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<sst xmlns="http://schemas.openxmlformats.org/spreadsheetml/2006/main" count="140" uniqueCount="70">
  <si>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</si>
  <si>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</si>
  <si>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</si>
  <si>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</si>
  <si>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</si>
  <si>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</si>
  <si>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</si>
  <si>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</si>
  <si>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</si>
  <si>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</si>
  <si>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</si>
  <si>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</si>
  <si>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</si>
  <si>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</si>
  <si>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</si>
  <si>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</si>
  <si>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</si>
  <si>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</si>
  <si>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</si>
  <si>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</si>
  <si>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</si>
  <si>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</si>
  <si>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</si>
  <si>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</si>
  <si>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</si>
  <si>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</si>
  <si>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</si>
  <si>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</si>
  <si>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</si>
  <si>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</si>
  <si>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</si>
  <si>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</si>
  <si>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</si>
  <si>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</si>
  <si>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</si>
  <si>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</si>
  <si>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</si>
  <si>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</si>
  <si>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</si>
  <si>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</si>
  <si>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</si>
  <si>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</si>
  <si>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</si>
  <si>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</si>
  <si>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</si>
  <si>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</si>
  <si>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</si>
  <si>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</si>
  <si>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</si>
  <si>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</si>
  <si>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</si>
  <si>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</si>
  <si>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</si>
  <si>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</si>
  <si>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</si>
  <si>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</si>
  <si>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</si>
  <si>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</si>
  <si>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</si>
  <si>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</si>
  <si>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</si>
  <si>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</si>
  <si>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R1310-12</t>
  </si>
  <si>
    <t>R1310-12U</t>
  </si>
  <si>
    <t>MP</t>
  </si>
  <si>
    <t>SB</t>
  </si>
  <si>
    <t xml:space="preserve">JOB OUT </t>
  </si>
  <si>
    <t>NO PARTS AT MACH-MR</t>
  </si>
  <si>
    <t>YES</t>
  </si>
  <si>
    <t>VG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</si>
</sst>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367076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214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214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42104</v>
      </c>
      <c r="C13" s="30" t="s">
        <v>64</v>
      </c>
      <c r="D13" s="30"/>
      <c r="E13" s="30">
        <v>0</v>
      </c>
      <c r="F13" s="77">
        <v>2</v>
      </c>
      <c r="G13" s="32">
        <v>8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8</v>
      </c>
      <c r="K13" s="6">
        <f>E$4-J13</f>
        <v>206</v>
      </c>
      <c r="L13" s="7">
        <f t="shared" ref="L13:L23" si="1">IF(G13="",0,$T$12*(I13-F13-Q13))</f>
        <v>0</v>
      </c>
      <c r="M13" s="4">
        <f>G13</f>
        <v>8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42104</v>
      </c>
      <c r="C14" s="30" t="s">
        <v>65</v>
      </c>
      <c r="D14" s="30"/>
      <c r="E14" s="30">
        <v>8</v>
      </c>
      <c r="F14" s="78">
        <v>0</v>
      </c>
      <c r="G14" s="32">
        <v>180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188</v>
      </c>
      <c r="K14" s="6">
        <f>E$4-J14</f>
        <v>26</v>
      </c>
      <c r="L14" s="7">
        <f t="shared" si="1"/>
        <v>0</v>
      </c>
      <c r="M14" s="4">
        <f t="shared" ref="M14:M23" si="4">G14</f>
        <v>180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42105</v>
      </c>
      <c r="C15" s="30" t="s">
        <v>64</v>
      </c>
      <c r="D15" s="30"/>
      <c r="E15" s="30">
        <v>0.5</v>
      </c>
      <c r="F15" s="78">
        <v>0</v>
      </c>
      <c r="G15" s="32">
        <v>22</v>
      </c>
      <c r="H15" s="4" t="e">
        <f>IF(G15="","",(IF(#REF!=0,"",(#REF!*G15*#REF!))))</f>
        <v>#REF!</v>
      </c>
      <c r="I15" s="5">
        <f t="shared" si="0"/>
        <v>0.5</v>
      </c>
      <c r="J15" s="6">
        <f>SUM(G$12:G15)</f>
        <v>210</v>
      </c>
      <c r="K15" s="6">
        <f>E$4-J15</f>
        <v>4</v>
      </c>
      <c r="L15" s="7">
        <f t="shared" si="1"/>
        <v>0</v>
      </c>
      <c r="M15" s="4">
        <f t="shared" si="4"/>
        <v>22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19" t="s">
        <v>66</v>
      </c>
      <c r="U15" s="220"/>
      <c r="V15" s="220"/>
      <c r="W15" s="22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210</v>
      </c>
      <c r="K16" s="6">
        <f t="shared" ref="K16:K24" si="8">E$4-J16</f>
        <v>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67</v>
      </c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210</v>
      </c>
      <c r="K17" s="6">
        <f t="shared" ref="K17" si="11">E$4-J17</f>
        <v>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210</v>
      </c>
      <c r="K18" s="6">
        <f t="shared" ref="K18:K20" si="17">E$4-J18</f>
        <v>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210</v>
      </c>
      <c r="K19" s="6">
        <f t="shared" si="17"/>
        <v>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210</v>
      </c>
      <c r="K20" s="6">
        <f t="shared" si="17"/>
        <v>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210</v>
      </c>
      <c r="K21" s="6">
        <f t="shared" si="8"/>
        <v>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210</v>
      </c>
      <c r="K22" s="6">
        <f t="shared" si="8"/>
        <v>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210</v>
      </c>
      <c r="K23" s="6">
        <f t="shared" si="8"/>
        <v>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8.5</v>
      </c>
      <c r="F24" s="62">
        <f>SUM(F13:F23)</f>
        <v>2</v>
      </c>
      <c r="G24" s="62">
        <f>SUM(G13:G23)</f>
        <v>210</v>
      </c>
      <c r="H24" s="81"/>
      <c r="I24" s="62">
        <f t="shared" si="0"/>
        <v>10.5</v>
      </c>
      <c r="J24" s="82">
        <f>J23</f>
        <v>210</v>
      </c>
      <c r="K24" s="82">
        <f t="shared" si="8"/>
        <v>4</v>
      </c>
      <c r="L24" s="83">
        <f>SUM(L13:L23)</f>
        <v>0</v>
      </c>
      <c r="M24" s="81">
        <f>SUM(M13:M23)</f>
        <v>210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214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214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214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214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214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214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214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214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214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214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214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214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214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214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214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214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214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214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214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214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214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214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214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214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214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214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210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42104</v>
      </c>
      <c r="N56" s="142"/>
      <c r="O56" s="236">
        <v>0.83333333333333337</v>
      </c>
      <c r="P56" s="116"/>
      <c r="Q56" s="116"/>
      <c r="R56" s="115" t="s">
        <v>68</v>
      </c>
      <c r="S56" s="116"/>
      <c r="T56" s="115" t="s">
        <v>69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210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2015-04-15T19:15:56Z</dcterms:modified>
</cp:coreProperties>
</file>