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<sst xmlns="http://schemas.openxmlformats.org/spreadsheetml/2006/main" count="142" uniqueCount="73">
  <si>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</si>
  <si>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</si>
  <si>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</si>
  <si>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</si>
  <si>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</si>
  <si>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</si>
  <si>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</si>
  <si>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</si>
  <si>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</si>
  <si>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</si>
  <si>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</si>
  <si>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</si>
  <si>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</si>
  <si>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</si>
  <si>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</si>
  <si>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</si>
  <si>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</si>
  <si>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</si>
  <si>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</si>
  <si>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</si>
  <si>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</si>
  <si>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</si>
  <si>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</si>
  <si>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</si>
  <si>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</si>
  <si>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</si>
  <si>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</si>
  <si>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</si>
  <si>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</si>
  <si>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</si>
  <si>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</si>
  <si>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</si>
  <si>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</si>
  <si>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</si>
  <si>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</si>
  <si>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</si>
  <si>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</si>
  <si>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</si>
  <si>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</si>
  <si>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</si>
  <si>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</si>
  <si>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</si>
  <si>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</si>
  <si>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</si>
  <si>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</si>
  <si>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</si>
  <si>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</si>
  <si>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</si>
  <si>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</si>
  <si>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</si>
  <si>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</si>
  <si>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</si>
  <si>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</si>
  <si>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</si>
  <si>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</si>
  <si>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</si>
  <si>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</si>
  <si>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</si>
  <si>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</si>
  <si>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</si>
  <si>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</si>
  <si>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</si>
  <si>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</si>
  <si>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R1315-12</t>
  </si>
  <si>
    <t>R1315-12U</t>
  </si>
  <si>
    <t>C</t>
  </si>
  <si>
    <t>N/A</t>
  </si>
  <si>
    <t>BA</t>
  </si>
  <si>
    <t>BJ</t>
  </si>
  <si>
    <t>JOB OUT</t>
  </si>
  <si>
    <t>No parts@mach per Mr</t>
  </si>
  <si>
    <t>YES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</si>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</sst>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51" sqref="G51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65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379355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 t="s">
        <v>66</v>
      </c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16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16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1.5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42220</v>
      </c>
      <c r="C13" s="30" t="s">
        <v>67</v>
      </c>
      <c r="D13" s="30"/>
      <c r="E13" s="30">
        <v>0.5</v>
      </c>
      <c r="F13" s="78">
        <v>1.5</v>
      </c>
      <c r="G13" s="32">
        <v>3</v>
      </c>
      <c r="H13" s="4"/>
      <c r="I13" s="5">
        <f t="shared" ref="I13" si="0">IF(G13="","",(SUM(E13+F13+Q13)))</f>
        <v>2</v>
      </c>
      <c r="J13" s="6">
        <f>SUM(G$12:G13)</f>
        <v>3</v>
      </c>
      <c r="K13" s="6">
        <f>E$4-J13</f>
        <v>13</v>
      </c>
      <c r="L13" s="7">
        <f t="shared" ref="L13" si="1">IF(G13="",0,$T$12*(I13-F13-Q13))</f>
        <v>0</v>
      </c>
      <c r="M13" s="4">
        <f>G13</f>
        <v>3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3">
      <c r="B14" s="29">
        <v>42221</v>
      </c>
      <c r="C14" s="30" t="s">
        <v>68</v>
      </c>
      <c r="D14" s="30"/>
      <c r="E14" s="30">
        <v>7</v>
      </c>
      <c r="F14" s="78">
        <v>0</v>
      </c>
      <c r="G14" s="32">
        <v>53</v>
      </c>
      <c r="H14" s="4"/>
      <c r="I14" s="5">
        <f t="shared" ref="I14:I23" si="4">IF(G14="","",(SUM(E14+F14+Q14)))</f>
        <v>7</v>
      </c>
      <c r="J14" s="6">
        <f>SUM(G$12:G14)</f>
        <v>56</v>
      </c>
      <c r="K14" s="6">
        <f t="shared" ref="K14:K23" si="5">E$4-J14</f>
        <v>-40</v>
      </c>
      <c r="L14" s="7">
        <f t="shared" ref="L14:L23" si="6">IF(G14="",0,$T$12*(I14-F14-Q14))</f>
        <v>0</v>
      </c>
      <c r="M14" s="4">
        <f t="shared" ref="M14:M23" si="7">G14</f>
        <v>53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69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56</v>
      </c>
      <c r="K15" s="6">
        <f t="shared" si="5"/>
        <v>-40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 t="s">
        <v>70</v>
      </c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56</v>
      </c>
      <c r="K16" s="6">
        <f t="shared" si="5"/>
        <v>-40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56</v>
      </c>
      <c r="K17" s="6">
        <f t="shared" si="5"/>
        <v>-40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56</v>
      </c>
      <c r="K18" s="6">
        <f t="shared" si="5"/>
        <v>-40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56</v>
      </c>
      <c r="K19" s="6">
        <f t="shared" si="5"/>
        <v>-40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56</v>
      </c>
      <c r="K20" s="6">
        <f t="shared" si="5"/>
        <v>-40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56</v>
      </c>
      <c r="K21" s="6">
        <f t="shared" si="5"/>
        <v>-40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56</v>
      </c>
      <c r="K22" s="6">
        <f t="shared" si="5"/>
        <v>-40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56</v>
      </c>
      <c r="K23" s="6">
        <f t="shared" si="5"/>
        <v>-40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7.5</v>
      </c>
      <c r="F24" s="62">
        <f>SUM(F13:F23)</f>
        <v>1.5</v>
      </c>
      <c r="G24" s="62">
        <f>SUM(G13:G23)</f>
        <v>56</v>
      </c>
      <c r="H24" s="81"/>
      <c r="I24" s="62">
        <f t="shared" ref="I24" si="15">IF(G24="","",(SUM(E24+F24+Q24)))</f>
        <v>9</v>
      </c>
      <c r="J24" s="82">
        <f>J23</f>
        <v>56</v>
      </c>
      <c r="K24" s="82">
        <f t="shared" ref="K24" si="16">E$4-J24</f>
        <v>-40</v>
      </c>
      <c r="L24" s="83">
        <f>SUM(L13:L23)</f>
        <v>0</v>
      </c>
      <c r="M24" s="81">
        <f>SUM(M13:M23)</f>
        <v>56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16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16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16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16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16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16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16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16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16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16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16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16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16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16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16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16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16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16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16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16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16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16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16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16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16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16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56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42220</v>
      </c>
      <c r="N56" s="143"/>
      <c r="O56" s="237">
        <v>0.9375</v>
      </c>
      <c r="P56" s="117"/>
      <c r="Q56" s="117"/>
      <c r="R56" s="116" t="s">
        <v>71</v>
      </c>
      <c r="S56" s="117"/>
      <c r="T56" s="116" t="s">
        <v>72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56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2015-08-11T16:34:33Z</dcterms:modified>
</cp:coreProperties>
</file>