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<sst xmlns="http://schemas.openxmlformats.org/spreadsheetml/2006/main" count="143" uniqueCount="74">
  <si>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</si>
  <si>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</si>
  <si>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</si>
  <si>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</si>
  <si>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</si>
  <si>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</si>
  <si>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</si>
  <si>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</si>
  <si>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</si>
  <si>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</si>
  <si>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</si>
  <si>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</si>
  <si>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</si>
  <si>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</si>
  <si>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</si>
  <si>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</si>
  <si>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</si>
  <si>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</si>
  <si>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</si>
  <si>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</si>
  <si>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</si>
  <si>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</si>
  <si>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</si>
  <si>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</si>
  <si>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</si>
  <si>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</si>
  <si>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</si>
  <si>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</si>
  <si>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</si>
  <si>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</si>
  <si>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</si>
  <si>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</si>
  <si>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</si>
  <si>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</si>
  <si>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</si>
  <si>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</si>
  <si>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</si>
  <si>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</si>
  <si>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</si>
  <si>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</si>
  <si>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</si>
  <si>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</si>
  <si>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</si>
  <si>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</si>
  <si>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</si>
  <si>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</si>
  <si>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</si>
  <si>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</si>
  <si>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</si>
  <si>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</si>
  <si>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</si>
  <si>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</si>
  <si>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</si>
  <si>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</si>
  <si>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</si>
  <si>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</si>
  <si>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</si>
  <si>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</si>
  <si>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</si>
  <si>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</si>
  <si>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</si>
  <si>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</si>
  <si>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R400-73-3</t>
  </si>
  <si>
    <t>A01701-0024</t>
  </si>
  <si>
    <t>N</t>
  </si>
  <si>
    <t>MP</t>
  </si>
  <si>
    <t>YES</t>
  </si>
  <si>
    <t>VG</t>
  </si>
  <si>
    <t>JOB OUT</t>
  </si>
  <si>
    <t>No parts at mach. Per MR</t>
  </si>
  <si>
    <t xml:space="preserve">Routing:  Special wash see supervisor      </t>
  </si>
  <si>
    <t>27sec</t>
  </si>
  <si>
    <t>MR 3/4/15</t>
  </si>
  <si>
    <t>N/A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</si>
</sst>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 t="s">
        <v>73</v>
      </c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362631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 t="s">
        <v>72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</v>
      </c>
      <c r="L12" s="154" t="s">
        <v>55</v>
      </c>
      <c r="M12" s="155"/>
      <c r="N12" s="154" t="s">
        <v>71</v>
      </c>
      <c r="O12" s="156"/>
      <c r="P12" s="67"/>
      <c r="Q12" s="67"/>
      <c r="R12" s="67"/>
      <c r="S12" s="68"/>
      <c r="T12" s="69">
        <v>107</v>
      </c>
      <c r="U12" s="69">
        <v>8</v>
      </c>
      <c r="V12" s="54">
        <f>SUM(F13:F23)</f>
        <v>8</v>
      </c>
      <c r="W12" s="55">
        <f>U12/V12</f>
        <v>1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42061</v>
      </c>
      <c r="C13" s="30" t="s">
        <v>65</v>
      </c>
      <c r="D13" s="30"/>
      <c r="E13" s="30">
        <v>0</v>
      </c>
      <c r="F13" s="77">
        <v>8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0</v>
      </c>
      <c r="K13" s="6">
        <f>E$4-J13</f>
        <v>100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42062</v>
      </c>
      <c r="C14" s="30" t="s">
        <v>65</v>
      </c>
      <c r="D14" s="30"/>
      <c r="E14" s="30">
        <v>5</v>
      </c>
      <c r="F14" s="78">
        <v>0</v>
      </c>
      <c r="G14" s="32">
        <v>249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249</v>
      </c>
      <c r="K14" s="6">
        <f>E$4-J14</f>
        <v>-149</v>
      </c>
      <c r="L14" s="7">
        <f t="shared" si="1"/>
        <v>535</v>
      </c>
      <c r="M14" s="4">
        <f t="shared" ref="M14:M23" si="4">G14</f>
        <v>249</v>
      </c>
      <c r="N14" s="135">
        <f t="shared" ref="N14:N23" si="5">IF(L14=0,"",(M14/L14))</f>
        <v>0.46542056074766353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249</v>
      </c>
      <c r="K15" s="6">
        <f>E$4-J15</f>
        <v>-149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 t="s">
        <v>68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249</v>
      </c>
      <c r="K16" s="6">
        <f t="shared" ref="K16:K24" si="8">E$4-J16</f>
        <v>-149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69</v>
      </c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249</v>
      </c>
      <c r="K17" s="6">
        <f t="shared" ref="K17" si="11">E$4-J17</f>
        <v>-149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249</v>
      </c>
      <c r="K18" s="6">
        <f t="shared" ref="K18:K20" si="17">E$4-J18</f>
        <v>-149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249</v>
      </c>
      <c r="K19" s="6">
        <f t="shared" si="17"/>
        <v>-149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249</v>
      </c>
      <c r="K20" s="6">
        <f t="shared" si="17"/>
        <v>-149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249</v>
      </c>
      <c r="K21" s="6">
        <f t="shared" si="8"/>
        <v>-149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249</v>
      </c>
      <c r="K22" s="6">
        <f t="shared" si="8"/>
        <v>-149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249</v>
      </c>
      <c r="K23" s="6">
        <f t="shared" si="8"/>
        <v>-149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5</v>
      </c>
      <c r="F24" s="62">
        <f>SUM(F13:F23)</f>
        <v>8</v>
      </c>
      <c r="G24" s="62">
        <f>SUM(G13:G23)</f>
        <v>249</v>
      </c>
      <c r="H24" s="81"/>
      <c r="I24" s="62">
        <f t="shared" si="0"/>
        <v>13</v>
      </c>
      <c r="J24" s="82">
        <f>J23</f>
        <v>249</v>
      </c>
      <c r="K24" s="82">
        <f t="shared" si="8"/>
        <v>-149</v>
      </c>
      <c r="L24" s="83">
        <f>SUM(L13:L23)</f>
        <v>535</v>
      </c>
      <c r="M24" s="81">
        <f>SUM(M13:M23)</f>
        <v>249</v>
      </c>
      <c r="N24" s="142">
        <f>SUM(M24/L24)</f>
        <v>0.46542056074766353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70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262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42061</v>
      </c>
      <c r="N56" s="114"/>
      <c r="O56" s="122">
        <v>0.59375</v>
      </c>
      <c r="P56" s="115"/>
      <c r="Q56" s="115"/>
      <c r="R56" s="240" t="s">
        <v>66</v>
      </c>
      <c r="S56" s="115"/>
      <c r="T56" s="240" t="s">
        <v>67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249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2015-03-20T18:26:19Z</dcterms:modified>
</cp:coreProperties>
</file>