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<sst xmlns="http://schemas.openxmlformats.org/spreadsheetml/2006/main" count="150" uniqueCount="72">
  <si>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</si>
  <si>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</si>
  <si>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</si>
  <si>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</si>
  <si>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</si>
  <si>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</si>
  <si>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</si>
  <si>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</si>
  <si>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</si>
  <si>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</si>
  <si>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</si>
  <si>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</si>
  <si>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</si>
  <si>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</si>
  <si>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</si>
  <si>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</si>
  <si>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</si>
  <si>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</si>
  <si>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</si>
  <si>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</si>
  <si>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</si>
  <si>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</si>
  <si>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</si>
  <si>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</si>
  <si>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</si>
  <si>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</si>
  <si>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</si>
  <si>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</si>
  <si>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</si>
  <si>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</si>
  <si>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</si>
  <si>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</si>
  <si>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</si>
  <si>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</si>
  <si>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</si>
  <si>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</si>
  <si>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</si>
  <si>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</si>
  <si>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</si>
  <si>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</si>
  <si>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</si>
  <si>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</si>
  <si>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</si>
  <si>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</si>
  <si>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</si>
  <si>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</si>
  <si>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</si>
  <si>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</si>
  <si>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</si>
  <si>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</si>
  <si>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</si>
  <si>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</si>
  <si>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</si>
  <si>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</si>
  <si>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</si>
  <si>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</si>
  <si>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</si>
  <si>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</si>
  <si>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</si>
  <si>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</si>
  <si>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</si>
  <si>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</si>
  <si>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R431-10</t>
  </si>
  <si>
    <t>F</t>
  </si>
  <si>
    <t>A02001-0008</t>
  </si>
  <si>
    <t>TG</t>
  </si>
  <si>
    <t>JT</t>
  </si>
  <si>
    <t>TJ</t>
  </si>
  <si>
    <t>230 pm</t>
  </si>
  <si>
    <t>yes</t>
  </si>
  <si>
    <t>DH</t>
  </si>
  <si>
    <t>930 pm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</si>
</sst>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ColWidth="9.109375" defaultRowHeight="14.4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 t="s">
        <v>63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365935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200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185.1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42045</v>
      </c>
      <c r="C13" s="30" t="s">
        <v>65</v>
      </c>
      <c r="D13" s="30"/>
      <c r="E13" s="30">
        <v>2</v>
      </c>
      <c r="F13" s="77">
        <v>185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187</v>
      </c>
      <c r="J13" s="6">
        <f>SUM(G$12:G13)</f>
        <v>0</v>
      </c>
      <c r="K13" s="6">
        <f>E$4-J13</f>
        <v>200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42058</v>
      </c>
      <c r="C14" s="30" t="s">
        <v>66</v>
      </c>
      <c r="D14" s="30"/>
      <c r="E14" s="30">
        <v>0.45</v>
      </c>
      <c r="F14" s="78">
        <v>0</v>
      </c>
      <c r="G14" s="32">
        <v>129</v>
      </c>
      <c r="H14" s="4" t="e">
        <f>IF(G14="","",(IF(#REF!=0,"",(#REF!*G14*#REF!))))</f>
        <v>#REF!</v>
      </c>
      <c r="I14" s="5">
        <f t="shared" si="0"/>
        <v>0.45</v>
      </c>
      <c r="J14" s="6">
        <f>SUM(G$12:G14)</f>
        <v>129</v>
      </c>
      <c r="K14" s="6">
        <f>E$4-J14</f>
        <v>71</v>
      </c>
      <c r="L14" s="7">
        <f t="shared" si="1"/>
        <v>0</v>
      </c>
      <c r="M14" s="4">
        <f t="shared" ref="M14:M23" si="4">G14</f>
        <v>129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42059</v>
      </c>
      <c r="C15" s="30" t="s">
        <v>66</v>
      </c>
      <c r="D15" s="30"/>
      <c r="E15" s="30">
        <v>0.9</v>
      </c>
      <c r="F15" s="78">
        <v>0.1</v>
      </c>
      <c r="G15" s="32">
        <v>153</v>
      </c>
      <c r="H15" s="4" t="e">
        <f>IF(G15="","",(IF(#REF!=0,"",(#REF!*G15*#REF!))))</f>
        <v>#REF!</v>
      </c>
      <c r="I15" s="5">
        <f t="shared" si="0"/>
        <v>1</v>
      </c>
      <c r="J15" s="6">
        <f>SUM(G$12:G15)</f>
        <v>282</v>
      </c>
      <c r="K15" s="6">
        <f>E$4-J15</f>
        <v>-82</v>
      </c>
      <c r="L15" s="7">
        <f t="shared" si="1"/>
        <v>0</v>
      </c>
      <c r="M15" s="4">
        <f t="shared" si="4"/>
        <v>153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282</v>
      </c>
      <c r="K16" s="6">
        <f t="shared" ref="K16:K24" si="8">E$4-J16</f>
        <v>-82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282</v>
      </c>
      <c r="K17" s="6">
        <f t="shared" ref="K17" si="11">E$4-J17</f>
        <v>-82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282</v>
      </c>
      <c r="K18" s="6">
        <f t="shared" ref="K18:K20" si="17">E$4-J18</f>
        <v>-82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282</v>
      </c>
      <c r="K19" s="6">
        <f t="shared" si="17"/>
        <v>-82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282</v>
      </c>
      <c r="K20" s="6">
        <f t="shared" si="17"/>
        <v>-82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282</v>
      </c>
      <c r="K21" s="6">
        <f t="shared" si="8"/>
        <v>-82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282</v>
      </c>
      <c r="K22" s="6">
        <f t="shared" si="8"/>
        <v>-82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282</v>
      </c>
      <c r="K23" s="6">
        <f t="shared" si="8"/>
        <v>-82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3.35</v>
      </c>
      <c r="F24" s="62">
        <f>SUM(F13:F23)</f>
        <v>185.1</v>
      </c>
      <c r="G24" s="62">
        <f>SUM(G13:G23)</f>
        <v>282</v>
      </c>
      <c r="H24" s="81"/>
      <c r="I24" s="62">
        <f t="shared" si="0"/>
        <v>188.45</v>
      </c>
      <c r="J24" s="82">
        <f>J23</f>
        <v>282</v>
      </c>
      <c r="K24" s="82">
        <f t="shared" si="8"/>
        <v>-82</v>
      </c>
      <c r="L24" s="83">
        <f>SUM(L13:L23)</f>
        <v>0</v>
      </c>
      <c r="M24" s="81">
        <f>SUM(M13:M23)</f>
        <v>282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185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42046</v>
      </c>
      <c r="C27" s="60" t="s">
        <v>67</v>
      </c>
      <c r="D27" s="8"/>
      <c r="E27" s="30">
        <v>3</v>
      </c>
      <c r="F27" s="31">
        <v>185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188</v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>
        <v>42058</v>
      </c>
      <c r="C28" s="60" t="s">
        <v>66</v>
      </c>
      <c r="D28" s="8"/>
      <c r="E28" s="30">
        <v>3.5</v>
      </c>
      <c r="F28" s="34">
        <v>0</v>
      </c>
      <c r="G28" s="32">
        <v>129</v>
      </c>
      <c r="H28" s="4" t="e">
        <f>IF(G28="","",(IF(#REF!=0,"",(#REF!*G28*#REF!))))</f>
        <v>#REF!</v>
      </c>
      <c r="I28" s="7">
        <f t="shared" si="23"/>
        <v>3.5</v>
      </c>
      <c r="J28" s="6">
        <f>SUM(G$26:G28)</f>
        <v>129</v>
      </c>
      <c r="K28" s="6">
        <f>E$4-J28</f>
        <v>71</v>
      </c>
      <c r="L28" s="7">
        <f t="shared" si="24"/>
        <v>0</v>
      </c>
      <c r="M28" s="4">
        <f t="shared" ref="M28:M37" si="27">G28</f>
        <v>129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19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>
        <v>42059</v>
      </c>
      <c r="C29" s="60" t="s">
        <v>66</v>
      </c>
      <c r="D29" s="58"/>
      <c r="E29" s="58">
        <v>1.2</v>
      </c>
      <c r="F29" s="58">
        <v>0</v>
      </c>
      <c r="G29" s="10">
        <v>153</v>
      </c>
      <c r="H29" s="4"/>
      <c r="I29" s="7">
        <f t="shared" ref="I29:I31" si="31">IF(G29="","",(SUM(E29+F29+Q29)))</f>
        <v>1.2</v>
      </c>
      <c r="J29" s="6">
        <f>SUM(G$26:G29)</f>
        <v>282</v>
      </c>
      <c r="K29" s="6">
        <f t="shared" ref="K29:K31" si="32">E$4-J29</f>
        <v>-82</v>
      </c>
      <c r="L29" s="7">
        <f t="shared" ref="L29:L31" si="33">IF(G29="",0,T$26*(I29-F29-Q29))</f>
        <v>0</v>
      </c>
      <c r="M29" s="4">
        <f t="shared" ref="M29:M31" si="34">G29</f>
        <v>153</v>
      </c>
      <c r="N29" s="135" t="str">
        <f t="shared" ref="N29:N31" si="35">IF(L29=0,"",(M29/L29))</f>
        <v/>
      </c>
      <c r="O29" s="136"/>
      <c r="P29" s="33"/>
      <c r="Q29" s="58">
        <v>0</v>
      </c>
      <c r="R29" s="58">
        <v>0</v>
      </c>
      <c r="S29" s="58">
        <v>0</v>
      </c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282</v>
      </c>
      <c r="K30" s="6">
        <f t="shared" si="32"/>
        <v>-82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282</v>
      </c>
      <c r="K31" s="6">
        <f t="shared" si="32"/>
        <v>-82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282</v>
      </c>
      <c r="K32" s="6">
        <f t="shared" ref="K32" si="39">E$4-J32</f>
        <v>-82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282</v>
      </c>
      <c r="K33" s="6">
        <f>E$4-J33</f>
        <v>-82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282</v>
      </c>
      <c r="K34" s="6">
        <f t="shared" ref="K34:K38" si="45">E$4-J34</f>
        <v>-82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282</v>
      </c>
      <c r="K35" s="6">
        <f t="shared" si="45"/>
        <v>-82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282</v>
      </c>
      <c r="K36" s="6">
        <f t="shared" si="45"/>
        <v>-82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282</v>
      </c>
      <c r="K37" s="6">
        <f t="shared" si="45"/>
        <v>-82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7.7</v>
      </c>
      <c r="F38" s="63">
        <f t="shared" si="47"/>
        <v>185</v>
      </c>
      <c r="G38" s="63">
        <f>SUM(G27:G37)</f>
        <v>282</v>
      </c>
      <c r="H38" s="81"/>
      <c r="I38" s="83">
        <f t="shared" ref="I38" si="48">IF(G38="","",(SUM(E38+F38+Q38)))</f>
        <v>192.7</v>
      </c>
      <c r="J38" s="82">
        <f>J37</f>
        <v>282</v>
      </c>
      <c r="K38" s="82">
        <f t="shared" si="45"/>
        <v>-82</v>
      </c>
      <c r="L38" s="83">
        <f>SUM(L27:L37)</f>
        <v>0</v>
      </c>
      <c r="M38" s="81">
        <f>SUM(M27:M37)</f>
        <v>282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185</v>
      </c>
      <c r="W40" s="57">
        <f>U40/V40</f>
        <v>0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>
        <v>42046</v>
      </c>
      <c r="C41" s="37" t="s">
        <v>67</v>
      </c>
      <c r="D41" s="30"/>
      <c r="E41" s="30">
        <v>1</v>
      </c>
      <c r="F41" s="31">
        <v>40</v>
      </c>
      <c r="G41" s="32">
        <v>0</v>
      </c>
      <c r="H41" s="4" t="e">
        <f>IF(G41="","",(IF(#REF!=0,"",(#REF!*G41*#REF!))))</f>
        <v>#REF!</v>
      </c>
      <c r="I41" s="5">
        <f t="shared" ref="I41:I51" si="51">IF(G41="","",(SUM(E41+F41+Q41)))</f>
        <v>41</v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>
        <v>0</v>
      </c>
      <c r="R41" s="30">
        <v>0</v>
      </c>
      <c r="S41" s="30">
        <v>0</v>
      </c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>
        <v>42051</v>
      </c>
      <c r="C42" s="37" t="s">
        <v>66</v>
      </c>
      <c r="D42" s="30"/>
      <c r="E42" s="30">
        <v>3</v>
      </c>
      <c r="F42" s="34">
        <v>145</v>
      </c>
      <c r="G42" s="32">
        <v>0</v>
      </c>
      <c r="H42" s="4" t="e">
        <f>IF(G42="","",(IF(#REF!=0,"",(#REF!*G42*#REF!))))</f>
        <v>#REF!</v>
      </c>
      <c r="I42" s="5">
        <f t="shared" si="51"/>
        <v>148</v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>
        <v>0</v>
      </c>
      <c r="R42" s="30">
        <v>0</v>
      </c>
      <c r="S42" s="30">
        <v>0</v>
      </c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>
        <v>42058</v>
      </c>
      <c r="C43" s="37" t="s">
        <v>66</v>
      </c>
      <c r="D43" s="30"/>
      <c r="E43" s="30">
        <v>3.5</v>
      </c>
      <c r="F43" s="30">
        <v>0</v>
      </c>
      <c r="G43" s="32">
        <v>129</v>
      </c>
      <c r="H43" s="4"/>
      <c r="I43" s="5">
        <f t="shared" ref="I43:I45" si="59">IF(G43="","",(SUM(E43+F43+Q43)))</f>
        <v>3.5</v>
      </c>
      <c r="J43" s="6">
        <f>SUM(G$40:G43)</f>
        <v>129</v>
      </c>
      <c r="K43" s="6">
        <f t="shared" ref="K43:K45" si="60">E$4-J43</f>
        <v>71</v>
      </c>
      <c r="L43" s="7">
        <f t="shared" ref="L43:L45" si="61">IF(G43="",0,T$26*(I43-F43-Q43))</f>
        <v>0</v>
      </c>
      <c r="M43" s="4">
        <f t="shared" ref="M43:M45" si="62">G43</f>
        <v>129</v>
      </c>
      <c r="N43" s="135" t="str">
        <f t="shared" ref="N43:N45" si="63">IF(L43=0,"",(M43/L43))</f>
        <v/>
      </c>
      <c r="O43" s="136"/>
      <c r="P43" s="33"/>
      <c r="Q43" s="30">
        <v>0</v>
      </c>
      <c r="R43" s="30">
        <v>0</v>
      </c>
      <c r="S43" s="30">
        <v>0</v>
      </c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>
        <v>42059</v>
      </c>
      <c r="C44" s="37" t="s">
        <v>66</v>
      </c>
      <c r="D44" s="30"/>
      <c r="E44" s="30">
        <v>1.65</v>
      </c>
      <c r="F44" s="30">
        <v>0</v>
      </c>
      <c r="G44" s="32">
        <v>153</v>
      </c>
      <c r="H44" s="4"/>
      <c r="I44" s="5">
        <f t="shared" si="59"/>
        <v>1.65</v>
      </c>
      <c r="J44" s="6">
        <f>SUM(G$40:G44)</f>
        <v>282</v>
      </c>
      <c r="K44" s="6">
        <f t="shared" si="60"/>
        <v>-82</v>
      </c>
      <c r="L44" s="7">
        <f t="shared" si="61"/>
        <v>0</v>
      </c>
      <c r="M44" s="4">
        <f t="shared" si="62"/>
        <v>153</v>
      </c>
      <c r="N44" s="135" t="str">
        <f t="shared" si="63"/>
        <v/>
      </c>
      <c r="O44" s="136"/>
      <c r="P44" s="33"/>
      <c r="Q44" s="30">
        <v>0</v>
      </c>
      <c r="R44" s="30">
        <v>0</v>
      </c>
      <c r="S44" s="30">
        <v>0</v>
      </c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282</v>
      </c>
      <c r="K45" s="6">
        <f t="shared" si="60"/>
        <v>-82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282</v>
      </c>
      <c r="K46" s="6">
        <f>E$4-J46</f>
        <v>-82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282</v>
      </c>
      <c r="K47" s="6">
        <f t="shared" ref="K47:K52" si="67">E$4-J47</f>
        <v>-82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282</v>
      </c>
      <c r="K48" s="6">
        <f t="shared" ref="K48" si="69">E$4-J48</f>
        <v>-82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282</v>
      </c>
      <c r="K49" s="6">
        <f t="shared" si="67"/>
        <v>-82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282</v>
      </c>
      <c r="K50" s="6">
        <f t="shared" si="67"/>
        <v>-82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282</v>
      </c>
      <c r="K51" s="6">
        <f t="shared" si="67"/>
        <v>-82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9.15</v>
      </c>
      <c r="F52" s="63">
        <f>SUM(F41:F51)</f>
        <v>185</v>
      </c>
      <c r="G52" s="63">
        <f>SUM(G41:G51)</f>
        <v>282</v>
      </c>
      <c r="H52" s="81" t="e">
        <f>IF(G52="","",(IF(#REF!=0,"",(#REF!*G52*#REF!))))</f>
        <v>#REF!</v>
      </c>
      <c r="I52" s="83">
        <f t="shared" ref="I52" si="73">IF(G52="","",(SUM(E52+F52+Q52)))</f>
        <v>194.15</v>
      </c>
      <c r="J52" s="82">
        <f>J51</f>
        <v>282</v>
      </c>
      <c r="K52" s="82">
        <f t="shared" si="67"/>
        <v>-82</v>
      </c>
      <c r="L52" s="83">
        <f>SUM(L41:L51)</f>
        <v>0</v>
      </c>
      <c r="M52" s="81">
        <f>SUM(M41:M51)</f>
        <v>282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201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42044</v>
      </c>
      <c r="N56" s="114"/>
      <c r="O56" s="240" t="s">
        <v>68</v>
      </c>
      <c r="P56" s="115"/>
      <c r="Q56" s="115"/>
      <c r="R56" s="241" t="s">
        <v>69</v>
      </c>
      <c r="S56" s="115"/>
      <c r="T56" s="241" t="s">
        <v>70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>
        <v>42058</v>
      </c>
      <c r="N57" s="114"/>
      <c r="O57" s="241" t="s">
        <v>71</v>
      </c>
      <c r="P57" s="115"/>
      <c r="Q57" s="115"/>
      <c r="R57" s="241" t="s">
        <v>69</v>
      </c>
      <c r="S57" s="115"/>
      <c r="T57" s="241" t="s">
        <v>70</v>
      </c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282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282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282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2015-04-23T18:24:41Z</dcterms:modified>
</cp:coreProperties>
</file>