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J23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L15"/>
  <c r="N15" s="1"/>
  <c r="L13"/>
  <c r="N13" s="1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<sst xmlns="http://schemas.openxmlformats.org/spreadsheetml/2006/main" count="147" uniqueCount="74">
  <si>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</si>
  <si>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</si>
  <si>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</si>
  <si>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</si>
  <si>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</si>
  <si>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</si>
  <si>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</si>
  <si>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</si>
  <si>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</si>
  <si>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</si>
  <si>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</si>
  <si>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</si>
  <si>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</si>
  <si>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</si>
  <si>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</si>
  <si>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</si>
  <si>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</si>
  <si>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</si>
  <si>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</si>
  <si>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</si>
  <si>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</si>
  <si>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</si>
  <si>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</si>
  <si>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</si>
  <si>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</si>
  <si>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</si>
  <si>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</si>
  <si>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</si>
  <si>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</si>
  <si>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</si>
  <si>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</si>
  <si>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</si>
  <si>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</si>
  <si>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</si>
  <si>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</si>
  <si>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</si>
  <si>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</si>
  <si>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</si>
  <si>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</si>
  <si>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</si>
  <si>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</si>
  <si>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</si>
  <si>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</si>
  <si>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</si>
  <si>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</si>
  <si>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</si>
  <si>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</si>
  <si>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</si>
  <si>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</si>
  <si>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</si>
  <si>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</si>
  <si>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</si>
  <si>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</si>
  <si>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</si>
  <si>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</si>
  <si>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</si>
  <si>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</si>
  <si>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</si>
  <si>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</si>
  <si>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</si>
  <si>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</si>
  <si>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</si>
  <si>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R434-13</t>
  </si>
  <si>
    <t>Machine #  B18</t>
  </si>
  <si>
    <t>Machine # B17</t>
  </si>
  <si>
    <t>MP</t>
  </si>
  <si>
    <t>JOB OUT</t>
  </si>
  <si>
    <t>NO PARTS AT MACH-MR</t>
  </si>
  <si>
    <t>mp</t>
  </si>
  <si>
    <t>730 PM</t>
  </si>
  <si>
    <t>YES</t>
  </si>
  <si>
    <t>OK</t>
  </si>
  <si>
    <t>920 PM</t>
  </si>
  <si>
    <t>R434-13-10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</si>
</sst>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F44" sqref="F44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370506</v>
      </c>
      <c r="F3" s="227"/>
      <c r="G3" s="228"/>
      <c r="H3" s="22"/>
      <c r="I3" s="25"/>
      <c r="J3" s="204" t="s">
        <v>25</v>
      </c>
      <c r="K3" s="229"/>
      <c r="L3" s="204" t="s">
        <v>73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8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42131</v>
      </c>
      <c r="C13" s="30" t="s">
        <v>65</v>
      </c>
      <c r="D13" s="30"/>
      <c r="E13" s="30">
        <v>0</v>
      </c>
      <c r="F13" s="77">
        <v>8</v>
      </c>
      <c r="G13" s="32">
        <v>0</v>
      </c>
      <c r="H13" s="4"/>
      <c r="I13" s="5"/>
      <c r="J13" s="6">
        <f>SUM(G$12:G13)</f>
        <v>0</v>
      </c>
      <c r="K13" s="6">
        <f>E$4-J13</f>
        <v>200</v>
      </c>
      <c r="L13" s="7">
        <f t="shared" ref="L13:L23" si="0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42132</v>
      </c>
      <c r="C14" s="30" t="s">
        <v>65</v>
      </c>
      <c r="D14" s="30"/>
      <c r="E14" s="30">
        <v>3</v>
      </c>
      <c r="F14" s="78">
        <v>0</v>
      </c>
      <c r="G14" s="32">
        <v>236</v>
      </c>
      <c r="H14" s="4"/>
      <c r="I14" s="5"/>
      <c r="J14" s="6">
        <f>SUM(G$12:G14)</f>
        <v>236</v>
      </c>
      <c r="K14" s="6">
        <f>E$4-J14</f>
        <v>-36</v>
      </c>
      <c r="L14" s="7">
        <f t="shared" si="0"/>
        <v>0</v>
      </c>
      <c r="M14" s="4">
        <f t="shared" ref="M14:M23" si="3">G14</f>
        <v>236</v>
      </c>
      <c r="N14" s="135" t="str">
        <f t="shared" ref="N14:N23" si="4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35" t="str">
        <f t="shared" ref="AK14:AK23" si="6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/>
      <c r="J15" s="6">
        <f>SUM(G$12:G15)</f>
        <v>236</v>
      </c>
      <c r="K15" s="6">
        <f>E$4-J15</f>
        <v>-36</v>
      </c>
      <c r="L15" s="7">
        <f t="shared" si="0"/>
        <v>0</v>
      </c>
      <c r="M15" s="4">
        <f t="shared" si="3"/>
        <v>0</v>
      </c>
      <c r="N15" s="135" t="str">
        <f t="shared" si="4"/>
        <v/>
      </c>
      <c r="O15" s="136"/>
      <c r="P15" s="33"/>
      <c r="Q15" s="8"/>
      <c r="R15" s="8"/>
      <c r="S15" s="8"/>
      <c r="T15" s="172" t="s">
        <v>66</v>
      </c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35" t="str">
        <f t="shared" si="6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ref="I16:I24" si="7">IF(G16="","",(SUM(E16+F16+Q16)))</f>
        <v/>
      </c>
      <c r="J16" s="6">
        <f>SUM(G$12:G16)</f>
        <v>236</v>
      </c>
      <c r="K16" s="6">
        <f t="shared" ref="K16:K24" si="8">E$4-J16</f>
        <v>-36</v>
      </c>
      <c r="L16" s="7">
        <f t="shared" si="0"/>
        <v>0</v>
      </c>
      <c r="M16" s="4">
        <f t="shared" si="3"/>
        <v>0</v>
      </c>
      <c r="N16" s="135" t="str">
        <f t="shared" si="4"/>
        <v/>
      </c>
      <c r="O16" s="136"/>
      <c r="P16" s="33"/>
      <c r="Q16" s="8"/>
      <c r="R16" s="8"/>
      <c r="S16" s="8"/>
      <c r="T16" s="166" t="s">
        <v>67</v>
      </c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35" t="str">
        <f t="shared" si="6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236</v>
      </c>
      <c r="K17" s="6">
        <f t="shared" ref="K17" si="11">E$4-J17</f>
        <v>-36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35" t="str">
        <f t="shared" si="6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236</v>
      </c>
      <c r="K18" s="6">
        <f t="shared" ref="K18:K20" si="17">E$4-J18</f>
        <v>-36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35" t="str">
        <f t="shared" si="6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236</v>
      </c>
      <c r="K19" s="6">
        <f t="shared" si="17"/>
        <v>-36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35" t="str">
        <f t="shared" si="6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236</v>
      </c>
      <c r="K20" s="6">
        <f t="shared" si="17"/>
        <v>-36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35" t="str">
        <f t="shared" si="6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236</v>
      </c>
      <c r="K21" s="6">
        <f t="shared" si="8"/>
        <v>-36</v>
      </c>
      <c r="L21" s="7">
        <f t="shared" si="0"/>
        <v>0</v>
      </c>
      <c r="M21" s="4">
        <f t="shared" si="3"/>
        <v>0</v>
      </c>
      <c r="N21" s="135" t="str">
        <f t="shared" si="4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35" t="str">
        <f t="shared" si="6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236</v>
      </c>
      <c r="K22" s="6">
        <f t="shared" si="8"/>
        <v>-36</v>
      </c>
      <c r="L22" s="7">
        <f t="shared" si="0"/>
        <v>0</v>
      </c>
      <c r="M22" s="4">
        <f t="shared" si="3"/>
        <v>0</v>
      </c>
      <c r="N22" s="135" t="str">
        <f t="shared" si="4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35" t="str">
        <f t="shared" si="6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236</v>
      </c>
      <c r="K23" s="6">
        <f t="shared" si="8"/>
        <v>-36</v>
      </c>
      <c r="L23" s="7">
        <f t="shared" si="0"/>
        <v>0</v>
      </c>
      <c r="M23" s="4">
        <f t="shared" si="3"/>
        <v>0</v>
      </c>
      <c r="N23" s="135" t="str">
        <f t="shared" si="4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35" t="str">
        <f t="shared" si="6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3</v>
      </c>
      <c r="F24" s="62">
        <f>SUM(F13:F23)</f>
        <v>8</v>
      </c>
      <c r="G24" s="62">
        <f>SUM(G13:G23)</f>
        <v>236</v>
      </c>
      <c r="H24" s="81"/>
      <c r="I24" s="62">
        <f t="shared" si="7"/>
        <v>11</v>
      </c>
      <c r="J24" s="82">
        <f>J23</f>
        <v>236</v>
      </c>
      <c r="K24" s="82">
        <f t="shared" si="8"/>
        <v>-36</v>
      </c>
      <c r="L24" s="83">
        <f>SUM(L13:L23)</f>
        <v>0</v>
      </c>
      <c r="M24" s="81">
        <f>SUM(M13:M23)</f>
        <v>236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64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3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42132</v>
      </c>
      <c r="C27" s="60" t="s">
        <v>68</v>
      </c>
      <c r="D27" s="8"/>
      <c r="E27" s="30">
        <v>3.5</v>
      </c>
      <c r="F27" s="31">
        <v>3</v>
      </c>
      <c r="G27" s="32">
        <v>236</v>
      </c>
      <c r="H27" s="4" t="e">
        <f>IF(G27="","",(IF(#REF!=0,"",(#REF!*G27*#REF!))))</f>
        <v>#REF!</v>
      </c>
      <c r="I27" s="7">
        <f t="shared" ref="I27:I37" si="23">IF(G27="","",(SUM(E27+F27+Q27)))</f>
        <v>6.5</v>
      </c>
      <c r="J27" s="6">
        <f>SUM(G$26:G27)</f>
        <v>236</v>
      </c>
      <c r="K27" s="6">
        <f>E$4-J27</f>
        <v>-36</v>
      </c>
      <c r="L27" s="7">
        <f t="shared" ref="L27:L37" si="24">IF(G27="",0,T$26*(I27-F27-Q27))</f>
        <v>0</v>
      </c>
      <c r="M27" s="4">
        <f>G27</f>
        <v>236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 t="s">
        <v>66</v>
      </c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236</v>
      </c>
      <c r="K28" s="6">
        <f>E$4-J28</f>
        <v>-36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21" t="s">
        <v>67</v>
      </c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236</v>
      </c>
      <c r="K29" s="6">
        <f t="shared" ref="K29:K31" si="32">E$4-J29</f>
        <v>-36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236</v>
      </c>
      <c r="K30" s="6">
        <f t="shared" si="32"/>
        <v>-36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236</v>
      </c>
      <c r="K31" s="6">
        <f t="shared" si="32"/>
        <v>-36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236</v>
      </c>
      <c r="K32" s="6">
        <f t="shared" ref="K32" si="39">E$4-J32</f>
        <v>-36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236</v>
      </c>
      <c r="K33" s="6">
        <f>E$4-J33</f>
        <v>-36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236</v>
      </c>
      <c r="K34" s="6">
        <f t="shared" ref="K34:K38" si="45">E$4-J34</f>
        <v>-36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236</v>
      </c>
      <c r="K35" s="6">
        <f t="shared" si="45"/>
        <v>-36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236</v>
      </c>
      <c r="K36" s="6">
        <f t="shared" si="45"/>
        <v>-36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236</v>
      </c>
      <c r="K37" s="6">
        <f t="shared" si="45"/>
        <v>-36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3.5</v>
      </c>
      <c r="F38" s="63">
        <f t="shared" si="47"/>
        <v>3</v>
      </c>
      <c r="G38" s="63">
        <f>SUM(G27:G37)</f>
        <v>236</v>
      </c>
      <c r="H38" s="81"/>
      <c r="I38" s="83">
        <f t="shared" ref="I38" si="48">IF(G38="","",(SUM(E38+F38+Q38)))</f>
        <v>6.5</v>
      </c>
      <c r="J38" s="82">
        <f>J37</f>
        <v>236</v>
      </c>
      <c r="K38" s="82">
        <f t="shared" si="45"/>
        <v>-36</v>
      </c>
      <c r="L38" s="83">
        <f>SUM(L27:L37)</f>
        <v>0</v>
      </c>
      <c r="M38" s="81">
        <f>SUM(M27:M37)</f>
        <v>236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237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42132</v>
      </c>
      <c r="N56" s="114"/>
      <c r="O56" s="240" t="s">
        <v>69</v>
      </c>
      <c r="P56" s="115"/>
      <c r="Q56" s="115"/>
      <c r="R56" s="241" t="s">
        <v>70</v>
      </c>
      <c r="S56" s="115"/>
      <c r="T56" s="241" t="s">
        <v>71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>
        <v>42132</v>
      </c>
      <c r="N57" s="114"/>
      <c r="O57" s="241" t="s">
        <v>72</v>
      </c>
      <c r="P57" s="115"/>
      <c r="Q57" s="115"/>
      <c r="R57" s="241" t="s">
        <v>70</v>
      </c>
      <c r="S57" s="115"/>
      <c r="T57" s="241" t="s">
        <v>71</v>
      </c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236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236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2015-04-22T11:19:37Z</cp:lastPrinted>
  <dcterms:created xsi:type="dcterms:W3CDTF">2014-06-10T19:48:08Z</dcterms:created>
  <dcterms:modified xsi:type="dcterms:W3CDTF">2015-05-12T18:26:54Z</dcterms:modified>
</cp:coreProperties>
</file>