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<sst xmlns="http://schemas.openxmlformats.org/spreadsheetml/2006/main" count="143" uniqueCount="75">
  <si>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</si>
  <si>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</si>
  <si>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</si>
  <si>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</si>
  <si>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</si>
  <si>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</si>
  <si>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</si>
  <si>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</si>
  <si>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</si>
  <si>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</si>
  <si>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</si>
  <si>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</si>
  <si>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</si>
  <si>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</si>
  <si>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</si>
  <si>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</si>
  <si>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</si>
  <si>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</si>
  <si>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</si>
  <si>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</si>
  <si>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</si>
  <si>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</si>
  <si>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</si>
  <si>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</si>
  <si>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</si>
  <si>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</si>
  <si>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</si>
  <si>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</si>
  <si>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</si>
  <si>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</si>
  <si>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</si>
  <si>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</si>
  <si>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</si>
  <si>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</si>
  <si>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</si>
  <si>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</si>
  <si>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</si>
  <si>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</si>
  <si>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</si>
  <si>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</si>
  <si>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</si>
  <si>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</si>
  <si>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</si>
  <si>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</si>
  <si>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</si>
  <si>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</si>
  <si>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</si>
  <si>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</si>
  <si>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</si>
  <si>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</si>
  <si>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</si>
  <si>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</si>
  <si>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</si>
  <si>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</si>
  <si>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</si>
  <si>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</si>
  <si>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</si>
  <si>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</si>
  <si>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</si>
  <si>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</si>
  <si>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</si>
  <si>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</t>
  </si>
  <si>
    <t>S169S169001-10</t>
  </si>
  <si>
    <t>Machine #  OKUMA</t>
  </si>
  <si>
    <t>3M 55SEC</t>
  </si>
  <si>
    <t>Routing:        PACK DEPT</t>
  </si>
  <si>
    <t>MR 11/18/14</t>
  </si>
  <si>
    <t>A</t>
  </si>
  <si>
    <t>BA</t>
  </si>
  <si>
    <t>BJ</t>
  </si>
  <si>
    <t>YES</t>
  </si>
  <si>
    <t>JC</t>
  </si>
  <si>
    <t>JO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</si>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</sst>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91" t="s">
        <v>45</v>
      </c>
      <c r="S2" s="192"/>
      <c r="T2" s="193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362783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4"/>
      <c r="S3" s="195"/>
      <c r="T3" s="196"/>
      <c r="U3" s="145"/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>
      <c r="B4" s="212" t="s">
        <v>23</v>
      </c>
      <c r="C4" s="193"/>
      <c r="D4" s="24"/>
      <c r="E4" s="191">
        <v>100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66</v>
      </c>
      <c r="V7" s="148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5"/>
      <c r="AS7" s="148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5"/>
      <c r="V8" s="148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5"/>
      <c r="AS8" s="148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69" t="s">
        <v>55</v>
      </c>
      <c r="M12" s="170"/>
      <c r="N12" s="171" t="s">
        <v>64</v>
      </c>
      <c r="O12" s="172"/>
      <c r="P12" s="70"/>
      <c r="Q12" s="70"/>
      <c r="R12" s="70"/>
      <c r="S12" s="71"/>
      <c r="T12" s="72">
        <v>12</v>
      </c>
      <c r="U12" s="72">
        <v>3</v>
      </c>
      <c r="V12" s="54">
        <f>SUM(F13:F23)</f>
        <v>2</v>
      </c>
      <c r="W12" s="55">
        <f>U12/V12</f>
        <v>1.5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42062</v>
      </c>
      <c r="C13" s="30" t="s">
        <v>68</v>
      </c>
      <c r="D13" s="30"/>
      <c r="E13" s="30">
        <v>2</v>
      </c>
      <c r="F13" s="80">
        <v>2</v>
      </c>
      <c r="G13" s="32">
        <v>23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23</v>
      </c>
      <c r="K13" s="6">
        <f>E$4-J13</f>
        <v>77</v>
      </c>
      <c r="L13" s="7">
        <f t="shared" ref="L13:L23" si="1">IF(G13="",0,$T$12*(I13-F13-Q13))</f>
        <v>24</v>
      </c>
      <c r="M13" s="4">
        <f>G13</f>
        <v>23</v>
      </c>
      <c r="N13" s="110">
        <f>IF(L13=0,"",(M13/L13))</f>
        <v>0.95833333333333337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1"/>
      <c r="AR13" s="222"/>
      <c r="AS13" s="222"/>
      <c r="AT13" s="223"/>
    </row>
    <row r="14" spans="2:46" ht="15" customHeight="1">
      <c r="B14" s="29">
        <v>42065</v>
      </c>
      <c r="C14" s="30" t="s">
        <v>69</v>
      </c>
      <c r="D14" s="30"/>
      <c r="E14" s="30">
        <v>8</v>
      </c>
      <c r="F14" s="81">
        <v>0</v>
      </c>
      <c r="G14" s="32">
        <v>64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87</v>
      </c>
      <c r="K14" s="6">
        <f>E$4-J14</f>
        <v>13</v>
      </c>
      <c r="L14" s="7">
        <f t="shared" si="1"/>
        <v>96</v>
      </c>
      <c r="M14" s="4">
        <f t="shared" ref="M14:M23" si="4">G14</f>
        <v>64</v>
      </c>
      <c r="N14" s="110">
        <f t="shared" ref="N14:N23" si="5">IF(L14=0,"",(M14/L14))</f>
        <v>0.66666666666666663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42065</v>
      </c>
      <c r="C15" s="30" t="s">
        <v>72</v>
      </c>
      <c r="D15" s="30"/>
      <c r="E15" s="30">
        <v>3.5</v>
      </c>
      <c r="F15" s="81">
        <v>0</v>
      </c>
      <c r="G15" s="32">
        <v>23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110</v>
      </c>
      <c r="K15" s="6">
        <f>E$4-J15</f>
        <v>-10</v>
      </c>
      <c r="L15" s="7">
        <f t="shared" si="1"/>
        <v>42</v>
      </c>
      <c r="M15" s="4">
        <f t="shared" si="4"/>
        <v>23</v>
      </c>
      <c r="N15" s="110">
        <f t="shared" si="5"/>
        <v>0.54761904761904767</v>
      </c>
      <c r="O15" s="111"/>
      <c r="P15" s="33"/>
      <c r="Q15" s="8">
        <v>0</v>
      </c>
      <c r="R15" s="8">
        <v>0</v>
      </c>
      <c r="S15" s="8">
        <v>0</v>
      </c>
      <c r="T15" s="221" t="s">
        <v>73</v>
      </c>
      <c r="U15" s="222"/>
      <c r="V15" s="222"/>
      <c r="W15" s="22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110</v>
      </c>
      <c r="K16" s="6">
        <f t="shared" ref="K16:K24" si="8">E$4-J16</f>
        <v>-10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74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110</v>
      </c>
      <c r="K17" s="6">
        <f t="shared" ref="K17" si="11">E$4-J17</f>
        <v>-10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110</v>
      </c>
      <c r="K18" s="6">
        <f t="shared" ref="K18:K20" si="17">E$4-J18</f>
        <v>-10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110</v>
      </c>
      <c r="K19" s="6">
        <f t="shared" si="17"/>
        <v>-10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110</v>
      </c>
      <c r="K20" s="6">
        <f t="shared" si="17"/>
        <v>-10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110</v>
      </c>
      <c r="K21" s="6">
        <f t="shared" si="8"/>
        <v>-10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110</v>
      </c>
      <c r="K22" s="6">
        <f t="shared" si="8"/>
        <v>-10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110</v>
      </c>
      <c r="K23" s="6">
        <f t="shared" si="8"/>
        <v>-10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13.5</v>
      </c>
      <c r="F24" s="62">
        <f>SUM(F13:F23)</f>
        <v>2</v>
      </c>
      <c r="G24" s="62">
        <f>SUM(G13:G23)</f>
        <v>110</v>
      </c>
      <c r="H24" s="84"/>
      <c r="I24" s="62">
        <f t="shared" si="0"/>
        <v>15.5</v>
      </c>
      <c r="J24" s="85">
        <f>J23</f>
        <v>110</v>
      </c>
      <c r="K24" s="85">
        <f t="shared" si="8"/>
        <v>-10</v>
      </c>
      <c r="L24" s="86">
        <f>SUM(L13:L23)</f>
        <v>162</v>
      </c>
      <c r="M24" s="84">
        <f>SUM(M13:M23)</f>
        <v>110</v>
      </c>
      <c r="N24" s="121">
        <f>SUM(M24/L24)</f>
        <v>0.67901234567901236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110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>
        <v>42062</v>
      </c>
      <c r="N56" s="142"/>
      <c r="O56" s="238">
        <v>0.91319444444444453</v>
      </c>
      <c r="P56" s="116"/>
      <c r="Q56" s="116"/>
      <c r="R56" s="115" t="s">
        <v>70</v>
      </c>
      <c r="S56" s="116"/>
      <c r="T56" s="115" t="s">
        <v>71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110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2015-03-02T13:10:38Z</cp:lastPrinted>
  <dcterms:created xsi:type="dcterms:W3CDTF">2014-06-10T19:48:08Z</dcterms:created>
  <dcterms:modified xsi:type="dcterms:W3CDTF">2015-03-20T18:35:33Z</dcterms:modified>
</cp:coreProperties>
</file>