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<sst xmlns="http://schemas.openxmlformats.org/spreadsheetml/2006/main" count="120" uniqueCount="67">
  <si>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</si>
  <si>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</si>
  <si>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</si>
  <si>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</si>
  <si>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</si>
  <si>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</si>
  <si>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</si>
  <si>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</si>
  <si>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</si>
  <si>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</si>
  <si>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</si>
  <si>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</si>
  <si>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</si>
  <si>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</si>
  <si>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</si>
  <si>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</si>
  <si>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</si>
  <si>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</si>
  <si>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</si>
  <si>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</si>
  <si>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</si>
  <si>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</si>
  <si>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</si>
  <si>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</si>
  <si>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</si>
  <si>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</si>
  <si>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</si>
  <si>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</si>
  <si>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</si>
  <si>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</si>
  <si>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</si>
  <si>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</si>
  <si>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</si>
  <si>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</si>
  <si>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</si>
  <si>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</si>
  <si>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</si>
  <si>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</si>
  <si>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</si>
  <si>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</si>
  <si>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</si>
  <si>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</si>
  <si>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</si>
  <si>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</si>
  <si>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</si>
  <si>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</si>
  <si>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</si>
  <si>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</si>
  <si>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</si>
  <si>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</si>
  <si>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</si>
  <si>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</si>
  <si>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</si>
  <si>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</si>
  <si>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</si>
  <si>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</si>
  <si>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S20S20002</t>
  </si>
  <si>
    <t>S20S20002-10</t>
  </si>
  <si>
    <t>Machine # H1</t>
  </si>
  <si>
    <t>D</t>
  </si>
  <si>
    <t>JB</t>
  </si>
  <si>
    <t>SB</t>
  </si>
  <si>
    <t>WAD</t>
  </si>
  <si>
    <t>Ben W</t>
  </si>
  <si>
    <t>1MIN 31 SEC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</si>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</sst>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56</v>
      </c>
      <c r="F2" s="128"/>
      <c r="G2" s="129"/>
      <c r="H2" s="22"/>
      <c r="I2" s="2"/>
      <c r="J2" s="123" t="s">
        <v>0</v>
      </c>
      <c r="K2" s="124"/>
      <c r="L2" s="54" t="s">
        <v>59</v>
      </c>
      <c r="M2" s="22"/>
      <c r="N2" s="22"/>
      <c r="O2" s="22"/>
      <c r="P2" s="22"/>
      <c r="Q2" s="22"/>
      <c r="R2" s="133" t="s">
        <v>48</v>
      </c>
      <c r="S2" s="134"/>
      <c r="T2" s="135"/>
      <c r="U2" s="123"/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376408</v>
      </c>
      <c r="F3" s="144"/>
      <c r="G3" s="145"/>
      <c r="H3" s="22"/>
      <c r="I3" s="23"/>
      <c r="J3" s="123" t="s">
        <v>25</v>
      </c>
      <c r="K3" s="124"/>
      <c r="L3" s="123" t="s">
        <v>57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450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 t="s">
        <v>64</v>
      </c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58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450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f>SUM(F13:F50)</f>
        <v>4</v>
      </c>
      <c r="W12" s="45">
        <f>IF(V12=0,"",U12/V12)</f>
        <v>0</v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42192</v>
      </c>
      <c r="C13" s="28" t="s">
        <v>60</v>
      </c>
      <c r="D13" s="28"/>
      <c r="E13" s="28">
        <v>2.5</v>
      </c>
      <c r="F13" s="29">
        <v>4</v>
      </c>
      <c r="G13" s="30">
        <v>39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39</v>
      </c>
      <c r="K13" s="6">
        <f>E$4-J13</f>
        <v>411</v>
      </c>
      <c r="L13" s="7">
        <f t="shared" ref="L13:L50" si="1">IF(G13="",0,$T$12*(I13-F13-Q13))</f>
        <v>0</v>
      </c>
      <c r="M13" s="4">
        <f>G13</f>
        <v>39</v>
      </c>
      <c r="N13" s="89" t="str">
        <f>IF(L13=0,"",(M13/L13))</f>
        <v/>
      </c>
      <c r="O13" s="90"/>
      <c r="P13" s="31"/>
      <c r="Q13" s="28">
        <v>2.5</v>
      </c>
      <c r="R13" s="28">
        <v>3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42187</v>
      </c>
      <c r="C14" s="28" t="s">
        <v>61</v>
      </c>
      <c r="D14" s="28"/>
      <c r="E14" s="28">
        <v>6</v>
      </c>
      <c r="F14" s="32">
        <v>0</v>
      </c>
      <c r="G14" s="30">
        <v>67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106</v>
      </c>
      <c r="K14" s="6">
        <f>E$4-J14</f>
        <v>344</v>
      </c>
      <c r="L14" s="7">
        <f t="shared" si="1"/>
        <v>0</v>
      </c>
      <c r="M14" s="4">
        <f t="shared" ref="M14:M50" si="4">G14</f>
        <v>67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>
        <v>42193</v>
      </c>
      <c r="C15" s="28" t="s">
        <v>62</v>
      </c>
      <c r="D15" s="28"/>
      <c r="E15" s="28">
        <v>6</v>
      </c>
      <c r="F15" s="32">
        <v>0</v>
      </c>
      <c r="G15" s="30">
        <v>112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218</v>
      </c>
      <c r="K15" s="6">
        <f>E$4-J15</f>
        <v>232</v>
      </c>
      <c r="L15" s="7">
        <f t="shared" si="1"/>
        <v>0</v>
      </c>
      <c r="M15" s="4">
        <f t="shared" si="4"/>
        <v>112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3">
      <c r="B16" s="9">
        <v>42193</v>
      </c>
      <c r="C16" s="33" t="s">
        <v>63</v>
      </c>
      <c r="D16" s="48"/>
      <c r="E16" s="48">
        <v>7.6</v>
      </c>
      <c r="F16" s="10">
        <v>0</v>
      </c>
      <c r="G16" s="11">
        <v>126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344</v>
      </c>
      <c r="K16" s="6">
        <f t="shared" ref="K16:K50" si="8">E$4-J16</f>
        <v>106</v>
      </c>
      <c r="L16" s="7">
        <f t="shared" si="1"/>
        <v>0</v>
      </c>
      <c r="M16" s="4">
        <f t="shared" si="4"/>
        <v>126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9" t="s">
        <v>65</v>
      </c>
      <c r="U16" s="180"/>
      <c r="V16" s="180"/>
      <c r="W16" s="181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344</v>
      </c>
      <c r="K17" s="6">
        <f t="shared" si="8"/>
        <v>106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4" t="s">
        <v>66</v>
      </c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344</v>
      </c>
      <c r="K18" s="6">
        <f t="shared" si="8"/>
        <v>106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344</v>
      </c>
      <c r="K19" s="6">
        <f t="shared" ref="K19:K45" si="11">E$4-J19</f>
        <v>106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344</v>
      </c>
      <c r="K20" s="6">
        <f t="shared" si="11"/>
        <v>106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344</v>
      </c>
      <c r="K21" s="6">
        <f t="shared" si="11"/>
        <v>106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344</v>
      </c>
      <c r="K22" s="6">
        <f t="shared" si="11"/>
        <v>106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344</v>
      </c>
      <c r="K23" s="6">
        <f t="shared" si="11"/>
        <v>106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344</v>
      </c>
      <c r="K24" s="6">
        <f t="shared" si="11"/>
        <v>106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344</v>
      </c>
      <c r="K25" s="6">
        <f t="shared" si="11"/>
        <v>106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344</v>
      </c>
      <c r="K26" s="6">
        <f t="shared" si="11"/>
        <v>106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344</v>
      </c>
      <c r="K27" s="6">
        <f t="shared" si="11"/>
        <v>106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344</v>
      </c>
      <c r="K28" s="6">
        <f t="shared" si="11"/>
        <v>106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344</v>
      </c>
      <c r="K29" s="6">
        <f t="shared" si="11"/>
        <v>106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344</v>
      </c>
      <c r="K30" s="6">
        <f t="shared" si="11"/>
        <v>106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344</v>
      </c>
      <c r="K31" s="6">
        <f t="shared" si="11"/>
        <v>106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344</v>
      </c>
      <c r="K32" s="6">
        <f t="shared" si="11"/>
        <v>106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344</v>
      </c>
      <c r="K33" s="6">
        <f t="shared" si="11"/>
        <v>106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344</v>
      </c>
      <c r="K34" s="6">
        <f t="shared" si="11"/>
        <v>106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344</v>
      </c>
      <c r="K35" s="6">
        <f t="shared" ref="K35:K41" si="17">E$4-J35</f>
        <v>106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344</v>
      </c>
      <c r="K36" s="6">
        <f t="shared" si="17"/>
        <v>106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344</v>
      </c>
      <c r="K37" s="6">
        <f t="shared" si="17"/>
        <v>106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344</v>
      </c>
      <c r="K38" s="6">
        <f t="shared" si="17"/>
        <v>106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344</v>
      </c>
      <c r="K39" s="6">
        <f t="shared" si="17"/>
        <v>106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344</v>
      </c>
      <c r="K40" s="6">
        <f t="shared" si="17"/>
        <v>106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344</v>
      </c>
      <c r="K41" s="6">
        <f t="shared" si="17"/>
        <v>106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344</v>
      </c>
      <c r="K42" s="6">
        <f t="shared" si="11"/>
        <v>106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344</v>
      </c>
      <c r="K43" s="6">
        <f t="shared" si="11"/>
        <v>106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344</v>
      </c>
      <c r="K44" s="6">
        <f t="shared" si="11"/>
        <v>106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344</v>
      </c>
      <c r="K45" s="6">
        <f t="shared" si="11"/>
        <v>106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344</v>
      </c>
      <c r="K46" s="6">
        <f t="shared" ref="K46:K49" si="23">E$4-J46</f>
        <v>106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344</v>
      </c>
      <c r="K47" s="6">
        <f t="shared" si="23"/>
        <v>106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344</v>
      </c>
      <c r="K48" s="6">
        <f t="shared" si="23"/>
        <v>106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344</v>
      </c>
      <c r="K49" s="6">
        <f t="shared" si="23"/>
        <v>106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344</v>
      </c>
      <c r="K50" s="6">
        <f t="shared" si="8"/>
        <v>106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22.1</v>
      </c>
      <c r="F51" s="56">
        <f>SUM(F13:F50)</f>
        <v>4</v>
      </c>
      <c r="G51" s="56">
        <f>SUM(G13:G50)</f>
        <v>344</v>
      </c>
      <c r="H51" s="57"/>
      <c r="I51" s="56">
        <f>SUM(I13:I50)</f>
        <v>28.6</v>
      </c>
      <c r="J51" s="58">
        <f>J50</f>
        <v>344</v>
      </c>
      <c r="K51" s="58">
        <f>K50</f>
        <v>106</v>
      </c>
      <c r="L51" s="59">
        <f>SUM(L13:L50)</f>
        <v>0</v>
      </c>
      <c r="M51" s="57">
        <f>SUM(M13:M50)</f>
        <v>344</v>
      </c>
      <c r="N51" s="201" t="str">
        <f>IF(L51&lt;&gt;0,SUM(M51/L51),"")</f>
        <v/>
      </c>
      <c r="O51" s="202"/>
      <c r="P51" s="60"/>
      <c r="Q51" s="56">
        <f>SUM(Q13:Q50)</f>
        <v>2.5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346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2.5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2.5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344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2015-07-13T17:19:06Z</dcterms:modified>
</cp:coreProperties>
</file>