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I52" i="1" s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G24" i="1"/>
  <c r="AH24" i="1" s="1"/>
  <c r="AD24" i="1"/>
  <c r="AC60" i="1" s="1"/>
  <c r="AC24" i="1"/>
  <c r="AB24" i="1"/>
  <c r="AJ23" i="1"/>
  <c r="AI23" i="1"/>
  <c r="AK23" i="1" s="1"/>
  <c r="AH23" i="1"/>
  <c r="AG23" i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37" i="1" l="1"/>
  <c r="AF38" i="1"/>
  <c r="AC59" i="1"/>
  <c r="AI24" i="1"/>
  <c r="AK24" i="1" s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38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<sst xmlns="http://schemas.openxmlformats.org/spreadsheetml/2006/main" count="141" uniqueCount="71">
  <si>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</si>
  <si>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</si>
  <si>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</si>
  <si>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</si>
  <si>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</si>
  <si>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</si>
  <si>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</si>
  <si>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</si>
  <si>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</si>
  <si>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</si>
  <si>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</si>
  <si>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</si>
  <si>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</si>
  <si>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</si>
  <si>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</si>
  <si>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</si>
  <si>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</si>
  <si>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</si>
  <si>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</si>
  <si>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</si>
  <si>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</si>
  <si>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</si>
  <si>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</si>
  <si>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</si>
  <si>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</si>
  <si>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</si>
  <si>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</si>
  <si>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</si>
  <si>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</si>
  <si>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</si>
  <si>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</si>
  <si>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</si>
  <si>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</si>
  <si>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</si>
  <si>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</si>
  <si>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</si>
  <si>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</si>
  <si>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</si>
  <si>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</si>
  <si>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</si>
  <si>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</si>
  <si>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</si>
  <si>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</si>
  <si>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</si>
  <si>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</si>
  <si>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</si>
  <si>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</si>
  <si>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</si>
  <si>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</si>
  <si>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</si>
  <si>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</si>
  <si>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</si>
  <si>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</si>
  <si>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</si>
  <si>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</si>
  <si>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</si>
  <si>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</si>
  <si>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</si>
  <si>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</si>
  <si>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</si>
  <si>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</si>
  <si>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</si>
  <si>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SB2201-10</t>
  </si>
  <si>
    <t>A04042-0034</t>
  </si>
  <si>
    <t>Routing:        PACK DEPT</t>
  </si>
  <si>
    <t>MR 10/28/14</t>
  </si>
  <si>
    <t>8M 27SEC</t>
  </si>
  <si>
    <t>BA</t>
  </si>
  <si>
    <t>BJ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</si>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</sst>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 x14ac:dyDescent="0.3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368980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200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41" t="s">
        <v>57</v>
      </c>
      <c r="S7" s="241"/>
      <c r="T7" s="241"/>
      <c r="U7" s="204" t="s">
        <v>65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</v>
      </c>
      <c r="L12" s="154" t="s">
        <v>55</v>
      </c>
      <c r="M12" s="155"/>
      <c r="N12" s="245" t="s">
        <v>66</v>
      </c>
      <c r="O12" s="246"/>
      <c r="P12" s="70"/>
      <c r="Q12" s="70"/>
      <c r="R12" s="70"/>
      <c r="S12" s="71"/>
      <c r="T12" s="72">
        <v>6</v>
      </c>
      <c r="U12" s="72">
        <v>4</v>
      </c>
      <c r="V12" s="54">
        <f>SUM(F13:F23)</f>
        <v>5.5</v>
      </c>
      <c r="W12" s="55">
        <f>U12/V12</f>
        <v>0.72727272727272729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42128</v>
      </c>
      <c r="C13" s="30" t="s">
        <v>67</v>
      </c>
      <c r="D13" s="30"/>
      <c r="E13" s="30">
        <v>0</v>
      </c>
      <c r="F13" s="80">
        <v>5.5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5.5</v>
      </c>
      <c r="J13" s="6">
        <f>SUM(G$12:G13)</f>
        <v>0</v>
      </c>
      <c r="K13" s="6">
        <f>E$4-J13</f>
        <v>200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42129</v>
      </c>
      <c r="C14" s="30" t="s">
        <v>67</v>
      </c>
      <c r="D14" s="30"/>
      <c r="E14" s="30">
        <v>8</v>
      </c>
      <c r="F14" s="81">
        <v>0</v>
      </c>
      <c r="G14" s="32">
        <v>54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54</v>
      </c>
      <c r="K14" s="6">
        <f>E$4-J14</f>
        <v>146</v>
      </c>
      <c r="L14" s="7">
        <f t="shared" si="1"/>
        <v>48</v>
      </c>
      <c r="M14" s="4">
        <f t="shared" ref="M14:M23" si="4">G14</f>
        <v>54</v>
      </c>
      <c r="N14" s="135">
        <f t="shared" ref="N14:N23" si="5">IF(L14=0,"",(M14/L14))</f>
        <v>1.125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42130</v>
      </c>
      <c r="C15" s="30" t="s">
        <v>68</v>
      </c>
      <c r="D15" s="30"/>
      <c r="E15" s="30">
        <v>6</v>
      </c>
      <c r="F15" s="81">
        <v>0</v>
      </c>
      <c r="G15" s="32">
        <v>35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89</v>
      </c>
      <c r="K15" s="6">
        <f>E$4-J15</f>
        <v>111</v>
      </c>
      <c r="L15" s="7">
        <f t="shared" si="1"/>
        <v>36</v>
      </c>
      <c r="M15" s="4">
        <f t="shared" si="4"/>
        <v>35</v>
      </c>
      <c r="N15" s="135">
        <f t="shared" si="5"/>
        <v>0.97222222222222221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 x14ac:dyDescent="0.3">
      <c r="B16" s="9">
        <v>42130</v>
      </c>
      <c r="C16" s="35" t="s">
        <v>67</v>
      </c>
      <c r="D16" s="50"/>
      <c r="E16" s="50">
        <v>2</v>
      </c>
      <c r="F16" s="82">
        <v>0</v>
      </c>
      <c r="G16" s="10">
        <v>15</v>
      </c>
      <c r="H16" s="4" t="e">
        <f>IF(G16="","",(IF(#REF!=0,"",(#REF!*G16*#REF!))))</f>
        <v>#REF!</v>
      </c>
      <c r="I16" s="5">
        <f t="shared" si="0"/>
        <v>2</v>
      </c>
      <c r="J16" s="6">
        <f>SUM(G$12:G16)</f>
        <v>104</v>
      </c>
      <c r="K16" s="6">
        <f t="shared" ref="K16:K24" si="8">E$4-J16</f>
        <v>96</v>
      </c>
      <c r="L16" s="7">
        <f t="shared" si="1"/>
        <v>12</v>
      </c>
      <c r="M16" s="4">
        <f t="shared" si="4"/>
        <v>15</v>
      </c>
      <c r="N16" s="135">
        <f t="shared" si="5"/>
        <v>1.25</v>
      </c>
      <c r="O16" s="136"/>
      <c r="P16" s="33"/>
      <c r="Q16" s="8">
        <v>0</v>
      </c>
      <c r="R16" s="8">
        <v>0</v>
      </c>
      <c r="S16" s="8">
        <v>0</v>
      </c>
      <c r="T16" s="172" t="s">
        <v>69</v>
      </c>
      <c r="U16" s="173"/>
      <c r="V16" s="173"/>
      <c r="W16" s="174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104</v>
      </c>
      <c r="K17" s="6">
        <f t="shared" ref="K17" si="11">E$4-J17</f>
        <v>96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 t="s">
        <v>70</v>
      </c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 x14ac:dyDescent="0.3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104</v>
      </c>
      <c r="K18" s="6">
        <f t="shared" ref="K18:K20" si="17">E$4-J18</f>
        <v>96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104</v>
      </c>
      <c r="K19" s="6">
        <f t="shared" si="17"/>
        <v>96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104</v>
      </c>
      <c r="K20" s="6">
        <f t="shared" si="17"/>
        <v>96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104</v>
      </c>
      <c r="K21" s="6">
        <f t="shared" si="8"/>
        <v>96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104</v>
      </c>
      <c r="K22" s="6">
        <f t="shared" si="8"/>
        <v>96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104</v>
      </c>
      <c r="K23" s="6">
        <f t="shared" si="8"/>
        <v>96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16</v>
      </c>
      <c r="F24" s="62">
        <f>SUM(F13:F23)</f>
        <v>5.5</v>
      </c>
      <c r="G24" s="62">
        <f>SUM(G13:G23)</f>
        <v>104</v>
      </c>
      <c r="H24" s="84"/>
      <c r="I24" s="62">
        <f t="shared" si="0"/>
        <v>21.5</v>
      </c>
      <c r="J24" s="85">
        <f>J23</f>
        <v>104</v>
      </c>
      <c r="K24" s="85">
        <f t="shared" si="8"/>
        <v>96</v>
      </c>
      <c r="L24" s="86">
        <f>SUM(L13:L23)</f>
        <v>96</v>
      </c>
      <c r="M24" s="84">
        <f>SUM(M13:M23)</f>
        <v>104</v>
      </c>
      <c r="N24" s="142">
        <f>SUM(M24/L24)</f>
        <v>1.0833333333333333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2" t="s">
        <v>64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105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104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2015-05-15T19:52:54Z</dcterms:modified>
</cp:coreProperties>
</file>