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L15" s="1"/>
  <c r="N15" s="1"/>
  <c r="J15"/>
  <c r="K15" s="1"/>
  <c r="I16"/>
  <c r="L16" s="1"/>
  <c r="N16" s="1"/>
  <c r="J16"/>
  <c r="K16" s="1"/>
  <c r="I17"/>
  <c r="L17" s="1"/>
  <c r="N17" s="1"/>
  <c r="J17"/>
  <c r="K17" s="1"/>
  <c r="I18"/>
  <c r="J18"/>
  <c r="K18" s="1"/>
  <c r="L18"/>
  <c r="N18" s="1"/>
  <c r="I19"/>
  <c r="J19"/>
  <c r="K19" s="1"/>
  <c r="L19"/>
  <c r="N19" s="1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<sst xmlns="http://schemas.openxmlformats.org/spreadsheetml/2006/main" count="142" uniqueCount="70">
  <si>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</si>
  <si>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</si>
  <si>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</si>
  <si>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</si>
  <si>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</si>
  <si>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</si>
  <si>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</si>
  <si>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</si>
  <si>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</si>
  <si>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</si>
  <si>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</si>
  <si>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</si>
  <si>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</si>
  <si>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</si>
  <si>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</si>
  <si>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</si>
  <si>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</si>
  <si>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</si>
  <si>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</si>
  <si>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</si>
  <si>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</si>
  <si>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</si>
  <si>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</si>
  <si>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</si>
  <si>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</si>
  <si>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</si>
  <si>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</si>
  <si>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</si>
  <si>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</si>
  <si>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</si>
  <si>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</si>
  <si>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</si>
  <si>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</si>
  <si>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</si>
  <si>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</si>
  <si>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</si>
  <si>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</si>
  <si>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</si>
  <si>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</si>
  <si>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</si>
  <si>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</si>
  <si>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</si>
  <si>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</si>
  <si>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</si>
  <si>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</si>
  <si>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</si>
  <si>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</si>
  <si>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</si>
  <si>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</si>
  <si>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</si>
  <si>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</si>
  <si>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</si>
  <si>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</si>
  <si>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</si>
  <si>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</si>
  <si>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</si>
  <si>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</si>
  <si>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</si>
  <si>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</si>
  <si>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</si>
  <si>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</si>
  <si>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</si>
  <si>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SB7550-20</t>
  </si>
  <si>
    <t>A02042-0034</t>
  </si>
  <si>
    <t>Machine # OKUMA</t>
  </si>
  <si>
    <t>BA</t>
  </si>
  <si>
    <t>BJ</t>
  </si>
  <si>
    <t>JO</t>
  </si>
  <si>
    <t>8M 20SEC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</si>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</sst>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385353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154" t="s">
        <v>68</v>
      </c>
      <c r="O12" s="156"/>
      <c r="P12" s="67"/>
      <c r="Q12" s="67"/>
      <c r="R12" s="67"/>
      <c r="S12" s="68"/>
      <c r="T12" s="69">
        <v>6</v>
      </c>
      <c r="U12" s="69"/>
      <c r="V12" s="54">
        <f>SUM(F13:F23)</f>
        <v>4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42279</v>
      </c>
      <c r="C13" s="30" t="s">
        <v>65</v>
      </c>
      <c r="D13" s="30"/>
      <c r="E13" s="30">
        <v>0</v>
      </c>
      <c r="F13" s="78">
        <v>2.5</v>
      </c>
      <c r="G13" s="32">
        <v>0</v>
      </c>
      <c r="H13" s="4"/>
      <c r="I13" s="5">
        <f t="shared" ref="I13" si="0">IF(G13="","",(SUM(E13+F13+Q13)))</f>
        <v>2.5</v>
      </c>
      <c r="J13" s="6">
        <f>SUM(G$12:G13)</f>
        <v>0</v>
      </c>
      <c r="K13" s="6">
        <f>E$4-J13</f>
        <v>100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42282</v>
      </c>
      <c r="C14" s="30" t="s">
        <v>66</v>
      </c>
      <c r="D14" s="30"/>
      <c r="E14" s="30">
        <v>6.5</v>
      </c>
      <c r="F14" s="78">
        <v>1.5</v>
      </c>
      <c r="G14" s="32">
        <v>36</v>
      </c>
      <c r="H14" s="4"/>
      <c r="I14" s="5">
        <f t="shared" ref="I14:I23" si="4">IF(G14="","",(SUM(E14+F14+Q14)))</f>
        <v>8</v>
      </c>
      <c r="J14" s="6">
        <f>SUM(G$12:G14)</f>
        <v>36</v>
      </c>
      <c r="K14" s="6">
        <f t="shared" ref="K14:K23" si="5">E$4-J14</f>
        <v>64</v>
      </c>
      <c r="L14" s="7">
        <f t="shared" ref="L14:L23" si="6">IF(G14="",0,$T$12*(I14-F14-Q14))</f>
        <v>39</v>
      </c>
      <c r="M14" s="4">
        <f t="shared" ref="M14:M23" si="7">G14</f>
        <v>36</v>
      </c>
      <c r="N14" s="135">
        <f t="shared" ref="N14:N23" si="8">IF(L14=0,"",(M14/L14))</f>
        <v>0.92307692307692313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42282</v>
      </c>
      <c r="C15" s="30" t="s">
        <v>67</v>
      </c>
      <c r="D15" s="30"/>
      <c r="E15" s="30">
        <v>7</v>
      </c>
      <c r="F15" s="78">
        <v>0</v>
      </c>
      <c r="G15" s="32">
        <v>45</v>
      </c>
      <c r="H15" s="4"/>
      <c r="I15" s="5">
        <f t="shared" si="4"/>
        <v>8</v>
      </c>
      <c r="J15" s="6">
        <f>SUM(G$12:G15)</f>
        <v>81</v>
      </c>
      <c r="K15" s="6">
        <f t="shared" si="5"/>
        <v>19</v>
      </c>
      <c r="L15" s="7">
        <f t="shared" si="6"/>
        <v>42</v>
      </c>
      <c r="M15" s="4">
        <f t="shared" si="7"/>
        <v>45</v>
      </c>
      <c r="N15" s="135">
        <f t="shared" si="8"/>
        <v>1.0714285714285714</v>
      </c>
      <c r="O15" s="136"/>
      <c r="P15" s="33"/>
      <c r="Q15" s="8">
        <v>1</v>
      </c>
      <c r="R15" s="8">
        <v>4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42282</v>
      </c>
      <c r="C16" s="35" t="s">
        <v>65</v>
      </c>
      <c r="D16" s="50"/>
      <c r="E16" s="50">
        <v>8</v>
      </c>
      <c r="F16" s="79">
        <v>0</v>
      </c>
      <c r="G16" s="10">
        <v>53</v>
      </c>
      <c r="H16" s="4" t="e">
        <f>IF(G16="","",(IF(#REF!=0,"",(#REF!*G16*#REF!))))</f>
        <v>#REF!</v>
      </c>
      <c r="I16" s="5">
        <f t="shared" si="4"/>
        <v>8</v>
      </c>
      <c r="J16" s="6">
        <f>SUM(G$12:G16)</f>
        <v>134</v>
      </c>
      <c r="K16" s="6">
        <f t="shared" si="5"/>
        <v>-34</v>
      </c>
      <c r="L16" s="7">
        <f t="shared" si="6"/>
        <v>48</v>
      </c>
      <c r="M16" s="4">
        <f t="shared" si="7"/>
        <v>53</v>
      </c>
      <c r="N16" s="135">
        <f t="shared" si="8"/>
        <v>1.1041666666666667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42283</v>
      </c>
      <c r="C17" s="35" t="s">
        <v>66</v>
      </c>
      <c r="D17" s="61"/>
      <c r="E17" s="61">
        <v>6.5</v>
      </c>
      <c r="F17" s="79">
        <v>0</v>
      </c>
      <c r="G17" s="10">
        <v>43</v>
      </c>
      <c r="H17" s="4"/>
      <c r="I17" s="5">
        <f t="shared" si="4"/>
        <v>6.5</v>
      </c>
      <c r="J17" s="6">
        <f>SUM(G$12:G17)</f>
        <v>177</v>
      </c>
      <c r="K17" s="6">
        <f t="shared" si="5"/>
        <v>-77</v>
      </c>
      <c r="L17" s="7">
        <f t="shared" si="6"/>
        <v>39</v>
      </c>
      <c r="M17" s="4">
        <f t="shared" si="7"/>
        <v>43</v>
      </c>
      <c r="N17" s="135">
        <f t="shared" si="8"/>
        <v>1.1025641025641026</v>
      </c>
      <c r="O17" s="136"/>
      <c r="P17" s="33"/>
      <c r="Q17" s="61">
        <v>0</v>
      </c>
      <c r="R17" s="61">
        <v>0</v>
      </c>
      <c r="S17" s="61">
        <v>0</v>
      </c>
      <c r="T17" s="172" t="s">
        <v>69</v>
      </c>
      <c r="U17" s="173"/>
      <c r="V17" s="173"/>
      <c r="W17" s="174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177</v>
      </c>
      <c r="K18" s="6">
        <f t="shared" si="5"/>
        <v>-77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177</v>
      </c>
      <c r="K19" s="6">
        <f t="shared" si="5"/>
        <v>-77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177</v>
      </c>
      <c r="K20" s="6">
        <f t="shared" si="5"/>
        <v>-77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177</v>
      </c>
      <c r="K21" s="6">
        <f t="shared" si="5"/>
        <v>-77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177</v>
      </c>
      <c r="K22" s="6">
        <f t="shared" si="5"/>
        <v>-77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177</v>
      </c>
      <c r="K23" s="6">
        <f t="shared" si="5"/>
        <v>-77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28</v>
      </c>
      <c r="F24" s="62">
        <f>SUM(F13:F23)</f>
        <v>4</v>
      </c>
      <c r="G24" s="62">
        <f>SUM(G13:G23)</f>
        <v>177</v>
      </c>
      <c r="H24" s="81"/>
      <c r="I24" s="62">
        <f t="shared" ref="I24" si="15">IF(G24="","",(SUM(E24+F24+Q24)))</f>
        <v>33</v>
      </c>
      <c r="J24" s="82">
        <f>J23</f>
        <v>177</v>
      </c>
      <c r="K24" s="82">
        <f t="shared" ref="K24" si="16">E$4-J24</f>
        <v>-77</v>
      </c>
      <c r="L24" s="83">
        <f>SUM(L13:L23)</f>
        <v>168</v>
      </c>
      <c r="M24" s="81">
        <f>SUM(M13:M23)</f>
        <v>177</v>
      </c>
      <c r="N24" s="142">
        <f>SUM(M24/L24)</f>
        <v>1.0535714285714286</v>
      </c>
      <c r="O24" s="143"/>
      <c r="P24" s="84"/>
      <c r="Q24" s="83">
        <f>SUM(Q13:Q23)</f>
        <v>1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1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1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177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2015-10-07T16:17:06Z</dcterms:modified>
</cp:coreProperties>
</file>