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J23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L15" i="1"/>
  <c r="N15" i="1" s="1"/>
  <c r="L13" i="1"/>
  <c r="N13" i="1" s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<sst xmlns="http://schemas.openxmlformats.org/spreadsheetml/2006/main" count="149" uniqueCount="75">
  <si>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</si>
  <si>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</si>
  <si>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</si>
  <si>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</si>
  <si>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</si>
  <si>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</si>
  <si>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</si>
  <si>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</si>
  <si>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</si>
  <si>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</si>
  <si>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</si>
  <si>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</si>
  <si>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</si>
  <si>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</si>
  <si>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</si>
  <si>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</si>
  <si>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</si>
  <si>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</si>
  <si>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</si>
  <si>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</si>
  <si>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</si>
  <si>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</si>
  <si>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</si>
  <si>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</si>
  <si>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</si>
  <si>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</si>
  <si>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</si>
  <si>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</si>
  <si>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</si>
  <si>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</si>
  <si>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</si>
  <si>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</si>
  <si>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</si>
  <si>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</si>
  <si>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</si>
  <si>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</si>
  <si>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</si>
  <si>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</si>
  <si>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</si>
  <si>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</si>
  <si>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</si>
  <si>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</si>
  <si>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</si>
  <si>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</si>
  <si>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</si>
  <si>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</si>
  <si>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</si>
  <si>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</si>
  <si>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</si>
  <si>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</si>
  <si>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</si>
  <si>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</si>
  <si>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</si>
  <si>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</si>
  <si>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</si>
  <si>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</si>
  <si>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</si>
  <si>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</si>
  <si>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</si>
  <si>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</si>
  <si>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</si>
  <si>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</si>
  <si>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Test 4/29/15</t>
  </si>
  <si>
    <t>SCB5001</t>
  </si>
  <si>
    <t>A02042-0046</t>
  </si>
  <si>
    <t>C</t>
  </si>
  <si>
    <t>BA</t>
  </si>
  <si>
    <t>BJ</t>
  </si>
  <si>
    <t>1020 PM</t>
  </si>
  <si>
    <t>YES</t>
  </si>
  <si>
    <t>JC</t>
  </si>
  <si>
    <t>5/8/2015 MR</t>
  </si>
  <si>
    <t>jo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</si>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</sst>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E49" sqref="E49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 x14ac:dyDescent="0.3">
      <c r="B2" s="225" t="s">
        <v>24</v>
      </c>
      <c r="C2" s="205"/>
      <c r="D2" s="21"/>
      <c r="E2" s="226" t="s">
        <v>63</v>
      </c>
      <c r="F2" s="227"/>
      <c r="G2" s="228"/>
      <c r="H2" s="22"/>
      <c r="I2" s="2"/>
      <c r="J2" s="204" t="s">
        <v>0</v>
      </c>
      <c r="K2" s="229"/>
      <c r="L2" s="23" t="s">
        <v>65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370090</v>
      </c>
      <c r="F3" s="227"/>
      <c r="G3" s="228"/>
      <c r="H3" s="22"/>
      <c r="I3" s="25"/>
      <c r="J3" s="204" t="s">
        <v>25</v>
      </c>
      <c r="K3" s="229"/>
      <c r="L3" s="204" t="s">
        <v>64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200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190" t="s">
        <v>56</v>
      </c>
      <c r="C6" s="191"/>
      <c r="D6" s="191"/>
      <c r="E6" s="192"/>
      <c r="F6" s="193" t="s">
        <v>71</v>
      </c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200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>
        <v>4</v>
      </c>
      <c r="V12" s="54">
        <f>SUM(F13:F23)</f>
        <v>3</v>
      </c>
      <c r="W12" s="55">
        <f>U12/V12</f>
        <v>1.3333333333333333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42130</v>
      </c>
      <c r="C13" s="30" t="s">
        <v>66</v>
      </c>
      <c r="D13" s="30"/>
      <c r="E13" s="30">
        <v>0</v>
      </c>
      <c r="F13" s="77">
        <v>3</v>
      </c>
      <c r="G13" s="32">
        <v>3</v>
      </c>
      <c r="H13" s="4"/>
      <c r="I13" s="5"/>
      <c r="J13" s="6">
        <f>SUM(G$12:G13)</f>
        <v>3</v>
      </c>
      <c r="K13" s="6">
        <f>E$4-J13</f>
        <v>197</v>
      </c>
      <c r="L13" s="7">
        <f t="shared" ref="L13:L23" si="0">IF(G13="",0,$T$12*(I13-F13-Q13))</f>
        <v>0</v>
      </c>
      <c r="M13" s="4">
        <f>G13</f>
        <v>3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1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2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42131</v>
      </c>
      <c r="C14" s="30" t="s">
        <v>67</v>
      </c>
      <c r="D14" s="30"/>
      <c r="E14" s="30">
        <v>6.5</v>
      </c>
      <c r="F14" s="78">
        <v>0</v>
      </c>
      <c r="G14" s="32">
        <v>46</v>
      </c>
      <c r="H14" s="4"/>
      <c r="I14" s="5"/>
      <c r="J14" s="6">
        <f>SUM(G$12:G14)</f>
        <v>49</v>
      </c>
      <c r="K14" s="6">
        <f>E$4-J14</f>
        <v>151</v>
      </c>
      <c r="L14" s="7">
        <f t="shared" si="0"/>
        <v>0</v>
      </c>
      <c r="M14" s="4">
        <f t="shared" ref="M14:M23" si="3">G14</f>
        <v>46</v>
      </c>
      <c r="N14" s="135" t="str">
        <f t="shared" ref="N14:N23" si="4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1"/>
        <v/>
      </c>
      <c r="AG14" s="6">
        <f>SUM(AD$12:AD14)</f>
        <v>0</v>
      </c>
      <c r="AH14" s="6">
        <f>AB$4-AG14</f>
        <v>0</v>
      </c>
      <c r="AI14" s="7">
        <f t="shared" si="2"/>
        <v>0</v>
      </c>
      <c r="AJ14" s="4">
        <f t="shared" ref="AJ14:AJ23" si="5">AD14</f>
        <v>0</v>
      </c>
      <c r="AK14" s="135" t="str">
        <f t="shared" ref="AK14:AK23" si="6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>
        <v>42131</v>
      </c>
      <c r="C15" s="30" t="s">
        <v>66</v>
      </c>
      <c r="D15" s="30"/>
      <c r="E15" s="30">
        <v>8</v>
      </c>
      <c r="F15" s="78">
        <v>0</v>
      </c>
      <c r="G15" s="32">
        <v>74</v>
      </c>
      <c r="H15" s="4"/>
      <c r="I15" s="5"/>
      <c r="J15" s="6">
        <f>SUM(G$12:G15)</f>
        <v>123</v>
      </c>
      <c r="K15" s="6">
        <f>E$4-J15</f>
        <v>77</v>
      </c>
      <c r="L15" s="7">
        <f t="shared" si="0"/>
        <v>0</v>
      </c>
      <c r="M15" s="4">
        <f t="shared" si="3"/>
        <v>74</v>
      </c>
      <c r="N15" s="135" t="str">
        <f t="shared" si="4"/>
        <v/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1"/>
        <v/>
      </c>
      <c r="AG15" s="6">
        <f>SUM(AD$12:AD15)</f>
        <v>0</v>
      </c>
      <c r="AH15" s="6">
        <f>AB$4-AG15</f>
        <v>0</v>
      </c>
      <c r="AI15" s="7">
        <f t="shared" si="2"/>
        <v>0</v>
      </c>
      <c r="AJ15" s="4">
        <f t="shared" si="5"/>
        <v>0</v>
      </c>
      <c r="AK15" s="135" t="str">
        <f t="shared" si="6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 x14ac:dyDescent="0.3">
      <c r="B16" s="9">
        <v>42132</v>
      </c>
      <c r="C16" s="35" t="s">
        <v>66</v>
      </c>
      <c r="D16" s="50"/>
      <c r="E16" s="50">
        <v>7</v>
      </c>
      <c r="F16" s="79">
        <v>0</v>
      </c>
      <c r="G16" s="10">
        <v>56</v>
      </c>
      <c r="H16" s="4" t="e">
        <f>IF(G16="","",(IF(#REF!=0,"",(#REF!*G16*#REF!))))</f>
        <v>#REF!</v>
      </c>
      <c r="I16" s="5">
        <f t="shared" ref="I16:I24" si="7">IF(G16="","",(SUM(E16+F16+Q16)))</f>
        <v>7</v>
      </c>
      <c r="J16" s="6">
        <f>SUM(G$12:G16)</f>
        <v>179</v>
      </c>
      <c r="K16" s="6">
        <f t="shared" ref="K16:K24" si="8">E$4-J16</f>
        <v>21</v>
      </c>
      <c r="L16" s="7">
        <f t="shared" si="0"/>
        <v>0</v>
      </c>
      <c r="M16" s="4">
        <f t="shared" si="3"/>
        <v>56</v>
      </c>
      <c r="N16" s="135" t="str">
        <f t="shared" si="4"/>
        <v/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1"/>
        <v/>
      </c>
      <c r="AG16" s="6">
        <f>SUM(AD$12:AD16)</f>
        <v>0</v>
      </c>
      <c r="AH16" s="6">
        <f t="shared" ref="AH16:AH24" si="9">AB$4-AG16</f>
        <v>0</v>
      </c>
      <c r="AI16" s="7">
        <f t="shared" si="2"/>
        <v>0</v>
      </c>
      <c r="AJ16" s="4">
        <f t="shared" si="5"/>
        <v>0</v>
      </c>
      <c r="AK16" s="135" t="str">
        <f t="shared" si="6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 x14ac:dyDescent="0.3">
      <c r="B17" s="9">
        <v>42133</v>
      </c>
      <c r="C17" s="35" t="s">
        <v>72</v>
      </c>
      <c r="D17" s="61"/>
      <c r="E17" s="61">
        <v>2</v>
      </c>
      <c r="F17" s="79">
        <v>0</v>
      </c>
      <c r="G17" s="10">
        <v>16</v>
      </c>
      <c r="H17" s="4"/>
      <c r="I17" s="5">
        <f t="shared" ref="I17" si="10">IF(G17="","",(SUM(E17+F17+Q17)))</f>
        <v>2</v>
      </c>
      <c r="J17" s="6">
        <f>SUM(G$12:G17)</f>
        <v>195</v>
      </c>
      <c r="K17" s="6">
        <f t="shared" ref="K17" si="11">E$4-J17</f>
        <v>5</v>
      </c>
      <c r="L17" s="7">
        <f t="shared" ref="L17" si="12">IF(G17="",0,$T$12*(I17-F17-Q17))</f>
        <v>0</v>
      </c>
      <c r="M17" s="4">
        <f t="shared" ref="M17" si="13">G17</f>
        <v>16</v>
      </c>
      <c r="N17" s="135" t="str">
        <f t="shared" ref="N17" si="14">IF(L17=0,"",(M17/L17))</f>
        <v/>
      </c>
      <c r="O17" s="136"/>
      <c r="P17" s="33"/>
      <c r="Q17" s="61">
        <v>0</v>
      </c>
      <c r="R17" s="61">
        <v>0</v>
      </c>
      <c r="S17" s="61">
        <v>0</v>
      </c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2"/>
        <v>0</v>
      </c>
      <c r="AJ17" s="4">
        <f t="shared" si="5"/>
        <v>0</v>
      </c>
      <c r="AK17" s="135" t="str">
        <f t="shared" si="6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195</v>
      </c>
      <c r="K18" s="6">
        <f t="shared" ref="K18:K20" si="17">E$4-J18</f>
        <v>5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2"/>
        <v>0</v>
      </c>
      <c r="AJ18" s="4">
        <f t="shared" si="5"/>
        <v>0</v>
      </c>
      <c r="AK18" s="135" t="str">
        <f t="shared" si="6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195</v>
      </c>
      <c r="K19" s="6">
        <f t="shared" si="17"/>
        <v>5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2"/>
        <v>0</v>
      </c>
      <c r="AJ19" s="4">
        <f t="shared" si="5"/>
        <v>0</v>
      </c>
      <c r="AK19" s="135" t="str">
        <f t="shared" si="6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195</v>
      </c>
      <c r="K20" s="6">
        <f t="shared" si="17"/>
        <v>5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2"/>
        <v>0</v>
      </c>
      <c r="AJ20" s="4">
        <f t="shared" si="5"/>
        <v>0</v>
      </c>
      <c r="AK20" s="135" t="str">
        <f t="shared" si="6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7"/>
        <v/>
      </c>
      <c r="J21" s="6">
        <f>SUM(G$12:G21)</f>
        <v>195</v>
      </c>
      <c r="K21" s="6">
        <f t="shared" si="8"/>
        <v>5</v>
      </c>
      <c r="L21" s="7">
        <f t="shared" si="0"/>
        <v>0</v>
      </c>
      <c r="M21" s="4">
        <f t="shared" si="3"/>
        <v>0</v>
      </c>
      <c r="N21" s="135" t="str">
        <f t="shared" si="4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2"/>
        <v>0</v>
      </c>
      <c r="AJ21" s="4">
        <f t="shared" si="5"/>
        <v>0</v>
      </c>
      <c r="AK21" s="135" t="str">
        <f t="shared" si="6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7"/>
        <v/>
      </c>
      <c r="J22" s="6">
        <f>SUM(G$12:G22)</f>
        <v>195</v>
      </c>
      <c r="K22" s="6">
        <f t="shared" si="8"/>
        <v>5</v>
      </c>
      <c r="L22" s="7">
        <f t="shared" si="0"/>
        <v>0</v>
      </c>
      <c r="M22" s="4">
        <f t="shared" si="3"/>
        <v>0</v>
      </c>
      <c r="N22" s="135" t="str">
        <f t="shared" si="4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2"/>
        <v>0</v>
      </c>
      <c r="AJ22" s="4">
        <f t="shared" si="5"/>
        <v>0</v>
      </c>
      <c r="AK22" s="135" t="str">
        <f t="shared" si="6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7"/>
        <v/>
      </c>
      <c r="J23" s="6">
        <f>SUM(G$12:G23)</f>
        <v>195</v>
      </c>
      <c r="K23" s="6">
        <f t="shared" si="8"/>
        <v>5</v>
      </c>
      <c r="L23" s="7">
        <f t="shared" si="0"/>
        <v>0</v>
      </c>
      <c r="M23" s="4">
        <f t="shared" si="3"/>
        <v>0</v>
      </c>
      <c r="N23" s="135" t="str">
        <f t="shared" si="4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2"/>
        <v>0</v>
      </c>
      <c r="AJ23" s="4">
        <f t="shared" si="5"/>
        <v>0</v>
      </c>
      <c r="AK23" s="135" t="str">
        <f t="shared" si="6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23.5</v>
      </c>
      <c r="F24" s="62">
        <f>SUM(F13:F23)</f>
        <v>3</v>
      </c>
      <c r="G24" s="62">
        <f>SUM(G13:G23)</f>
        <v>195</v>
      </c>
      <c r="H24" s="81"/>
      <c r="I24" s="62">
        <f t="shared" si="7"/>
        <v>26.5</v>
      </c>
      <c r="J24" s="82">
        <f>J23</f>
        <v>195</v>
      </c>
      <c r="K24" s="82">
        <f t="shared" si="8"/>
        <v>5</v>
      </c>
      <c r="L24" s="83">
        <f>SUM(L13:L23)</f>
        <v>0</v>
      </c>
      <c r="M24" s="81">
        <f>SUM(M13:M23)</f>
        <v>195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0.5</v>
      </c>
      <c r="W26" s="57">
        <f>U26/V26</f>
        <v>0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>
        <v>42132</v>
      </c>
      <c r="C27" s="60" t="s">
        <v>66</v>
      </c>
      <c r="D27" s="8"/>
      <c r="E27" s="30">
        <v>0.5</v>
      </c>
      <c r="F27" s="31">
        <v>0.5</v>
      </c>
      <c r="G27" s="32">
        <v>30</v>
      </c>
      <c r="H27" s="4" t="e">
        <f>IF(G27="","",(IF(#REF!=0,"",(#REF!*G27*#REF!))))</f>
        <v>#REF!</v>
      </c>
      <c r="I27" s="7">
        <f t="shared" ref="I27:I37" si="23">IF(G27="","",(SUM(E27+F27+Q27)))</f>
        <v>1</v>
      </c>
      <c r="J27" s="6">
        <f>SUM(G$26:G27)</f>
        <v>30</v>
      </c>
      <c r="K27" s="6">
        <f>E$4-J27</f>
        <v>170</v>
      </c>
      <c r="L27" s="7">
        <f t="shared" ref="L27:L37" si="24">IF(G27="",0,T$26*(I27-F27-Q27))</f>
        <v>0</v>
      </c>
      <c r="M27" s="4">
        <f>G27</f>
        <v>30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 x14ac:dyDescent="0.3">
      <c r="B28" s="9">
        <v>42133</v>
      </c>
      <c r="C28" s="60" t="s">
        <v>66</v>
      </c>
      <c r="D28" s="8"/>
      <c r="E28" s="30">
        <v>0.75</v>
      </c>
      <c r="F28" s="34">
        <v>0</v>
      </c>
      <c r="G28" s="32">
        <v>36</v>
      </c>
      <c r="H28" s="4" t="e">
        <f>IF(G28="","",(IF(#REF!=0,"",(#REF!*G28*#REF!))))</f>
        <v>#REF!</v>
      </c>
      <c r="I28" s="7">
        <f t="shared" si="23"/>
        <v>0.75</v>
      </c>
      <c r="J28" s="6">
        <f>SUM(G$26:G28)</f>
        <v>66</v>
      </c>
      <c r="K28" s="6">
        <f>E$4-J28</f>
        <v>134</v>
      </c>
      <c r="L28" s="7">
        <f t="shared" si="24"/>
        <v>0</v>
      </c>
      <c r="M28" s="4">
        <f t="shared" ref="M28:M37" si="27">G28</f>
        <v>36</v>
      </c>
      <c r="N28" s="135" t="str">
        <f t="shared" ref="N28:N37" si="28">IF(L28=0,"",(M28/L28))</f>
        <v/>
      </c>
      <c r="O28" s="136"/>
      <c r="P28" s="33"/>
      <c r="Q28" s="8">
        <v>0</v>
      </c>
      <c r="R28" s="8">
        <v>0</v>
      </c>
      <c r="S28" s="8">
        <v>0</v>
      </c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 x14ac:dyDescent="0.3">
      <c r="B29" s="9">
        <v>42135</v>
      </c>
      <c r="C29" s="60" t="s">
        <v>67</v>
      </c>
      <c r="D29" s="58"/>
      <c r="E29" s="58">
        <v>1.5</v>
      </c>
      <c r="F29" s="58">
        <v>0</v>
      </c>
      <c r="G29" s="10">
        <v>129</v>
      </c>
      <c r="H29" s="4"/>
      <c r="I29" s="7">
        <f t="shared" ref="I29:I31" si="31">IF(G29="","",(SUM(E29+F29+Q29)))</f>
        <v>1.5</v>
      </c>
      <c r="J29" s="6">
        <f>SUM(G$26:G29)</f>
        <v>195</v>
      </c>
      <c r="K29" s="6">
        <f t="shared" ref="K29:K31" si="32">E$4-J29</f>
        <v>5</v>
      </c>
      <c r="L29" s="7">
        <f t="shared" ref="L29:L31" si="33">IF(G29="",0,T$26*(I29-F29-Q29))</f>
        <v>0</v>
      </c>
      <c r="M29" s="4">
        <f t="shared" ref="M29:M31" si="34">G29</f>
        <v>129</v>
      </c>
      <c r="N29" s="135" t="str">
        <f t="shared" ref="N29:N31" si="35">IF(L29=0,"",(M29/L29))</f>
        <v/>
      </c>
      <c r="O29" s="136"/>
      <c r="P29" s="33"/>
      <c r="Q29" s="58">
        <v>0</v>
      </c>
      <c r="R29" s="58">
        <v>0</v>
      </c>
      <c r="S29" s="58">
        <v>0</v>
      </c>
      <c r="T29" s="163" t="s">
        <v>73</v>
      </c>
      <c r="U29" s="164"/>
      <c r="V29" s="164"/>
      <c r="W29" s="165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195</v>
      </c>
      <c r="K30" s="6">
        <f t="shared" si="32"/>
        <v>5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 t="s">
        <v>74</v>
      </c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195</v>
      </c>
      <c r="K31" s="6">
        <f t="shared" si="32"/>
        <v>5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195</v>
      </c>
      <c r="K32" s="6">
        <f t="shared" ref="K32" si="39">E$4-J32</f>
        <v>5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195</v>
      </c>
      <c r="K33" s="6">
        <f>E$4-J33</f>
        <v>5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195</v>
      </c>
      <c r="K34" s="6">
        <f t="shared" ref="K34:K38" si="45">E$4-J34</f>
        <v>5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195</v>
      </c>
      <c r="K35" s="6">
        <f t="shared" si="45"/>
        <v>5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195</v>
      </c>
      <c r="K36" s="6">
        <f t="shared" si="45"/>
        <v>5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195</v>
      </c>
      <c r="K37" s="6">
        <f t="shared" si="45"/>
        <v>5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7">SUM(E27:E37)</f>
        <v>2.75</v>
      </c>
      <c r="F38" s="63">
        <f t="shared" si="47"/>
        <v>0.5</v>
      </c>
      <c r="G38" s="63">
        <f>SUM(G27:G37)</f>
        <v>195</v>
      </c>
      <c r="H38" s="81"/>
      <c r="I38" s="83">
        <f t="shared" ref="I38" si="48">IF(G38="","",(SUM(E38+F38+Q38)))</f>
        <v>3.25</v>
      </c>
      <c r="J38" s="82">
        <f>J37</f>
        <v>195</v>
      </c>
      <c r="K38" s="82">
        <f t="shared" si="45"/>
        <v>5</v>
      </c>
      <c r="L38" s="83">
        <f>SUM(L27:L37)</f>
        <v>0</v>
      </c>
      <c r="M38" s="81">
        <f>SUM(M27:M37)</f>
        <v>195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200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172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42130</v>
      </c>
      <c r="N56" s="114"/>
      <c r="O56" s="240" t="s">
        <v>68</v>
      </c>
      <c r="P56" s="115"/>
      <c r="Q56" s="115"/>
      <c r="R56" s="241" t="s">
        <v>69</v>
      </c>
      <c r="S56" s="115"/>
      <c r="T56" s="241" t="s">
        <v>70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195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195</v>
      </c>
      <c r="G60" s="105"/>
      <c r="H60" s="66"/>
      <c r="I60" s="245" t="s">
        <v>62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2015-05-15T19:22:17Z</cp:lastPrinted>
  <dcterms:created xsi:type="dcterms:W3CDTF">2014-06-10T19:48:08Z</dcterms:created>
  <dcterms:modified xsi:type="dcterms:W3CDTF">2015-05-19T17:19:23Z</dcterms:modified>
</cp:coreProperties>
</file>