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G36" i="1"/>
  <c r="AH36" i="1" s="1"/>
  <c r="AF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G28" i="1"/>
  <c r="AH28" i="1" s="1"/>
  <c r="AF28" i="1"/>
  <c r="AJ27" i="1"/>
  <c r="AI27" i="1"/>
  <c r="AK27" i="1" s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G23" i="1"/>
  <c r="AH23" i="1" s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<sst xmlns="http://schemas.openxmlformats.org/spreadsheetml/2006/main" count="129" uniqueCount="72">
  <si>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</si>
  <si>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</si>
  <si>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</si>
  <si>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</si>
  <si>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</si>
  <si>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</si>
  <si>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</si>
  <si>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</si>
  <si>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</si>
  <si>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</si>
  <si>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</si>
  <si>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</si>
  <si>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</si>
  <si>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</si>
  <si>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</si>
  <si>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</si>
  <si>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</si>
  <si>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</si>
  <si>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</si>
  <si>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</si>
  <si>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</si>
  <si>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</si>
  <si>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</si>
  <si>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</si>
  <si>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</si>
  <si>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</si>
  <si>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</si>
  <si>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</si>
  <si>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</si>
  <si>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</si>
  <si>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</si>
  <si>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</si>
  <si>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</si>
  <si>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</si>
  <si>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</si>
  <si>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</si>
  <si>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</si>
  <si>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</si>
  <si>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</si>
  <si>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</si>
  <si>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</si>
  <si>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</si>
  <si>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</si>
  <si>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</si>
  <si>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</si>
  <si>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</si>
  <si>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</si>
  <si>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</si>
  <si>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</si>
  <si>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</si>
  <si>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</si>
  <si>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</si>
  <si>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</si>
  <si>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</si>
  <si>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</si>
  <si>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</si>
  <si>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SF4-3-2</t>
  </si>
  <si>
    <t>A02071-0020</t>
  </si>
  <si>
    <t>Machine # C1</t>
  </si>
  <si>
    <t>A</t>
  </si>
  <si>
    <t>181605.18.1</t>
  </si>
  <si>
    <t>WASH / BLAST</t>
  </si>
  <si>
    <t>JB</t>
  </si>
  <si>
    <t>WAD</t>
  </si>
  <si>
    <t>42SEC    1HR</t>
  </si>
  <si>
    <t>930AM</t>
  </si>
  <si>
    <t>YES</t>
  </si>
  <si>
    <t>DH</t>
  </si>
  <si>
    <t>HVD</t>
  </si>
  <si>
    <t>DM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</si>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</sst>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4" sqref="G44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59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379747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 t="s">
        <v>60</v>
      </c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2000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 t="s">
        <v>61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64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58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2000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1</v>
      </c>
      <c r="W12" s="45">
        <f>IF(V12=0,"",U12/V12)</f>
        <v>0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42223</v>
      </c>
      <c r="C13" s="28" t="s">
        <v>62</v>
      </c>
      <c r="D13" s="28"/>
      <c r="E13" s="28">
        <v>0</v>
      </c>
      <c r="F13" s="29">
        <v>1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1</v>
      </c>
      <c r="J13" s="6">
        <f>SUM(G$12:G13)</f>
        <v>0</v>
      </c>
      <c r="K13" s="6">
        <f>E$4-J13</f>
        <v>2000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42226</v>
      </c>
      <c r="C14" s="28" t="s">
        <v>63</v>
      </c>
      <c r="D14" s="28"/>
      <c r="E14" s="28">
        <v>9</v>
      </c>
      <c r="F14" s="32">
        <v>0</v>
      </c>
      <c r="G14" s="30">
        <v>800</v>
      </c>
      <c r="H14" s="4" t="e">
        <f>IF(G14="","",(IF(#REF!=0,"",(#REF!*G14*#REF!))))</f>
        <v>#REF!</v>
      </c>
      <c r="I14" s="5">
        <f t="shared" si="0"/>
        <v>9</v>
      </c>
      <c r="J14" s="6">
        <f>SUM(G$12:G14)</f>
        <v>800</v>
      </c>
      <c r="K14" s="6">
        <f>E$4-J14</f>
        <v>1200</v>
      </c>
      <c r="L14" s="7">
        <f t="shared" si="1"/>
        <v>0</v>
      </c>
      <c r="M14" s="4">
        <f t="shared" ref="M14:M50" si="4">G14</f>
        <v>800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>
        <v>42227</v>
      </c>
      <c r="C15" s="28" t="s">
        <v>68</v>
      </c>
      <c r="D15" s="28"/>
      <c r="E15" s="28">
        <v>5</v>
      </c>
      <c r="F15" s="32">
        <v>0</v>
      </c>
      <c r="G15" s="30">
        <v>406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1206</v>
      </c>
      <c r="K15" s="6">
        <f>E$4-J15</f>
        <v>794</v>
      </c>
      <c r="L15" s="7">
        <f t="shared" si="1"/>
        <v>0</v>
      </c>
      <c r="M15" s="4">
        <f t="shared" si="4"/>
        <v>406</v>
      </c>
      <c r="N15" s="89" t="str">
        <f t="shared" si="5"/>
        <v/>
      </c>
      <c r="O15" s="90"/>
      <c r="P15" s="31"/>
      <c r="Q15" s="46">
        <v>3</v>
      </c>
      <c r="R15" s="46">
        <v>3</v>
      </c>
      <c r="S15" s="46">
        <v>0</v>
      </c>
      <c r="T15" s="180"/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>
        <v>42227</v>
      </c>
      <c r="C16" s="33" t="s">
        <v>69</v>
      </c>
      <c r="D16" s="48"/>
      <c r="E16" s="48">
        <v>6</v>
      </c>
      <c r="F16" s="10">
        <v>0</v>
      </c>
      <c r="G16" s="11">
        <v>417</v>
      </c>
      <c r="H16" s="4" t="e">
        <f>IF(G16="","",(IF(#REF!=0,"",(#REF!*G16*#REF!))))</f>
        <v>#REF!</v>
      </c>
      <c r="I16" s="5">
        <f t="shared" si="0"/>
        <v>6</v>
      </c>
      <c r="J16" s="6">
        <f>SUM(G$12:G16)</f>
        <v>1623</v>
      </c>
      <c r="K16" s="6">
        <f t="shared" ref="K16:K50" si="8">E$4-J16</f>
        <v>377</v>
      </c>
      <c r="L16" s="7">
        <f t="shared" si="1"/>
        <v>0</v>
      </c>
      <c r="M16" s="4">
        <f t="shared" si="4"/>
        <v>417</v>
      </c>
      <c r="N16" s="89" t="str">
        <f t="shared" ref="N16:N18" si="9">IF(L16=0,"",(M16/L16))</f>
        <v/>
      </c>
      <c r="O16" s="90"/>
      <c r="P16" s="31"/>
      <c r="Q16" s="46">
        <v>0</v>
      </c>
      <c r="R16" s="46">
        <v>0</v>
      </c>
      <c r="S16" s="46">
        <v>0</v>
      </c>
      <c r="T16" s="175"/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>
        <v>42228</v>
      </c>
      <c r="C17" s="34" t="s">
        <v>68</v>
      </c>
      <c r="D17" s="48"/>
      <c r="E17" s="48">
        <v>8</v>
      </c>
      <c r="F17" s="10">
        <v>0</v>
      </c>
      <c r="G17" s="11">
        <v>597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2220</v>
      </c>
      <c r="K17" s="6">
        <f t="shared" si="8"/>
        <v>-220</v>
      </c>
      <c r="L17" s="7">
        <f t="shared" si="1"/>
        <v>0</v>
      </c>
      <c r="M17" s="4">
        <f t="shared" si="4"/>
        <v>597</v>
      </c>
      <c r="N17" s="89" t="str">
        <f t="shared" si="9"/>
        <v/>
      </c>
      <c r="O17" s="90"/>
      <c r="P17" s="31"/>
      <c r="Q17" s="46">
        <v>0</v>
      </c>
      <c r="R17" s="46">
        <v>0</v>
      </c>
      <c r="S17" s="46">
        <v>0</v>
      </c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>
        <v>42228</v>
      </c>
      <c r="C18" s="49" t="s">
        <v>69</v>
      </c>
      <c r="D18" s="48"/>
      <c r="E18" s="48">
        <v>3</v>
      </c>
      <c r="F18" s="10">
        <v>0</v>
      </c>
      <c r="G18" s="11">
        <v>145</v>
      </c>
      <c r="H18" s="4" t="e">
        <f>IF(G18="","",(IF(#REF!=0,"",(#REF!*G18*#REF!))))</f>
        <v>#REF!</v>
      </c>
      <c r="I18" s="5">
        <f t="shared" si="0"/>
        <v>3</v>
      </c>
      <c r="J18" s="6">
        <f>SUM(G$12:G18)</f>
        <v>2365</v>
      </c>
      <c r="K18" s="6">
        <f t="shared" si="8"/>
        <v>-365</v>
      </c>
      <c r="L18" s="7">
        <f t="shared" si="1"/>
        <v>0</v>
      </c>
      <c r="M18" s="4">
        <f t="shared" si="4"/>
        <v>145</v>
      </c>
      <c r="N18" s="89" t="str">
        <f t="shared" si="9"/>
        <v/>
      </c>
      <c r="O18" s="90"/>
      <c r="P18" s="31"/>
      <c r="Q18" s="46">
        <v>0</v>
      </c>
      <c r="R18" s="46">
        <v>0</v>
      </c>
      <c r="S18" s="46">
        <v>0</v>
      </c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>
        <v>42229</v>
      </c>
      <c r="C19" s="49" t="s">
        <v>62</v>
      </c>
      <c r="D19" s="47"/>
      <c r="E19" s="46">
        <v>3</v>
      </c>
      <c r="F19" s="46">
        <v>0</v>
      </c>
      <c r="G19" s="11">
        <v>130</v>
      </c>
      <c r="H19" s="4"/>
      <c r="I19" s="5">
        <f t="shared" si="0"/>
        <v>3</v>
      </c>
      <c r="J19" s="6">
        <f>SUM(G$12:G19)</f>
        <v>2495</v>
      </c>
      <c r="K19" s="6">
        <f t="shared" ref="K19:K45" si="11">E$4-J19</f>
        <v>-495</v>
      </c>
      <c r="L19" s="7">
        <f t="shared" ref="L19:L45" si="12">IF(G19="",0,$T$12*(I19-F19-Q19))</f>
        <v>0</v>
      </c>
      <c r="M19" s="4">
        <f t="shared" ref="M19:M45" si="13">G19</f>
        <v>130</v>
      </c>
      <c r="N19" s="89" t="str">
        <f t="shared" ref="N19" si="14">IF(L19=0,"",(M19/L19))</f>
        <v/>
      </c>
      <c r="O19" s="90"/>
      <c r="P19" s="31"/>
      <c r="Q19" s="46">
        <v>0</v>
      </c>
      <c r="R19" s="46">
        <v>0</v>
      </c>
      <c r="S19" s="46">
        <v>0</v>
      </c>
      <c r="T19" s="94" t="s">
        <v>70</v>
      </c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>
        <v>42230</v>
      </c>
      <c r="C20" s="49" t="s">
        <v>62</v>
      </c>
      <c r="D20" s="47"/>
      <c r="E20" s="46">
        <v>4</v>
      </c>
      <c r="F20" s="10">
        <v>0</v>
      </c>
      <c r="G20" s="11">
        <v>135</v>
      </c>
      <c r="H20" s="4"/>
      <c r="I20" s="5">
        <f t="shared" si="0"/>
        <v>4</v>
      </c>
      <c r="J20" s="6">
        <f>SUM(G$12:G20)</f>
        <v>2630</v>
      </c>
      <c r="K20" s="6">
        <f t="shared" si="11"/>
        <v>-630</v>
      </c>
      <c r="L20" s="7">
        <f t="shared" si="12"/>
        <v>0</v>
      </c>
      <c r="M20" s="4">
        <f t="shared" si="13"/>
        <v>135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 t="s">
        <v>71</v>
      </c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2630</v>
      </c>
      <c r="K21" s="6">
        <f t="shared" si="11"/>
        <v>-630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2630</v>
      </c>
      <c r="K22" s="6">
        <f t="shared" si="11"/>
        <v>-630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2630</v>
      </c>
      <c r="K23" s="6">
        <f t="shared" si="11"/>
        <v>-630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2630</v>
      </c>
      <c r="K24" s="6">
        <f t="shared" si="11"/>
        <v>-630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2630</v>
      </c>
      <c r="K25" s="6">
        <f t="shared" si="11"/>
        <v>-630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2630</v>
      </c>
      <c r="K26" s="6">
        <f t="shared" si="11"/>
        <v>-630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2630</v>
      </c>
      <c r="K27" s="6">
        <f t="shared" si="11"/>
        <v>-630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2630</v>
      </c>
      <c r="K28" s="6">
        <f t="shared" si="11"/>
        <v>-630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2630</v>
      </c>
      <c r="K29" s="6">
        <f t="shared" si="11"/>
        <v>-630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2630</v>
      </c>
      <c r="K30" s="6">
        <f t="shared" si="11"/>
        <v>-630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2630</v>
      </c>
      <c r="K31" s="6">
        <f t="shared" si="11"/>
        <v>-630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2630</v>
      </c>
      <c r="K32" s="6">
        <f t="shared" si="11"/>
        <v>-630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2630</v>
      </c>
      <c r="K33" s="6">
        <f t="shared" si="11"/>
        <v>-630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2630</v>
      </c>
      <c r="K34" s="6">
        <f t="shared" si="11"/>
        <v>-630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2630</v>
      </c>
      <c r="K35" s="6">
        <f t="shared" ref="K35:K41" si="17">E$4-J35</f>
        <v>-630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2630</v>
      </c>
      <c r="K36" s="6">
        <f t="shared" si="17"/>
        <v>-630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2630</v>
      </c>
      <c r="K37" s="6">
        <f t="shared" si="17"/>
        <v>-630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2630</v>
      </c>
      <c r="K38" s="6">
        <f t="shared" si="17"/>
        <v>-630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2630</v>
      </c>
      <c r="K39" s="6">
        <f t="shared" si="17"/>
        <v>-630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2630</v>
      </c>
      <c r="K40" s="6">
        <f t="shared" si="17"/>
        <v>-630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2630</v>
      </c>
      <c r="K41" s="6">
        <f t="shared" si="17"/>
        <v>-630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2630</v>
      </c>
      <c r="K42" s="6">
        <f t="shared" si="11"/>
        <v>-630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2630</v>
      </c>
      <c r="K43" s="6">
        <f t="shared" si="11"/>
        <v>-630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2630</v>
      </c>
      <c r="K44" s="6">
        <f t="shared" si="11"/>
        <v>-630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2630</v>
      </c>
      <c r="K45" s="6">
        <f t="shared" si="11"/>
        <v>-630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2630</v>
      </c>
      <c r="K46" s="6">
        <f t="shared" ref="K46:K49" si="23">E$4-J46</f>
        <v>-630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2630</v>
      </c>
      <c r="K47" s="6">
        <f t="shared" si="23"/>
        <v>-630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2630</v>
      </c>
      <c r="K48" s="6">
        <f t="shared" si="23"/>
        <v>-630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2630</v>
      </c>
      <c r="K49" s="6">
        <f t="shared" si="23"/>
        <v>-630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2630</v>
      </c>
      <c r="K50" s="6">
        <f t="shared" si="8"/>
        <v>-630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38</v>
      </c>
      <c r="F51" s="56">
        <f>SUM(F13:F50)</f>
        <v>1</v>
      </c>
      <c r="G51" s="56">
        <f>SUM(G13:G50)</f>
        <v>2630</v>
      </c>
      <c r="H51" s="57"/>
      <c r="I51" s="56">
        <f>SUM(I13:I50)</f>
        <v>42</v>
      </c>
      <c r="J51" s="58">
        <f>J50</f>
        <v>2630</v>
      </c>
      <c r="K51" s="58">
        <f>K50</f>
        <v>-630</v>
      </c>
      <c r="L51" s="59">
        <f>SUM(L13:L50)</f>
        <v>0</v>
      </c>
      <c r="M51" s="57">
        <f>SUM(M13:M50)</f>
        <v>2630</v>
      </c>
      <c r="N51" s="202" t="str">
        <f>IF(L51&lt;&gt;0,SUM(M51/L51),"")</f>
        <v/>
      </c>
      <c r="O51" s="203"/>
      <c r="P51" s="60"/>
      <c r="Q51" s="56">
        <f>SUM(Q13:Q50)</f>
        <v>3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2512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42224</v>
      </c>
      <c r="N55" s="119"/>
      <c r="O55" s="183" t="s">
        <v>65</v>
      </c>
      <c r="P55" s="116"/>
      <c r="Q55" s="116"/>
      <c r="R55" s="116" t="s">
        <v>66</v>
      </c>
      <c r="S55" s="116"/>
      <c r="T55" s="116" t="s">
        <v>67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3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3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2630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2015-08-17T14:39:36Z</dcterms:modified>
</cp:coreProperties>
</file>