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W12" i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<sst xmlns="http://schemas.openxmlformats.org/spreadsheetml/2006/main" count="128" uniqueCount="69">
  <si>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</si>
  <si>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</si>
  <si>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</si>
  <si>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</si>
  <si>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</si>
  <si>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</si>
  <si>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</si>
  <si>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</si>
  <si>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</si>
  <si>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</si>
  <si>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</si>
  <si>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</si>
  <si>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</si>
  <si>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</si>
  <si>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</si>
  <si>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</si>
  <si>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</si>
  <si>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</si>
  <si>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</si>
  <si>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</si>
  <si>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</si>
  <si>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</si>
  <si>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</si>
  <si>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</si>
  <si>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</si>
  <si>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</si>
  <si>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</si>
  <si>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</si>
  <si>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</si>
  <si>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</si>
  <si>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</si>
  <si>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</si>
  <si>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</si>
  <si>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</si>
  <si>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</si>
  <si>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</si>
  <si>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</si>
  <si>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</si>
  <si>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</si>
  <si>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</si>
  <si>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</si>
  <si>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</si>
  <si>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</si>
  <si>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</si>
  <si>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</si>
  <si>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</si>
  <si>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</si>
  <si>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</si>
  <si>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</si>
  <si>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</si>
  <si>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</si>
  <si>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</si>
  <si>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</si>
  <si>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</si>
  <si>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</si>
  <si>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</si>
  <si>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</si>
  <si>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SF4-3-3</t>
  </si>
  <si>
    <t>A02071-0020</t>
  </si>
  <si>
    <t>181605.18.1</t>
  </si>
  <si>
    <t>WASH/BLAST</t>
  </si>
  <si>
    <t>49SEC</t>
  </si>
  <si>
    <t>JB</t>
  </si>
  <si>
    <t>Didn't run all day/brzng</t>
  </si>
  <si>
    <t>A</t>
  </si>
  <si>
    <t>HVD</t>
  </si>
  <si>
    <t>Wrk on MPC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</si>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</sst>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11" fillId="3" borderId="9" xfId="1" applyFont="1" applyFill="1" applyBorder="1" applyAlignment="1">
      <alignment horizontal="left"/>
    </xf>
    <xf numFmtId="0" fontId="11" fillId="3" borderId="11" xfId="1" applyFont="1" applyFill="1" applyBorder="1" applyAlignment="1">
      <alignment horizontal="left"/>
    </xf>
    <xf numFmtId="0" fontId="11" fillId="3" borderId="12" xfId="1" applyFont="1" applyFill="1" applyBorder="1" applyAlignment="1">
      <alignment horizontal="lef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9" t="s">
        <v>57</v>
      </c>
      <c r="F2" s="200"/>
      <c r="G2" s="201"/>
      <c r="H2" s="22"/>
      <c r="I2" s="2"/>
      <c r="J2" s="181" t="s">
        <v>0</v>
      </c>
      <c r="K2" s="182"/>
      <c r="L2" s="54" t="s">
        <v>64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378958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 t="s">
        <v>59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6" t="s">
        <v>53</v>
      </c>
      <c r="S7" s="207"/>
      <c r="T7" s="207"/>
      <c r="U7" s="207"/>
      <c r="V7" s="207"/>
      <c r="W7" s="20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6" t="s">
        <v>53</v>
      </c>
      <c r="AP7" s="207"/>
      <c r="AQ7" s="207"/>
      <c r="AR7" s="207"/>
      <c r="AS7" s="207"/>
      <c r="AT7" s="208"/>
    </row>
    <row r="8" spans="2:46" ht="16.5" customHeight="1" x14ac:dyDescent="0.3">
      <c r="B8" s="155" t="s">
        <v>60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9" t="s">
        <v>61</v>
      </c>
      <c r="S8" s="210"/>
      <c r="T8" s="210"/>
      <c r="U8" s="210"/>
      <c r="V8" s="210"/>
      <c r="W8" s="21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9"/>
      <c r="AP8" s="210"/>
      <c r="AQ8" s="210"/>
      <c r="AR8" s="210"/>
      <c r="AS8" s="210"/>
      <c r="AT8" s="211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/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42215</v>
      </c>
      <c r="C13" s="28" t="s">
        <v>62</v>
      </c>
      <c r="D13" s="28"/>
      <c r="E13" s="28">
        <v>0</v>
      </c>
      <c r="F13" s="29">
        <v>1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42215</v>
      </c>
      <c r="C14" s="28" t="s">
        <v>62</v>
      </c>
      <c r="D14" s="28"/>
      <c r="E14" s="28">
        <v>6</v>
      </c>
      <c r="F14" s="32">
        <v>0</v>
      </c>
      <c r="G14" s="30">
        <v>268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268</v>
      </c>
      <c r="K14" s="6">
        <f>E$4-J14</f>
        <v>1732</v>
      </c>
      <c r="L14" s="7">
        <f t="shared" si="1"/>
        <v>0</v>
      </c>
      <c r="M14" s="4">
        <f t="shared" ref="M14:M50" si="4">G14</f>
        <v>268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42216</v>
      </c>
      <c r="C15" s="28" t="s">
        <v>62</v>
      </c>
      <c r="D15" s="28"/>
      <c r="E15" s="28">
        <v>2</v>
      </c>
      <c r="F15" s="32">
        <v>0</v>
      </c>
      <c r="G15" s="30">
        <v>131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399</v>
      </c>
      <c r="K15" s="6">
        <f>E$4-J15</f>
        <v>1601</v>
      </c>
      <c r="L15" s="7">
        <f t="shared" si="1"/>
        <v>0</v>
      </c>
      <c r="M15" s="4">
        <f t="shared" si="4"/>
        <v>131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96" t="s">
        <v>63</v>
      </c>
      <c r="U15" s="197"/>
      <c r="V15" s="197"/>
      <c r="W15" s="198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42219</v>
      </c>
      <c r="C16" s="33" t="s">
        <v>62</v>
      </c>
      <c r="D16" s="48"/>
      <c r="E16" s="48">
        <v>8</v>
      </c>
      <c r="F16" s="10">
        <v>0</v>
      </c>
      <c r="G16" s="11">
        <v>518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917</v>
      </c>
      <c r="K16" s="6">
        <f t="shared" ref="K16:K50" si="8">E$4-J16</f>
        <v>1083</v>
      </c>
      <c r="L16" s="7">
        <f t="shared" si="1"/>
        <v>0</v>
      </c>
      <c r="M16" s="4">
        <f t="shared" si="4"/>
        <v>518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42220</v>
      </c>
      <c r="C17" s="34" t="s">
        <v>65</v>
      </c>
      <c r="D17" s="48"/>
      <c r="E17" s="48">
        <v>8</v>
      </c>
      <c r="F17" s="10">
        <v>0</v>
      </c>
      <c r="G17" s="11">
        <v>606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1523</v>
      </c>
      <c r="K17" s="6">
        <f t="shared" si="8"/>
        <v>477</v>
      </c>
      <c r="L17" s="7">
        <f t="shared" si="1"/>
        <v>0</v>
      </c>
      <c r="M17" s="4">
        <f t="shared" si="4"/>
        <v>606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 t="s">
        <v>66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42221</v>
      </c>
      <c r="C18" s="49" t="s">
        <v>62</v>
      </c>
      <c r="D18" s="48"/>
      <c r="E18" s="48">
        <v>4</v>
      </c>
      <c r="F18" s="10">
        <v>0</v>
      </c>
      <c r="G18" s="11">
        <v>222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1745</v>
      </c>
      <c r="K18" s="6">
        <f t="shared" si="8"/>
        <v>255</v>
      </c>
      <c r="L18" s="7">
        <f t="shared" si="1"/>
        <v>0</v>
      </c>
      <c r="M18" s="4">
        <f t="shared" si="4"/>
        <v>222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42222</v>
      </c>
      <c r="C19" s="49" t="s">
        <v>62</v>
      </c>
      <c r="D19" s="47"/>
      <c r="E19" s="46">
        <v>8</v>
      </c>
      <c r="F19" s="46">
        <v>0</v>
      </c>
      <c r="G19" s="11">
        <v>565</v>
      </c>
      <c r="H19" s="4"/>
      <c r="I19" s="5">
        <f t="shared" si="0"/>
        <v>8</v>
      </c>
      <c r="J19" s="6">
        <f>SUM(G$12:G19)</f>
        <v>2310</v>
      </c>
      <c r="K19" s="6">
        <f t="shared" ref="K19:K45" si="11">E$4-J19</f>
        <v>-310</v>
      </c>
      <c r="L19" s="7">
        <f t="shared" ref="L19:L45" si="12">IF(G19="",0,$T$12*(I19-F19-Q19))</f>
        <v>0</v>
      </c>
      <c r="M19" s="4">
        <f t="shared" ref="M19:M45" si="13">G19</f>
        <v>565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42223</v>
      </c>
      <c r="C20" s="49" t="s">
        <v>62</v>
      </c>
      <c r="D20" s="47"/>
      <c r="E20" s="46">
        <v>4</v>
      </c>
      <c r="F20" s="10">
        <v>0</v>
      </c>
      <c r="G20" s="11">
        <v>190</v>
      </c>
      <c r="H20" s="4"/>
      <c r="I20" s="5">
        <f t="shared" si="0"/>
        <v>4</v>
      </c>
      <c r="J20" s="6">
        <f>SUM(G$12:G20)</f>
        <v>2500</v>
      </c>
      <c r="K20" s="6">
        <f t="shared" si="11"/>
        <v>-500</v>
      </c>
      <c r="L20" s="7">
        <f t="shared" si="12"/>
        <v>0</v>
      </c>
      <c r="M20" s="4">
        <f t="shared" si="13"/>
        <v>190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202" t="s">
        <v>67</v>
      </c>
      <c r="U20" s="203"/>
      <c r="V20" s="203"/>
      <c r="W20" s="204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2500</v>
      </c>
      <c r="K21" s="6">
        <f t="shared" si="11"/>
        <v>-500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 t="s">
        <v>68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2500</v>
      </c>
      <c r="K22" s="6">
        <f t="shared" si="11"/>
        <v>-500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2500</v>
      </c>
      <c r="K23" s="6">
        <f t="shared" si="11"/>
        <v>-500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2500</v>
      </c>
      <c r="K24" s="6">
        <f t="shared" si="11"/>
        <v>-500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2500</v>
      </c>
      <c r="K25" s="6">
        <f t="shared" si="11"/>
        <v>-500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2500</v>
      </c>
      <c r="K26" s="6">
        <f t="shared" si="11"/>
        <v>-500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2500</v>
      </c>
      <c r="K27" s="6">
        <f t="shared" si="11"/>
        <v>-500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2500</v>
      </c>
      <c r="K28" s="6">
        <f t="shared" si="11"/>
        <v>-500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2500</v>
      </c>
      <c r="K29" s="6">
        <f t="shared" si="11"/>
        <v>-500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2500</v>
      </c>
      <c r="K30" s="6">
        <f t="shared" si="11"/>
        <v>-500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2500</v>
      </c>
      <c r="K31" s="6">
        <f t="shared" si="11"/>
        <v>-500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2500</v>
      </c>
      <c r="K32" s="6">
        <f t="shared" si="11"/>
        <v>-500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2500</v>
      </c>
      <c r="K33" s="6">
        <f t="shared" si="11"/>
        <v>-500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2500</v>
      </c>
      <c r="K34" s="6">
        <f t="shared" si="11"/>
        <v>-500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2500</v>
      </c>
      <c r="K35" s="6">
        <f t="shared" ref="K35:K41" si="17">E$4-J35</f>
        <v>-500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2500</v>
      </c>
      <c r="K36" s="6">
        <f t="shared" si="17"/>
        <v>-500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2500</v>
      </c>
      <c r="K37" s="6">
        <f t="shared" si="17"/>
        <v>-500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2500</v>
      </c>
      <c r="K38" s="6">
        <f t="shared" si="17"/>
        <v>-500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2500</v>
      </c>
      <c r="K39" s="6">
        <f t="shared" si="17"/>
        <v>-500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2500</v>
      </c>
      <c r="K40" s="6">
        <f t="shared" si="17"/>
        <v>-500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2500</v>
      </c>
      <c r="K41" s="6">
        <f t="shared" si="17"/>
        <v>-500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2500</v>
      </c>
      <c r="K42" s="6">
        <f t="shared" si="11"/>
        <v>-500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2500</v>
      </c>
      <c r="K43" s="6">
        <f t="shared" si="11"/>
        <v>-500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2500</v>
      </c>
      <c r="K44" s="6">
        <f t="shared" si="11"/>
        <v>-500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2500</v>
      </c>
      <c r="K45" s="6">
        <f t="shared" si="11"/>
        <v>-500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2500</v>
      </c>
      <c r="K46" s="6">
        <f t="shared" ref="K46:K49" si="23">E$4-J46</f>
        <v>-500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2500</v>
      </c>
      <c r="K47" s="6">
        <f t="shared" si="23"/>
        <v>-500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2500</v>
      </c>
      <c r="K48" s="6">
        <f t="shared" si="23"/>
        <v>-500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2500</v>
      </c>
      <c r="K49" s="6">
        <f t="shared" si="23"/>
        <v>-500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2500</v>
      </c>
      <c r="K50" s="6">
        <f t="shared" si="8"/>
        <v>-500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40</v>
      </c>
      <c r="F51" s="56">
        <f>SUM(F13:F50)</f>
        <v>1</v>
      </c>
      <c r="G51" s="56">
        <f>SUM(G13:G50)</f>
        <v>2500</v>
      </c>
      <c r="H51" s="57"/>
      <c r="I51" s="56">
        <f>SUM(I13:I50)</f>
        <v>41</v>
      </c>
      <c r="J51" s="58">
        <f>J50</f>
        <v>2500</v>
      </c>
      <c r="K51" s="58">
        <f>K50</f>
        <v>-500</v>
      </c>
      <c r="L51" s="59">
        <f>SUM(L13:L50)</f>
        <v>0</v>
      </c>
      <c r="M51" s="57">
        <f>SUM(M13:M50)</f>
        <v>2500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2248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5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2500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2015-07-30T17:36:42Z</cp:lastPrinted>
  <dcterms:created xsi:type="dcterms:W3CDTF">2014-06-10T19:48:08Z</dcterms:created>
  <dcterms:modified xsi:type="dcterms:W3CDTF">2015-08-17T14:41:13Z</dcterms:modified>
</cp:coreProperties>
</file>