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<sst xmlns="http://schemas.openxmlformats.org/spreadsheetml/2006/main" count="148" uniqueCount="76">
  <si>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</si>
  <si>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</si>
  <si>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</si>
  <si>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</si>
  <si>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</si>
  <si>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</si>
  <si>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</si>
  <si>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</si>
  <si>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</si>
  <si>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</si>
  <si>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</si>
  <si>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</si>
  <si>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</si>
  <si>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</si>
  <si>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</si>
  <si>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</si>
  <si>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</si>
  <si>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</si>
  <si>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</si>
  <si>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</si>
  <si>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</si>
  <si>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</si>
  <si>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</si>
  <si>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</si>
  <si>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</si>
  <si>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</si>
  <si>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</si>
  <si>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</si>
  <si>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</si>
  <si>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</si>
  <si>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</si>
  <si>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</si>
  <si>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</si>
  <si>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</si>
  <si>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</si>
  <si>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</si>
  <si>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</si>
  <si>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</si>
  <si>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</si>
  <si>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</si>
  <si>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</si>
  <si>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</si>
  <si>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</si>
  <si>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</si>
  <si>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</si>
  <si>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</si>
  <si>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</si>
  <si>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</si>
  <si>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</si>
  <si>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</si>
  <si>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</si>
  <si>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</si>
  <si>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</si>
  <si>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</si>
  <si>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</si>
  <si>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</si>
  <si>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</si>
  <si>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</si>
  <si>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</si>
  <si>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</si>
  <si>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</si>
  <si>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</si>
  <si>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SW1201</t>
  </si>
  <si>
    <t>SW1201-10</t>
  </si>
  <si>
    <t>Machine # 4WAY MS2</t>
  </si>
  <si>
    <t>E</t>
  </si>
  <si>
    <t>JT</t>
  </si>
  <si>
    <t>CS</t>
  </si>
  <si>
    <t>Machine # 567</t>
  </si>
  <si>
    <t>Machine # CHAMFER</t>
  </si>
  <si>
    <t>NEED SCRAP TICKET</t>
  </si>
  <si>
    <t>YES</t>
  </si>
  <si>
    <t>DH</t>
  </si>
  <si>
    <t>CH X4</t>
  </si>
  <si>
    <t>CHX1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</si>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</sst>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41" sqref="B41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384631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271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271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0.2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42275</v>
      </c>
      <c r="C13" s="30" t="s">
        <v>66</v>
      </c>
      <c r="D13" s="30"/>
      <c r="E13" s="30">
        <v>0</v>
      </c>
      <c r="F13" s="78">
        <v>0.2</v>
      </c>
      <c r="G13" s="32">
        <v>1</v>
      </c>
      <c r="H13" s="4"/>
      <c r="I13" s="5">
        <f t="shared" ref="I13" si="0">IF(G13="","",(SUM(E13+F13+Q13)))</f>
        <v>0.2</v>
      </c>
      <c r="J13" s="6">
        <f>SUM(G$12:G13)</f>
        <v>1</v>
      </c>
      <c r="K13" s="6">
        <f>E$4-J13</f>
        <v>270</v>
      </c>
      <c r="L13" s="7">
        <f t="shared" ref="L13" si="1">IF(G13="",0,$T$12*(I13-F13-Q13))</f>
        <v>0</v>
      </c>
      <c r="M13" s="4">
        <f>G13</f>
        <v>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42276</v>
      </c>
      <c r="C14" s="30" t="s">
        <v>67</v>
      </c>
      <c r="D14" s="30"/>
      <c r="E14" s="30">
        <v>2.5</v>
      </c>
      <c r="F14" s="78">
        <v>0</v>
      </c>
      <c r="G14" s="32">
        <v>263</v>
      </c>
      <c r="H14" s="4"/>
      <c r="I14" s="5">
        <f t="shared" ref="I14:I23" si="4">IF(G14="","",(SUM(E14+F14+Q14)))</f>
        <v>2.5</v>
      </c>
      <c r="J14" s="6">
        <f>SUM(G$12:G14)</f>
        <v>264</v>
      </c>
      <c r="K14" s="6">
        <f t="shared" ref="K14:K23" si="5">E$4-J14</f>
        <v>7</v>
      </c>
      <c r="L14" s="7">
        <f t="shared" ref="L14:L23" si="6">IF(G14="",0,$T$12*(I14-F14-Q14))</f>
        <v>0</v>
      </c>
      <c r="M14" s="4">
        <f t="shared" ref="M14:M23" si="7">G14</f>
        <v>263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264</v>
      </c>
      <c r="K15" s="6">
        <f t="shared" si="5"/>
        <v>7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264</v>
      </c>
      <c r="K16" s="6">
        <f t="shared" si="5"/>
        <v>7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264</v>
      </c>
      <c r="K17" s="6">
        <f t="shared" si="5"/>
        <v>7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264</v>
      </c>
      <c r="K18" s="6">
        <f t="shared" si="5"/>
        <v>7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264</v>
      </c>
      <c r="K19" s="6">
        <f t="shared" si="5"/>
        <v>7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264</v>
      </c>
      <c r="K20" s="6">
        <f t="shared" si="5"/>
        <v>7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264</v>
      </c>
      <c r="K21" s="6">
        <f t="shared" si="5"/>
        <v>7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264</v>
      </c>
      <c r="K22" s="6">
        <f t="shared" si="5"/>
        <v>7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264</v>
      </c>
      <c r="K23" s="6">
        <f t="shared" si="5"/>
        <v>7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2.5</v>
      </c>
      <c r="F24" s="62">
        <f>SUM(F13:F23)</f>
        <v>0.2</v>
      </c>
      <c r="G24" s="62">
        <f>SUM(G13:G23)</f>
        <v>264</v>
      </c>
      <c r="H24" s="81"/>
      <c r="I24" s="62">
        <f t="shared" ref="I24" si="15">IF(G24="","",(SUM(E24+F24+Q24)))</f>
        <v>2.7</v>
      </c>
      <c r="J24" s="82">
        <f>J23</f>
        <v>264</v>
      </c>
      <c r="K24" s="82">
        <f t="shared" ref="K24" si="16">E$4-J24</f>
        <v>7</v>
      </c>
      <c r="L24" s="83">
        <f>SUM(L13:L23)</f>
        <v>0</v>
      </c>
      <c r="M24" s="81">
        <f>SUM(M13:M23)</f>
        <v>264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271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0.2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42275</v>
      </c>
      <c r="C27" s="60" t="s">
        <v>66</v>
      </c>
      <c r="D27" s="8"/>
      <c r="E27" s="30">
        <v>0</v>
      </c>
      <c r="F27" s="31">
        <v>0.2</v>
      </c>
      <c r="G27" s="32">
        <v>1</v>
      </c>
      <c r="H27" s="4"/>
      <c r="I27" s="7"/>
      <c r="J27" s="6">
        <f>SUM(G$26:G27)</f>
        <v>1</v>
      </c>
      <c r="K27" s="6">
        <f>E$4-J27</f>
        <v>270</v>
      </c>
      <c r="L27" s="7">
        <f t="shared" ref="L27:L37" si="17">IF(G27="",0,T$26*(I27-F27-Q27))</f>
        <v>0</v>
      </c>
      <c r="M27" s="4">
        <f>G27</f>
        <v>1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1</v>
      </c>
      <c r="K28" s="6">
        <f>E$4-J28</f>
        <v>270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1</v>
      </c>
      <c r="K29" s="6">
        <f t="shared" ref="K29:K31" si="26">E$4-J29</f>
        <v>270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1</v>
      </c>
      <c r="K30" s="6">
        <f t="shared" si="26"/>
        <v>270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1</v>
      </c>
      <c r="K31" s="6">
        <f t="shared" si="26"/>
        <v>270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1</v>
      </c>
      <c r="K32" s="6">
        <f t="shared" ref="K32" si="33">E$4-J32</f>
        <v>270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1</v>
      </c>
      <c r="K33" s="6">
        <f>E$4-J33</f>
        <v>270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1</v>
      </c>
      <c r="K34" s="6">
        <f t="shared" ref="K34:K38" si="39">E$4-J34</f>
        <v>270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1</v>
      </c>
      <c r="K35" s="6">
        <f t="shared" si="39"/>
        <v>270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1</v>
      </c>
      <c r="K36" s="6">
        <f t="shared" si="39"/>
        <v>270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1</v>
      </c>
      <c r="K37" s="6">
        <f t="shared" si="39"/>
        <v>270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0.2</v>
      </c>
      <c r="G38" s="63">
        <f>SUM(G27:G37)</f>
        <v>1</v>
      </c>
      <c r="H38" s="81"/>
      <c r="I38" s="83">
        <f t="shared" ref="I38" si="42">IF(G38="","",(SUM(E38+F38+Q38)))</f>
        <v>0.2</v>
      </c>
      <c r="J38" s="82">
        <f>J37</f>
        <v>1</v>
      </c>
      <c r="K38" s="82">
        <f t="shared" si="39"/>
        <v>270</v>
      </c>
      <c r="L38" s="83">
        <f>SUM(L27:L37)</f>
        <v>0</v>
      </c>
      <c r="M38" s="81">
        <f>SUM(M27:M37)</f>
        <v>1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69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271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42277</v>
      </c>
      <c r="C41" s="37" t="s">
        <v>67</v>
      </c>
      <c r="D41" s="30"/>
      <c r="E41" s="30">
        <v>4</v>
      </c>
      <c r="F41" s="31">
        <v>0</v>
      </c>
      <c r="G41" s="32">
        <v>263</v>
      </c>
      <c r="H41" s="4" t="e">
        <f>IF(G41="","",(IF(#REF!=0,"",(#REF!*G41*#REF!))))</f>
        <v>#REF!</v>
      </c>
      <c r="I41" s="5">
        <f t="shared" ref="I41:I51" si="45">IF(G41="","",(SUM(E41+F41+Q41)))</f>
        <v>4</v>
      </c>
      <c r="J41" s="6">
        <f>SUM(G$40:G41)</f>
        <v>263</v>
      </c>
      <c r="K41" s="6">
        <f>E$4-J41</f>
        <v>8</v>
      </c>
      <c r="L41" s="7">
        <f t="shared" ref="L41:L51" si="46">IF(G41="",0,T$26*(I41-F41-Q41))</f>
        <v>0</v>
      </c>
      <c r="M41" s="4">
        <f>G41</f>
        <v>263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4</v>
      </c>
      <c r="T41" s="137" t="s">
        <v>70</v>
      </c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263</v>
      </c>
      <c r="K42" s="6">
        <f>E$4-J42</f>
        <v>8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249" t="s">
        <v>75</v>
      </c>
      <c r="U42" s="250"/>
      <c r="V42" s="250"/>
      <c r="W42" s="25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263</v>
      </c>
      <c r="K43" s="6">
        <f t="shared" ref="K43:K45" si="54">E$4-J43</f>
        <v>8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263</v>
      </c>
      <c r="K44" s="6">
        <f t="shared" si="54"/>
        <v>8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263</v>
      </c>
      <c r="K45" s="6">
        <f t="shared" si="54"/>
        <v>8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263</v>
      </c>
      <c r="K46" s="6">
        <f>E$4-J46</f>
        <v>8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263</v>
      </c>
      <c r="K47" s="6">
        <f t="shared" ref="K47:K52" si="61">E$4-J47</f>
        <v>8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263</v>
      </c>
      <c r="K48" s="6">
        <f t="shared" ref="K48" si="63">E$4-J48</f>
        <v>8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263</v>
      </c>
      <c r="K49" s="6">
        <f t="shared" si="61"/>
        <v>8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263</v>
      </c>
      <c r="K50" s="6">
        <f t="shared" si="61"/>
        <v>8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263</v>
      </c>
      <c r="K51" s="6">
        <f t="shared" si="61"/>
        <v>8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4</v>
      </c>
      <c r="F52" s="63">
        <f>SUM(F41:F51)</f>
        <v>0</v>
      </c>
      <c r="G52" s="63">
        <f>SUM(G41:G51)</f>
        <v>263</v>
      </c>
      <c r="H52" s="81" t="e">
        <f>IF(G52="","",(IF(#REF!=0,"",(#REF!*G52*#REF!))))</f>
        <v>#REF!</v>
      </c>
      <c r="I52" s="83">
        <f t="shared" ref="I52" si="67">IF(G52="","",(SUM(E52+F52+Q52)))</f>
        <v>4</v>
      </c>
      <c r="J52" s="82">
        <f>J51</f>
        <v>263</v>
      </c>
      <c r="K52" s="82">
        <f t="shared" si="61"/>
        <v>8</v>
      </c>
      <c r="L52" s="83">
        <f>SUM(L41:L51)</f>
        <v>0</v>
      </c>
      <c r="M52" s="81">
        <f>SUM(M41:M51)</f>
        <v>263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4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245">
        <v>42275</v>
      </c>
      <c r="N56" s="114"/>
      <c r="O56" s="240">
        <v>0.4513888888888889</v>
      </c>
      <c r="P56" s="115"/>
      <c r="Q56" s="115"/>
      <c r="R56" s="241" t="s">
        <v>71</v>
      </c>
      <c r="S56" s="115"/>
      <c r="T56" s="241" t="s">
        <v>72</v>
      </c>
      <c r="U56" s="115"/>
      <c r="V56" s="241" t="s">
        <v>73</v>
      </c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4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42275</v>
      </c>
      <c r="N57" s="114"/>
      <c r="O57" s="240">
        <v>0.4548611111111111</v>
      </c>
      <c r="P57" s="115"/>
      <c r="Q57" s="115"/>
      <c r="R57" s="241" t="s">
        <v>71</v>
      </c>
      <c r="S57" s="115"/>
      <c r="T57" s="241" t="s">
        <v>72</v>
      </c>
      <c r="U57" s="115"/>
      <c r="V57" s="241" t="s">
        <v>74</v>
      </c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263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1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264</v>
      </c>
      <c r="G60" s="105"/>
      <c r="H60" s="66"/>
      <c r="I60" s="246" t="s">
        <v>61</v>
      </c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8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2015-10-01T21:38:43Z</dcterms:modified>
</cp:coreProperties>
</file>