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<sst xmlns="http://schemas.openxmlformats.org/spreadsheetml/2006/main" count="146" uniqueCount="76">
  <si>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</si>
  <si>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</si>
  <si>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</si>
  <si>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</si>
  <si>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</si>
  <si>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</si>
  <si>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</si>
  <si>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</si>
  <si>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</si>
  <si>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</si>
  <si>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</si>
  <si>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</si>
  <si>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</si>
  <si>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</si>
  <si>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</si>
  <si>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</si>
  <si>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</si>
  <si>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</si>
  <si>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</si>
  <si>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</si>
  <si>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</si>
  <si>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</si>
  <si>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</si>
  <si>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</si>
  <si>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</si>
  <si>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</si>
  <si>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</si>
  <si>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</si>
  <si>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</si>
  <si>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</si>
  <si>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</si>
  <si>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</si>
  <si>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</si>
  <si>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</si>
  <si>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</si>
  <si>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</si>
  <si>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</si>
  <si>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</si>
  <si>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</si>
  <si>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</si>
  <si>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</si>
  <si>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</si>
  <si>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</si>
  <si>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</si>
  <si>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</si>
  <si>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</si>
  <si>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</si>
  <si>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</si>
  <si>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</si>
  <si>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</si>
  <si>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</si>
  <si>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</si>
  <si>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</si>
  <si>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</si>
  <si>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</si>
  <si>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</si>
  <si>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</si>
  <si>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</si>
  <si>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</si>
  <si>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</si>
  <si>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</si>
  <si>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VC10071-10</t>
  </si>
  <si>
    <t>VC10071-20</t>
  </si>
  <si>
    <t>Machine #  B/S 16</t>
  </si>
  <si>
    <t>Routing:        WASH &amp; PACK</t>
  </si>
  <si>
    <t>750 plus</t>
  </si>
  <si>
    <t>B</t>
  </si>
  <si>
    <t>MP</t>
  </si>
  <si>
    <t>½ hr wrkng on goss</t>
  </si>
  <si>
    <t>YES</t>
  </si>
  <si>
    <t>OK</t>
  </si>
  <si>
    <r>
      <rPr>
        <b/>
        <sz val="11"/>
        <rFont val="Calibri"/>
        <family val="2"/>
        <scheme val="minor"/>
      </rPr>
      <t>11/</t>
    </r>
    <r>
      <rPr>
        <sz val="11"/>
        <rFont val="Calibri"/>
        <family val="2"/>
        <scheme val="minor"/>
      </rPr>
      <t>Clean up/help on goss</t>
    </r>
  </si>
  <si>
    <t>29 SEC</t>
  </si>
  <si>
    <t>JOB OUT</t>
  </si>
  <si>
    <t>No parts @ mach per MR</t>
  </si>
  <si>
    <t>MR 1/27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</si>
</sst>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66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359311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>
        <v>353832</v>
      </c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750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75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65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750</v>
      </c>
      <c r="L12" s="169" t="s">
        <v>55</v>
      </c>
      <c r="M12" s="170"/>
      <c r="N12" s="169" t="s">
        <v>72</v>
      </c>
      <c r="O12" s="171"/>
      <c r="P12" s="70"/>
      <c r="Q12" s="70"/>
      <c r="R12" s="70"/>
      <c r="S12" s="71"/>
      <c r="T12" s="72">
        <v>99</v>
      </c>
      <c r="U12" s="72">
        <v>6</v>
      </c>
      <c r="V12" s="54">
        <f>SUM(F13:F23)</f>
        <v>6.5</v>
      </c>
      <c r="W12" s="55">
        <f>U12/V12</f>
        <v>0.92307692307692313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42027</v>
      </c>
      <c r="C13" s="30" t="s">
        <v>67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750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 t="s">
        <v>68</v>
      </c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42030</v>
      </c>
      <c r="C14" s="30" t="s">
        <v>67</v>
      </c>
      <c r="D14" s="30"/>
      <c r="E14" s="30">
        <v>4</v>
      </c>
      <c r="F14" s="81">
        <v>4</v>
      </c>
      <c r="G14" s="32">
        <v>315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315</v>
      </c>
      <c r="K14" s="6">
        <f>E$4-J14</f>
        <v>435</v>
      </c>
      <c r="L14" s="7">
        <f t="shared" si="1"/>
        <v>396</v>
      </c>
      <c r="M14" s="4">
        <f t="shared" ref="M14:M23" si="4">G14</f>
        <v>315</v>
      </c>
      <c r="N14" s="110">
        <f t="shared" ref="N14:N23" si="5">IF(L14=0,"",(M14/L14))</f>
        <v>0.79545454545454541</v>
      </c>
      <c r="O14" s="111"/>
      <c r="P14" s="33"/>
      <c r="Q14" s="30">
        <v>0</v>
      </c>
      <c r="R14" s="30">
        <v>0</v>
      </c>
      <c r="S14" s="30">
        <v>12</v>
      </c>
      <c r="T14" s="107" t="s">
        <v>71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42031</v>
      </c>
      <c r="C15" s="30" t="s">
        <v>67</v>
      </c>
      <c r="D15" s="30"/>
      <c r="E15" s="30">
        <v>7</v>
      </c>
      <c r="F15" s="81">
        <v>0</v>
      </c>
      <c r="G15" s="32">
        <v>629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944</v>
      </c>
      <c r="K15" s="6">
        <f>E$4-J15</f>
        <v>-194</v>
      </c>
      <c r="L15" s="7">
        <f t="shared" si="1"/>
        <v>693</v>
      </c>
      <c r="M15" s="4">
        <f t="shared" si="4"/>
        <v>629</v>
      </c>
      <c r="N15" s="110">
        <f t="shared" si="5"/>
        <v>0.90764790764790759</v>
      </c>
      <c r="O15" s="111"/>
      <c r="P15" s="33"/>
      <c r="Q15" s="8">
        <v>0</v>
      </c>
      <c r="R15" s="8">
        <v>0</v>
      </c>
      <c r="S15" s="8">
        <v>0</v>
      </c>
      <c r="T15" s="219" t="s">
        <v>73</v>
      </c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944</v>
      </c>
      <c r="K16" s="6">
        <f t="shared" ref="K16:K24" si="8">E$4-J16</f>
        <v>-194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74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944</v>
      </c>
      <c r="K17" s="6">
        <f t="shared" ref="K17" si="11">E$4-J17</f>
        <v>-194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944</v>
      </c>
      <c r="K18" s="6">
        <f t="shared" ref="K18:K20" si="17">E$4-J18</f>
        <v>-194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944</v>
      </c>
      <c r="K19" s="6">
        <f t="shared" si="17"/>
        <v>-194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944</v>
      </c>
      <c r="K20" s="6">
        <f t="shared" si="17"/>
        <v>-194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944</v>
      </c>
      <c r="K21" s="6">
        <f t="shared" si="8"/>
        <v>-194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944</v>
      </c>
      <c r="K22" s="6">
        <f t="shared" si="8"/>
        <v>-194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944</v>
      </c>
      <c r="K23" s="6">
        <f t="shared" si="8"/>
        <v>-194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11</v>
      </c>
      <c r="F24" s="62">
        <f>SUM(F13:F23)</f>
        <v>6.5</v>
      </c>
      <c r="G24" s="62">
        <f>SUM(G13:G23)</f>
        <v>944</v>
      </c>
      <c r="H24" s="84"/>
      <c r="I24" s="62">
        <f t="shared" si="0"/>
        <v>17.5</v>
      </c>
      <c r="J24" s="85">
        <f>J23</f>
        <v>944</v>
      </c>
      <c r="K24" s="85">
        <f t="shared" si="8"/>
        <v>-194</v>
      </c>
      <c r="L24" s="86">
        <f>SUM(L13:L23)</f>
        <v>1089</v>
      </c>
      <c r="M24" s="84">
        <f>SUM(M13:M23)</f>
        <v>944</v>
      </c>
      <c r="N24" s="121">
        <f>SUM(M24/L24)</f>
        <v>0.86685032139577589</v>
      </c>
      <c r="O24" s="122"/>
      <c r="P24" s="87"/>
      <c r="Q24" s="86">
        <f>SUM(Q13:Q23)</f>
        <v>0</v>
      </c>
      <c r="R24" s="86"/>
      <c r="S24" s="86">
        <f>SUM(S13:S23)</f>
        <v>12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750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750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750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750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750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750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750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750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750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750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750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750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750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750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931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42030</v>
      </c>
      <c r="N56" s="142"/>
      <c r="O56" s="236">
        <v>0.90277777777777779</v>
      </c>
      <c r="P56" s="116"/>
      <c r="Q56" s="116"/>
      <c r="R56" s="115" t="s">
        <v>69</v>
      </c>
      <c r="S56" s="116"/>
      <c r="T56" s="115" t="s">
        <v>70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12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944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2015-02-05T22:56:54Z</dcterms:modified>
</cp:coreProperties>
</file>