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N24"/>
  <c r="AD24"/>
  <c r="AC60" s="1"/>
  <c r="AC24"/>
  <c r="AB24"/>
  <c r="AJ23"/>
  <c r="AI23"/>
  <c r="AK23" s="1"/>
  <c r="AG23"/>
  <c r="AG24" s="1"/>
  <c r="AH24" s="1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23" l="1"/>
  <c r="AC57"/>
  <c r="AI52"/>
  <c r="AG52"/>
  <c r="AH52" s="1"/>
  <c r="AH37"/>
  <c r="AF38"/>
  <c r="AC59"/>
  <c r="AI24"/>
  <c r="AI38"/>
  <c r="AJ24"/>
  <c r="AJ38"/>
  <c r="AJ52"/>
  <c r="AK52" s="1"/>
  <c r="AK41"/>
  <c r="AK14"/>
  <c r="AK28"/>
  <c r="AF52"/>
  <c r="AF24"/>
  <c r="AE52"/>
  <c r="J23"/>
  <c r="AK24" l="1"/>
  <c r="AK38"/>
  <c r="Q52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<sst xmlns="http://schemas.openxmlformats.org/spreadsheetml/2006/main" count="142" uniqueCount="73">
  <si>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</si>
  <si>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</si>
  <si>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</si>
  <si>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</si>
  <si>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</si>
  <si>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</si>
  <si>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</si>
  <si>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</si>
  <si>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</si>
  <si>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</si>
  <si>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</si>
  <si>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</si>
  <si>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</si>
  <si>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</si>
  <si>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</si>
  <si>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</si>
  <si>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</si>
  <si>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</si>
  <si>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</si>
  <si>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</si>
  <si>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</si>
  <si>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</si>
  <si>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</si>
  <si>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</si>
  <si>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</si>
  <si>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</si>
  <si>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</si>
  <si>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</si>
  <si>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</si>
  <si>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</si>
  <si>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</si>
  <si>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</si>
  <si>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</si>
  <si>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</si>
  <si>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</si>
  <si>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</si>
  <si>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</si>
  <si>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</si>
  <si>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</si>
  <si>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</si>
  <si>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</si>
  <si>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</si>
  <si>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</si>
  <si>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</si>
  <si>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</si>
  <si>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</si>
  <si>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</si>
  <si>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</si>
  <si>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</si>
  <si>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</si>
  <si>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</si>
  <si>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</si>
  <si>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</si>
  <si>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</si>
  <si>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</si>
  <si>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</si>
  <si>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</si>
  <si>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</si>
  <si>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</si>
  <si>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</si>
  <si>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</si>
  <si>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 xml:space="preserve">Machine #  </t>
  </si>
  <si>
    <t>VR1001</t>
  </si>
  <si>
    <t>A02002-0052</t>
  </si>
  <si>
    <t xml:space="preserve">A </t>
  </si>
  <si>
    <t>BA</t>
  </si>
  <si>
    <t>BJ</t>
  </si>
  <si>
    <t>JOB OUT</t>
  </si>
  <si>
    <t>NO PARTS AT MACH-MR</t>
  </si>
  <si>
    <t>510 P</t>
  </si>
  <si>
    <t>YES</t>
  </si>
  <si>
    <t>jc</t>
  </si>
  <si>
    <t xml:space="preserve">Routing:    Packing Dept.    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</si>
</sst>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5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164" fontId="0" fillId="0" borderId="7" xfId="0" applyNumberForma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18" fontId="0" fillId="0" borderId="21" xfId="0" applyNumberFormat="1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1" zoomScale="90" zoomScaleNormal="90" workbookViewId="0">
      <selection activeCell="B16" sqref="B16"/>
    </sheetView>
  </sheetViews>
  <sheetFormatPr defaultRowHeight="15"/>
  <cols>
    <col min="1" max="1" width="2.7109375" style="1" hidden="1" customWidth="1"/>
    <col min="2" max="2" width="9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97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2" t="s">
        <v>54</v>
      </c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132"/>
      <c r="T1" s="132"/>
      <c r="U1" s="132"/>
      <c r="V1" s="19"/>
      <c r="W1" s="20"/>
      <c r="Y1" s="18"/>
      <c r="Z1" s="132" t="s">
        <v>54</v>
      </c>
      <c r="AA1" s="132"/>
      <c r="AB1" s="132"/>
      <c r="AC1" s="132"/>
      <c r="AD1" s="132"/>
      <c r="AE1" s="132"/>
      <c r="AF1" s="132"/>
      <c r="AG1" s="132"/>
      <c r="AH1" s="132"/>
      <c r="AI1" s="132"/>
      <c r="AJ1" s="132"/>
      <c r="AK1" s="132"/>
      <c r="AL1" s="132"/>
      <c r="AM1" s="132"/>
      <c r="AN1" s="132"/>
      <c r="AO1" s="132"/>
      <c r="AP1" s="132"/>
      <c r="AQ1" s="132"/>
      <c r="AR1" s="132"/>
      <c r="AS1" s="94"/>
      <c r="AT1" s="20"/>
    </row>
    <row r="2" spans="2:46" ht="19.5" customHeight="1">
      <c r="B2" s="147" t="s">
        <v>24</v>
      </c>
      <c r="C2" s="148"/>
      <c r="D2" s="21"/>
      <c r="E2" s="149" t="s">
        <v>62</v>
      </c>
      <c r="F2" s="150"/>
      <c r="G2" s="151"/>
      <c r="H2" s="22"/>
      <c r="I2" s="2"/>
      <c r="J2" s="145" t="s">
        <v>0</v>
      </c>
      <c r="K2" s="146"/>
      <c r="L2" s="23" t="s">
        <v>64</v>
      </c>
      <c r="M2" s="22"/>
      <c r="N2" s="22"/>
      <c r="O2" s="22"/>
      <c r="P2" s="22"/>
      <c r="Q2" s="22"/>
      <c r="R2" s="189" t="s">
        <v>45</v>
      </c>
      <c r="S2" s="190"/>
      <c r="T2" s="191"/>
      <c r="U2" s="145">
        <v>2855698</v>
      </c>
      <c r="V2" s="148"/>
      <c r="W2" s="183"/>
      <c r="Y2" s="147" t="s">
        <v>24</v>
      </c>
      <c r="Z2" s="148"/>
      <c r="AA2" s="93"/>
      <c r="AB2" s="149"/>
      <c r="AC2" s="150"/>
      <c r="AD2" s="151"/>
      <c r="AE2" s="22"/>
      <c r="AF2" s="2"/>
      <c r="AG2" s="145" t="s">
        <v>0</v>
      </c>
      <c r="AH2" s="146"/>
      <c r="AI2" s="23"/>
      <c r="AJ2" s="22"/>
      <c r="AK2" s="22"/>
      <c r="AL2" s="22"/>
      <c r="AM2" s="22"/>
      <c r="AN2" s="22"/>
      <c r="AO2" s="189" t="s">
        <v>45</v>
      </c>
      <c r="AP2" s="190"/>
      <c r="AQ2" s="191"/>
      <c r="AR2" s="145"/>
      <c r="AS2" s="148"/>
      <c r="AT2" s="183"/>
    </row>
    <row r="3" spans="2:46" ht="19.5" customHeight="1">
      <c r="B3" s="147" t="s">
        <v>22</v>
      </c>
      <c r="C3" s="148"/>
      <c r="D3" s="24"/>
      <c r="E3" s="149">
        <v>364206</v>
      </c>
      <c r="F3" s="150"/>
      <c r="G3" s="151"/>
      <c r="H3" s="22"/>
      <c r="I3" s="25"/>
      <c r="J3" s="145" t="s">
        <v>25</v>
      </c>
      <c r="K3" s="146"/>
      <c r="L3" s="145" t="s">
        <v>63</v>
      </c>
      <c r="M3" s="148"/>
      <c r="N3" s="148"/>
      <c r="O3" s="146"/>
      <c r="P3" s="22"/>
      <c r="Q3" s="22"/>
      <c r="R3" s="192"/>
      <c r="S3" s="193"/>
      <c r="T3" s="194"/>
      <c r="U3" s="145"/>
      <c r="V3" s="148"/>
      <c r="W3" s="183"/>
      <c r="Y3" s="147" t="s">
        <v>22</v>
      </c>
      <c r="Z3" s="148"/>
      <c r="AA3" s="92"/>
      <c r="AB3" s="149"/>
      <c r="AC3" s="150"/>
      <c r="AD3" s="151"/>
      <c r="AE3" s="22"/>
      <c r="AF3" s="25"/>
      <c r="AG3" s="145" t="s">
        <v>25</v>
      </c>
      <c r="AH3" s="146"/>
      <c r="AI3" s="145"/>
      <c r="AJ3" s="148"/>
      <c r="AK3" s="148"/>
      <c r="AL3" s="146"/>
      <c r="AM3" s="22"/>
      <c r="AN3" s="22"/>
      <c r="AO3" s="192"/>
      <c r="AP3" s="193"/>
      <c r="AQ3" s="194"/>
      <c r="AR3" s="145"/>
      <c r="AS3" s="148"/>
      <c r="AT3" s="183"/>
    </row>
    <row r="4" spans="2:46" ht="19.5" customHeight="1">
      <c r="B4" s="210" t="s">
        <v>23</v>
      </c>
      <c r="C4" s="191"/>
      <c r="D4" s="24"/>
      <c r="E4" s="189">
        <v>40</v>
      </c>
      <c r="F4" s="190"/>
      <c r="G4" s="191"/>
      <c r="H4" s="22"/>
      <c r="I4" s="26"/>
      <c r="J4" s="187"/>
      <c r="K4" s="187"/>
      <c r="L4" s="187"/>
      <c r="M4" s="187"/>
      <c r="N4" s="187"/>
      <c r="O4" s="187"/>
      <c r="P4" s="27"/>
      <c r="Q4" s="27"/>
      <c r="R4" s="195"/>
      <c r="S4" s="196"/>
      <c r="T4" s="197"/>
      <c r="U4" s="187"/>
      <c r="V4" s="187"/>
      <c r="W4" s="188"/>
      <c r="Y4" s="210" t="s">
        <v>23</v>
      </c>
      <c r="Z4" s="191"/>
      <c r="AA4" s="92"/>
      <c r="AB4" s="189"/>
      <c r="AC4" s="190"/>
      <c r="AD4" s="191"/>
      <c r="AE4" s="22"/>
      <c r="AF4" s="26"/>
      <c r="AG4" s="187"/>
      <c r="AH4" s="187"/>
      <c r="AI4" s="187"/>
      <c r="AJ4" s="187"/>
      <c r="AK4" s="187"/>
      <c r="AL4" s="187"/>
      <c r="AM4" s="27"/>
      <c r="AN4" s="27"/>
      <c r="AO4" s="195"/>
      <c r="AP4" s="196"/>
      <c r="AQ4" s="197"/>
      <c r="AR4" s="187"/>
      <c r="AS4" s="187"/>
      <c r="AT4" s="188"/>
    </row>
    <row r="5" spans="2:46" ht="6.75" customHeight="1">
      <c r="B5" s="222"/>
      <c r="C5" s="196"/>
      <c r="D5" s="196"/>
      <c r="E5" s="196"/>
      <c r="F5" s="196"/>
      <c r="G5" s="196"/>
      <c r="H5" s="22"/>
      <c r="I5" s="26"/>
      <c r="J5" s="27"/>
      <c r="K5" s="27"/>
      <c r="L5" s="27"/>
      <c r="M5" s="27"/>
      <c r="N5" s="27"/>
      <c r="O5" s="27"/>
      <c r="P5" s="27"/>
      <c r="Q5" s="27"/>
      <c r="R5" s="76"/>
      <c r="S5" s="76"/>
      <c r="T5" s="76"/>
      <c r="U5" s="75"/>
      <c r="V5" s="75"/>
      <c r="W5" s="75"/>
      <c r="Y5" s="222"/>
      <c r="Z5" s="196"/>
      <c r="AA5" s="196"/>
      <c r="AB5" s="196"/>
      <c r="AC5" s="196"/>
      <c r="AD5" s="196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2"/>
      <c r="AP5" s="92"/>
      <c r="AQ5" s="92"/>
      <c r="AR5" s="91"/>
      <c r="AS5" s="91"/>
      <c r="AT5" s="91"/>
    </row>
    <row r="6" spans="2:46" ht="13.5" customHeight="1">
      <c r="B6" s="214" t="s">
        <v>56</v>
      </c>
      <c r="C6" s="215"/>
      <c r="D6" s="215"/>
      <c r="E6" s="216"/>
      <c r="F6" s="172"/>
      <c r="G6" s="173"/>
      <c r="H6" s="22"/>
      <c r="I6" s="26"/>
      <c r="J6" s="27"/>
      <c r="K6" s="27"/>
      <c r="L6" s="27"/>
      <c r="M6" s="74"/>
      <c r="N6" s="85"/>
      <c r="O6" s="85"/>
      <c r="P6" s="85"/>
      <c r="Q6" s="86"/>
      <c r="R6" s="184" t="s">
        <v>60</v>
      </c>
      <c r="S6" s="185"/>
      <c r="T6" s="185"/>
      <c r="U6" s="185"/>
      <c r="V6" s="185"/>
      <c r="W6" s="186"/>
      <c r="Y6" s="214" t="s">
        <v>56</v>
      </c>
      <c r="Z6" s="215"/>
      <c r="AA6" s="215"/>
      <c r="AB6" s="216"/>
      <c r="AC6" s="172"/>
      <c r="AD6" s="173"/>
      <c r="AE6" s="22"/>
      <c r="AF6" s="26"/>
      <c r="AG6" s="27"/>
      <c r="AH6" s="27"/>
      <c r="AI6" s="27"/>
      <c r="AJ6" s="74"/>
      <c r="AK6" s="85"/>
      <c r="AL6" s="85"/>
      <c r="AM6" s="85"/>
      <c r="AN6" s="86"/>
      <c r="AO6" s="184" t="s">
        <v>60</v>
      </c>
      <c r="AP6" s="185"/>
      <c r="AQ6" s="185"/>
      <c r="AR6" s="185"/>
      <c r="AS6" s="185"/>
      <c r="AT6" s="186"/>
    </row>
    <row r="7" spans="2:46" ht="16.5" customHeight="1">
      <c r="B7" s="207" t="s">
        <v>46</v>
      </c>
      <c r="C7" s="208"/>
      <c r="D7" s="208"/>
      <c r="E7" s="208"/>
      <c r="F7" s="208"/>
      <c r="G7" s="208"/>
      <c r="H7" s="208"/>
      <c r="I7" s="208"/>
      <c r="J7" s="208"/>
      <c r="K7" s="208"/>
      <c r="L7" s="209"/>
      <c r="M7" s="73"/>
      <c r="N7" s="174"/>
      <c r="O7" s="175"/>
      <c r="P7" s="175"/>
      <c r="Q7" s="175"/>
      <c r="R7" s="198" t="s">
        <v>57</v>
      </c>
      <c r="S7" s="198"/>
      <c r="T7" s="198"/>
      <c r="U7" s="145"/>
      <c r="V7" s="148"/>
      <c r="W7" s="183"/>
      <c r="Y7" s="207" t="s">
        <v>46</v>
      </c>
      <c r="Z7" s="208"/>
      <c r="AA7" s="208"/>
      <c r="AB7" s="208"/>
      <c r="AC7" s="208"/>
      <c r="AD7" s="208"/>
      <c r="AE7" s="208"/>
      <c r="AF7" s="208"/>
      <c r="AG7" s="208"/>
      <c r="AH7" s="208"/>
      <c r="AI7" s="209"/>
      <c r="AJ7" s="73"/>
      <c r="AK7" s="174"/>
      <c r="AL7" s="175"/>
      <c r="AM7" s="175"/>
      <c r="AN7" s="175"/>
      <c r="AO7" s="198" t="s">
        <v>57</v>
      </c>
      <c r="AP7" s="198"/>
      <c r="AQ7" s="198"/>
      <c r="AR7" s="145"/>
      <c r="AS7" s="148"/>
      <c r="AT7" s="183"/>
    </row>
    <row r="8" spans="2:46" ht="16.5" customHeight="1">
      <c r="B8" s="210"/>
      <c r="C8" s="190"/>
      <c r="D8" s="190"/>
      <c r="E8" s="190"/>
      <c r="F8" s="190"/>
      <c r="G8" s="190"/>
      <c r="H8" s="190"/>
      <c r="I8" s="190"/>
      <c r="J8" s="190"/>
      <c r="K8" s="190"/>
      <c r="L8" s="191"/>
      <c r="M8" s="73"/>
      <c r="N8" s="174"/>
      <c r="O8" s="175"/>
      <c r="P8" s="175"/>
      <c r="Q8" s="175"/>
      <c r="R8" s="198" t="s">
        <v>58</v>
      </c>
      <c r="S8" s="198"/>
      <c r="T8" s="198"/>
      <c r="U8" s="145"/>
      <c r="V8" s="148"/>
      <c r="W8" s="183"/>
      <c r="Y8" s="210"/>
      <c r="Z8" s="190"/>
      <c r="AA8" s="190"/>
      <c r="AB8" s="190"/>
      <c r="AC8" s="190"/>
      <c r="AD8" s="190"/>
      <c r="AE8" s="190"/>
      <c r="AF8" s="190"/>
      <c r="AG8" s="190"/>
      <c r="AH8" s="190"/>
      <c r="AI8" s="191"/>
      <c r="AJ8" s="73"/>
      <c r="AK8" s="174"/>
      <c r="AL8" s="175"/>
      <c r="AM8" s="175"/>
      <c r="AN8" s="175"/>
      <c r="AO8" s="198" t="s">
        <v>58</v>
      </c>
      <c r="AP8" s="198"/>
      <c r="AQ8" s="198"/>
      <c r="AR8" s="145"/>
      <c r="AS8" s="148"/>
      <c r="AT8" s="183"/>
    </row>
    <row r="9" spans="2:46" ht="16.5" customHeight="1" thickBot="1">
      <c r="B9" s="211"/>
      <c r="C9" s="212"/>
      <c r="D9" s="212"/>
      <c r="E9" s="212"/>
      <c r="F9" s="212"/>
      <c r="G9" s="212"/>
      <c r="H9" s="212"/>
      <c r="I9" s="212"/>
      <c r="J9" s="212"/>
      <c r="K9" s="212"/>
      <c r="L9" s="213"/>
      <c r="M9" s="65"/>
      <c r="N9" s="205"/>
      <c r="O9" s="206"/>
      <c r="P9" s="206"/>
      <c r="Q9" s="206"/>
      <c r="R9" s="232" t="s">
        <v>59</v>
      </c>
      <c r="S9" s="232"/>
      <c r="T9" s="232"/>
      <c r="U9" s="202"/>
      <c r="V9" s="203"/>
      <c r="W9" s="204"/>
      <c r="Y9" s="211"/>
      <c r="Z9" s="212"/>
      <c r="AA9" s="212"/>
      <c r="AB9" s="212"/>
      <c r="AC9" s="212"/>
      <c r="AD9" s="212"/>
      <c r="AE9" s="212"/>
      <c r="AF9" s="212"/>
      <c r="AG9" s="212"/>
      <c r="AH9" s="212"/>
      <c r="AI9" s="213"/>
      <c r="AJ9" s="65"/>
      <c r="AK9" s="205"/>
      <c r="AL9" s="206"/>
      <c r="AM9" s="206"/>
      <c r="AN9" s="206"/>
      <c r="AO9" s="232" t="s">
        <v>59</v>
      </c>
      <c r="AP9" s="232"/>
      <c r="AQ9" s="232"/>
      <c r="AR9" s="202"/>
      <c r="AS9" s="203"/>
      <c r="AT9" s="204"/>
    </row>
    <row r="10" spans="2:46" ht="20.25" customHeight="1">
      <c r="B10" s="152" t="s">
        <v>2</v>
      </c>
      <c r="C10" s="154" t="s">
        <v>3</v>
      </c>
      <c r="D10" s="167" t="s">
        <v>4</v>
      </c>
      <c r="E10" s="167" t="s">
        <v>5</v>
      </c>
      <c r="F10" s="154" t="s">
        <v>6</v>
      </c>
      <c r="G10" s="167" t="s">
        <v>16</v>
      </c>
      <c r="H10" s="156" t="s">
        <v>7</v>
      </c>
      <c r="I10" s="156" t="s">
        <v>8</v>
      </c>
      <c r="J10" s="156" t="s">
        <v>30</v>
      </c>
      <c r="K10" s="156" t="s">
        <v>9</v>
      </c>
      <c r="L10" s="156" t="s">
        <v>10</v>
      </c>
      <c r="M10" s="156" t="s">
        <v>11</v>
      </c>
      <c r="N10" s="179" t="s">
        <v>17</v>
      </c>
      <c r="O10" s="180"/>
      <c r="P10" s="167"/>
      <c r="Q10" s="167" t="s">
        <v>18</v>
      </c>
      <c r="R10" s="167" t="s">
        <v>26</v>
      </c>
      <c r="S10" s="167" t="s">
        <v>27</v>
      </c>
      <c r="T10" s="167" t="s">
        <v>21</v>
      </c>
      <c r="U10" s="199" t="s">
        <v>19</v>
      </c>
      <c r="V10" s="154" t="s">
        <v>28</v>
      </c>
      <c r="W10" s="176" t="s">
        <v>29</v>
      </c>
      <c r="Y10" s="152" t="s">
        <v>2</v>
      </c>
      <c r="Z10" s="154" t="s">
        <v>3</v>
      </c>
      <c r="AA10" s="167" t="s">
        <v>4</v>
      </c>
      <c r="AB10" s="167" t="s">
        <v>5</v>
      </c>
      <c r="AC10" s="154" t="s">
        <v>6</v>
      </c>
      <c r="AD10" s="167" t="s">
        <v>16</v>
      </c>
      <c r="AE10" s="156" t="s">
        <v>7</v>
      </c>
      <c r="AF10" s="156" t="s">
        <v>8</v>
      </c>
      <c r="AG10" s="156" t="s">
        <v>30</v>
      </c>
      <c r="AH10" s="156" t="s">
        <v>9</v>
      </c>
      <c r="AI10" s="156" t="s">
        <v>10</v>
      </c>
      <c r="AJ10" s="156" t="s">
        <v>11</v>
      </c>
      <c r="AK10" s="179" t="s">
        <v>17</v>
      </c>
      <c r="AL10" s="180"/>
      <c r="AM10" s="167"/>
      <c r="AN10" s="167" t="s">
        <v>18</v>
      </c>
      <c r="AO10" s="167" t="s">
        <v>26</v>
      </c>
      <c r="AP10" s="167" t="s">
        <v>27</v>
      </c>
      <c r="AQ10" s="167" t="s">
        <v>21</v>
      </c>
      <c r="AR10" s="199" t="s">
        <v>19</v>
      </c>
      <c r="AS10" s="154" t="s">
        <v>28</v>
      </c>
      <c r="AT10" s="176" t="s">
        <v>29</v>
      </c>
    </row>
    <row r="11" spans="2:46" ht="30.75" customHeight="1" thickBot="1">
      <c r="B11" s="153"/>
      <c r="C11" s="155"/>
      <c r="D11" s="178"/>
      <c r="E11" s="178"/>
      <c r="F11" s="155"/>
      <c r="G11" s="178"/>
      <c r="H11" s="157"/>
      <c r="I11" s="157"/>
      <c r="J11" s="157"/>
      <c r="K11" s="157"/>
      <c r="L11" s="157"/>
      <c r="M11" s="157"/>
      <c r="N11" s="181"/>
      <c r="O11" s="182"/>
      <c r="P11" s="168"/>
      <c r="Q11" s="168"/>
      <c r="R11" s="168"/>
      <c r="S11" s="168"/>
      <c r="T11" s="168"/>
      <c r="U11" s="200"/>
      <c r="V11" s="201"/>
      <c r="W11" s="177"/>
      <c r="Y11" s="153"/>
      <c r="Z11" s="155"/>
      <c r="AA11" s="178"/>
      <c r="AB11" s="178"/>
      <c r="AC11" s="155"/>
      <c r="AD11" s="178"/>
      <c r="AE11" s="157"/>
      <c r="AF11" s="157"/>
      <c r="AG11" s="157"/>
      <c r="AH11" s="157"/>
      <c r="AI11" s="157"/>
      <c r="AJ11" s="157"/>
      <c r="AK11" s="181"/>
      <c r="AL11" s="182"/>
      <c r="AM11" s="168"/>
      <c r="AN11" s="168"/>
      <c r="AO11" s="168"/>
      <c r="AP11" s="168"/>
      <c r="AQ11" s="168"/>
      <c r="AR11" s="200"/>
      <c r="AS11" s="201"/>
      <c r="AT11" s="177"/>
    </row>
    <row r="12" spans="2:46" ht="15" customHeight="1">
      <c r="B12" s="164" t="s">
        <v>61</v>
      </c>
      <c r="C12" s="165"/>
      <c r="D12" s="165"/>
      <c r="E12" s="165"/>
      <c r="F12" s="166"/>
      <c r="G12" s="45"/>
      <c r="H12" s="3"/>
      <c r="I12" s="3" t="s">
        <v>1</v>
      </c>
      <c r="J12" s="28">
        <v>0</v>
      </c>
      <c r="K12" s="28">
        <f>E$4</f>
        <v>40</v>
      </c>
      <c r="L12" s="169" t="s">
        <v>55</v>
      </c>
      <c r="M12" s="170"/>
      <c r="N12" s="169"/>
      <c r="O12" s="171"/>
      <c r="P12" s="67"/>
      <c r="Q12" s="67"/>
      <c r="R12" s="67"/>
      <c r="S12" s="68"/>
      <c r="T12" s="69"/>
      <c r="U12" s="69">
        <v>4</v>
      </c>
      <c r="V12" s="54">
        <f>SUM(F13:F23)</f>
        <v>5</v>
      </c>
      <c r="W12" s="55">
        <f>U12/V12</f>
        <v>0.8</v>
      </c>
      <c r="Y12" s="164" t="s">
        <v>41</v>
      </c>
      <c r="Z12" s="165"/>
      <c r="AA12" s="165"/>
      <c r="AB12" s="165"/>
      <c r="AC12" s="166"/>
      <c r="AD12" s="45"/>
      <c r="AE12" s="3"/>
      <c r="AF12" s="3" t="s">
        <v>1</v>
      </c>
      <c r="AG12" s="28">
        <v>0</v>
      </c>
      <c r="AH12" s="28">
        <f>AB$4</f>
        <v>0</v>
      </c>
      <c r="AI12" s="169" t="s">
        <v>55</v>
      </c>
      <c r="AJ12" s="170"/>
      <c r="AK12" s="169"/>
      <c r="AL12" s="171"/>
      <c r="AM12" s="67"/>
      <c r="AN12" s="67"/>
      <c r="AO12" s="67"/>
      <c r="AP12" s="68"/>
      <c r="AQ12" s="69"/>
      <c r="AR12" s="69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42073</v>
      </c>
      <c r="C13" s="30" t="s">
        <v>65</v>
      </c>
      <c r="D13" s="30"/>
      <c r="E13" s="30">
        <v>0</v>
      </c>
      <c r="F13" s="77">
        <v>3.5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3.5</v>
      </c>
      <c r="J13" s="6">
        <f>SUM(G$12:G13)</f>
        <v>0</v>
      </c>
      <c r="K13" s="6">
        <f>E$4-J13</f>
        <v>40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0</v>
      </c>
      <c r="R13" s="30">
        <v>0</v>
      </c>
      <c r="S13" s="30">
        <v>0</v>
      </c>
      <c r="T13" s="107"/>
      <c r="U13" s="108"/>
      <c r="V13" s="108"/>
      <c r="W13" s="109"/>
      <c r="Y13" s="29"/>
      <c r="Z13" s="30"/>
      <c r="AA13" s="30"/>
      <c r="AB13" s="30"/>
      <c r="AC13" s="77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219"/>
      <c r="AR13" s="220"/>
      <c r="AS13" s="220"/>
      <c r="AT13" s="221"/>
    </row>
    <row r="14" spans="2:46" ht="15" customHeight="1">
      <c r="B14" s="29">
        <v>42074</v>
      </c>
      <c r="C14" s="30" t="s">
        <v>65</v>
      </c>
      <c r="D14" s="30"/>
      <c r="E14" s="30">
        <v>5</v>
      </c>
      <c r="F14" s="78">
        <v>1.5</v>
      </c>
      <c r="G14" s="32">
        <v>33</v>
      </c>
      <c r="H14" s="4" t="e">
        <f>IF(G14="","",(IF(#REF!=0,"",(#REF!*G14*#REF!))))</f>
        <v>#REF!</v>
      </c>
      <c r="I14" s="5">
        <f t="shared" si="0"/>
        <v>6.5</v>
      </c>
      <c r="J14" s="6">
        <f>SUM(G$12:G14)</f>
        <v>33</v>
      </c>
      <c r="K14" s="6">
        <f>E$4-J14</f>
        <v>7</v>
      </c>
      <c r="L14" s="7">
        <f t="shared" si="1"/>
        <v>0</v>
      </c>
      <c r="M14" s="4">
        <f t="shared" ref="M14:M23" si="4">G14</f>
        <v>33</v>
      </c>
      <c r="N14" s="110" t="str">
        <f t="shared" ref="N14:N23" si="5">IF(L14=0,"",(M14/L14))</f>
        <v/>
      </c>
      <c r="O14" s="111"/>
      <c r="P14" s="33"/>
      <c r="Q14" s="30">
        <v>0</v>
      </c>
      <c r="R14" s="30">
        <v>0</v>
      </c>
      <c r="S14" s="30">
        <v>0</v>
      </c>
      <c r="T14" s="107"/>
      <c r="U14" s="108"/>
      <c r="V14" s="108"/>
      <c r="W14" s="109"/>
      <c r="Y14" s="29"/>
      <c r="Z14" s="30"/>
      <c r="AA14" s="30"/>
      <c r="AB14" s="30"/>
      <c r="AC14" s="78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42075</v>
      </c>
      <c r="C15" s="30" t="s">
        <v>66</v>
      </c>
      <c r="D15" s="30"/>
      <c r="E15" s="30">
        <v>1</v>
      </c>
      <c r="F15" s="78">
        <v>0</v>
      </c>
      <c r="G15" s="32">
        <v>2</v>
      </c>
      <c r="H15" s="4" t="e">
        <f>IF(G15="","",(IF(#REF!=0,"",(#REF!*G15*#REF!))))</f>
        <v>#REF!</v>
      </c>
      <c r="I15" s="5">
        <f t="shared" si="0"/>
        <v>1</v>
      </c>
      <c r="J15" s="6">
        <f>SUM(G$12:G15)</f>
        <v>35</v>
      </c>
      <c r="K15" s="6">
        <f>E$4-J15</f>
        <v>5</v>
      </c>
      <c r="L15" s="7">
        <f t="shared" si="1"/>
        <v>0</v>
      </c>
      <c r="M15" s="4">
        <f t="shared" si="4"/>
        <v>2</v>
      </c>
      <c r="N15" s="110" t="str">
        <f t="shared" si="5"/>
        <v/>
      </c>
      <c r="O15" s="111"/>
      <c r="P15" s="33"/>
      <c r="Q15" s="8">
        <v>0</v>
      </c>
      <c r="R15" s="8">
        <v>0</v>
      </c>
      <c r="S15" s="8">
        <v>0</v>
      </c>
      <c r="T15" s="219" t="s">
        <v>67</v>
      </c>
      <c r="U15" s="220"/>
      <c r="V15" s="220"/>
      <c r="W15" s="221"/>
      <c r="Y15" s="29"/>
      <c r="Z15" s="30"/>
      <c r="AA15" s="30"/>
      <c r="AB15" s="30"/>
      <c r="AC15" s="78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87"/>
      <c r="AO15" s="87"/>
      <c r="AP15" s="87"/>
      <c r="AQ15" s="107"/>
      <c r="AR15" s="108"/>
      <c r="AS15" s="108"/>
      <c r="AT15" s="109"/>
    </row>
    <row r="16" spans="2:46" ht="15" customHeight="1">
      <c r="B16" s="9"/>
      <c r="C16" s="35"/>
      <c r="D16" s="50"/>
      <c r="E16" s="50"/>
      <c r="F16" s="79"/>
      <c r="G16" s="10"/>
      <c r="H16" s="4" t="str">
        <f>IF(G16="","",(IF(#REF!=0,"",(#REF!*G16*#REF!))))</f>
        <v/>
      </c>
      <c r="I16" s="5" t="str">
        <f t="shared" si="0"/>
        <v/>
      </c>
      <c r="J16" s="6">
        <f>SUM(G$12:G16)</f>
        <v>35</v>
      </c>
      <c r="K16" s="6">
        <f t="shared" ref="K16:K24" si="8">E$4-J16</f>
        <v>5</v>
      </c>
      <c r="L16" s="7">
        <f t="shared" si="1"/>
        <v>0</v>
      </c>
      <c r="M16" s="4">
        <f t="shared" si="4"/>
        <v>0</v>
      </c>
      <c r="N16" s="110" t="str">
        <f t="shared" si="5"/>
        <v/>
      </c>
      <c r="O16" s="111"/>
      <c r="P16" s="33"/>
      <c r="Q16" s="8"/>
      <c r="R16" s="8"/>
      <c r="S16" s="8"/>
      <c r="T16" s="107" t="s">
        <v>68</v>
      </c>
      <c r="U16" s="108"/>
      <c r="V16" s="108"/>
      <c r="W16" s="109"/>
      <c r="Y16" s="9"/>
      <c r="Z16" s="35"/>
      <c r="AA16" s="87"/>
      <c r="AB16" s="87"/>
      <c r="AC16" s="79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87"/>
      <c r="AO16" s="87"/>
      <c r="AP16" s="87"/>
      <c r="AQ16" s="107"/>
      <c r="AR16" s="108"/>
      <c r="AS16" s="108"/>
      <c r="AT16" s="109"/>
    </row>
    <row r="17" spans="2:46" ht="15" customHeight="1">
      <c r="B17" s="9"/>
      <c r="C17" s="35"/>
      <c r="D17" s="61"/>
      <c r="E17" s="61"/>
      <c r="F17" s="79"/>
      <c r="G17" s="10"/>
      <c r="H17" s="4"/>
      <c r="I17" s="5" t="str">
        <f t="shared" ref="I17" si="10">IF(G17="","",(SUM(E17+F17+Q17)))</f>
        <v/>
      </c>
      <c r="J17" s="6">
        <f>SUM(G$12:G17)</f>
        <v>35</v>
      </c>
      <c r="K17" s="6">
        <f t="shared" ref="K17" si="11">E$4-J17</f>
        <v>5</v>
      </c>
      <c r="L17" s="7">
        <f t="shared" ref="L17" si="12">IF(G17="",0,$T$12*(I17-F17-Q17))</f>
        <v>0</v>
      </c>
      <c r="M17" s="4">
        <f t="shared" ref="M17" si="13">G17</f>
        <v>0</v>
      </c>
      <c r="N17" s="110" t="str">
        <f t="shared" ref="N17" si="14">IF(L17=0,"",(M17/L17))</f>
        <v/>
      </c>
      <c r="O17" s="111"/>
      <c r="P17" s="33"/>
      <c r="Q17" s="61"/>
      <c r="R17" s="61"/>
      <c r="S17" s="61"/>
      <c r="T17" s="107"/>
      <c r="U17" s="108"/>
      <c r="V17" s="108"/>
      <c r="W17" s="109"/>
      <c r="Y17" s="9"/>
      <c r="Z17" s="35"/>
      <c r="AA17" s="87"/>
      <c r="AB17" s="87"/>
      <c r="AC17" s="79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87"/>
      <c r="AO17" s="87"/>
      <c r="AP17" s="87"/>
      <c r="AQ17" s="107"/>
      <c r="AR17" s="108"/>
      <c r="AS17" s="108"/>
      <c r="AT17" s="109"/>
    </row>
    <row r="18" spans="2:46" ht="15" customHeight="1">
      <c r="B18" s="98"/>
      <c r="C18" s="59"/>
      <c r="D18" s="61"/>
      <c r="E18" s="61"/>
      <c r="F18" s="79"/>
      <c r="G18" s="10"/>
      <c r="H18" s="4"/>
      <c r="I18" s="5" t="str">
        <f t="shared" ref="I18:I20" si="16">IF(G18="","",(SUM(E18+F18+Q18)))</f>
        <v/>
      </c>
      <c r="J18" s="6">
        <f>SUM(G$12:G18)</f>
        <v>35</v>
      </c>
      <c r="K18" s="6">
        <f t="shared" ref="K18:K20" si="17">E$4-J18</f>
        <v>5</v>
      </c>
      <c r="L18" s="7">
        <f t="shared" ref="L18:L20" si="18">IF(G18="",0,$T$12*(I18-F18-Q18))</f>
        <v>0</v>
      </c>
      <c r="M18" s="4">
        <f t="shared" ref="M18:M20" si="19">G18</f>
        <v>0</v>
      </c>
      <c r="N18" s="110" t="str">
        <f t="shared" ref="N18:N20" si="20">IF(L18=0,"",(M18/L18))</f>
        <v/>
      </c>
      <c r="O18" s="111"/>
      <c r="P18" s="33"/>
      <c r="Q18" s="61"/>
      <c r="R18" s="61"/>
      <c r="S18" s="61"/>
      <c r="T18" s="99"/>
      <c r="U18" s="100"/>
      <c r="V18" s="100"/>
      <c r="W18" s="101"/>
      <c r="Y18" s="9"/>
      <c r="Z18" s="59"/>
      <c r="AA18" s="87"/>
      <c r="AB18" s="87"/>
      <c r="AC18" s="79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87"/>
      <c r="AO18" s="87"/>
      <c r="AP18" s="87"/>
      <c r="AQ18" s="88"/>
      <c r="AR18" s="89"/>
      <c r="AS18" s="89"/>
      <c r="AT18" s="90"/>
    </row>
    <row r="19" spans="2:46" ht="15" customHeight="1">
      <c r="B19" s="9"/>
      <c r="C19" s="59"/>
      <c r="D19" s="61"/>
      <c r="E19" s="61"/>
      <c r="F19" s="79"/>
      <c r="G19" s="10"/>
      <c r="H19" s="4"/>
      <c r="I19" s="5" t="str">
        <f t="shared" si="16"/>
        <v/>
      </c>
      <c r="J19" s="6">
        <f>SUM(G$12:G19)</f>
        <v>35</v>
      </c>
      <c r="K19" s="6">
        <f t="shared" si="17"/>
        <v>5</v>
      </c>
      <c r="L19" s="7">
        <f t="shared" si="18"/>
        <v>0</v>
      </c>
      <c r="M19" s="4">
        <f t="shared" si="19"/>
        <v>0</v>
      </c>
      <c r="N19" s="110" t="str">
        <f t="shared" si="20"/>
        <v/>
      </c>
      <c r="O19" s="111"/>
      <c r="P19" s="33"/>
      <c r="Q19" s="61"/>
      <c r="R19" s="61"/>
      <c r="S19" s="61"/>
      <c r="T19" s="99"/>
      <c r="U19" s="100"/>
      <c r="V19" s="100"/>
      <c r="W19" s="101"/>
      <c r="Y19" s="9"/>
      <c r="Z19" s="59"/>
      <c r="AA19" s="87"/>
      <c r="AB19" s="87"/>
      <c r="AC19" s="79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87"/>
      <c r="AO19" s="87"/>
      <c r="AP19" s="87"/>
      <c r="AQ19" s="88"/>
      <c r="AR19" s="89"/>
      <c r="AS19" s="89"/>
      <c r="AT19" s="90"/>
    </row>
    <row r="20" spans="2:46" ht="15" customHeight="1">
      <c r="B20" s="9"/>
      <c r="C20" s="59"/>
      <c r="D20" s="61"/>
      <c r="E20" s="61"/>
      <c r="F20" s="79"/>
      <c r="G20" s="10"/>
      <c r="H20" s="4"/>
      <c r="I20" s="5" t="str">
        <f t="shared" si="16"/>
        <v/>
      </c>
      <c r="J20" s="6">
        <f>SUM(G$12:G20)</f>
        <v>35</v>
      </c>
      <c r="K20" s="6">
        <f t="shared" si="17"/>
        <v>5</v>
      </c>
      <c r="L20" s="7">
        <f t="shared" si="18"/>
        <v>0</v>
      </c>
      <c r="M20" s="4">
        <f t="shared" si="19"/>
        <v>0</v>
      </c>
      <c r="N20" s="110" t="str">
        <f t="shared" si="20"/>
        <v/>
      </c>
      <c r="O20" s="111"/>
      <c r="P20" s="33"/>
      <c r="Q20" s="61"/>
      <c r="R20" s="61"/>
      <c r="S20" s="61"/>
      <c r="T20" s="99"/>
      <c r="U20" s="100"/>
      <c r="V20" s="100"/>
      <c r="W20" s="101"/>
      <c r="Y20" s="9"/>
      <c r="Z20" s="59"/>
      <c r="AA20" s="87"/>
      <c r="AB20" s="87"/>
      <c r="AC20" s="79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87"/>
      <c r="AO20" s="87"/>
      <c r="AP20" s="87"/>
      <c r="AQ20" s="88"/>
      <c r="AR20" s="89"/>
      <c r="AS20" s="89"/>
      <c r="AT20" s="90"/>
    </row>
    <row r="21" spans="2:46" ht="15" customHeight="1">
      <c r="B21" s="9"/>
      <c r="C21" s="36"/>
      <c r="D21" s="50"/>
      <c r="E21" s="50"/>
      <c r="F21" s="79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35</v>
      </c>
      <c r="K21" s="6">
        <f t="shared" si="8"/>
        <v>5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/>
      <c r="U21" s="108"/>
      <c r="V21" s="108"/>
      <c r="W21" s="109"/>
      <c r="Y21" s="9"/>
      <c r="Z21" s="36"/>
      <c r="AA21" s="87"/>
      <c r="AB21" s="87"/>
      <c r="AC21" s="79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87"/>
      <c r="AO21" s="87"/>
      <c r="AP21" s="87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79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35</v>
      </c>
      <c r="K22" s="6">
        <f t="shared" si="8"/>
        <v>5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87"/>
      <c r="AB22" s="87"/>
      <c r="AC22" s="79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87"/>
      <c r="AO22" s="87"/>
      <c r="AP22" s="87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0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35</v>
      </c>
      <c r="K23" s="6">
        <f t="shared" si="8"/>
        <v>5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6"/>
      <c r="AB23" s="87"/>
      <c r="AC23" s="80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87"/>
      <c r="AO23" s="87"/>
      <c r="AP23" s="87"/>
      <c r="AQ23" s="112"/>
      <c r="AR23" s="113"/>
      <c r="AS23" s="113"/>
      <c r="AT23" s="114"/>
    </row>
    <row r="24" spans="2:46" ht="15" customHeight="1">
      <c r="B24" s="123" t="s">
        <v>20</v>
      </c>
      <c r="C24" s="124"/>
      <c r="D24" s="52"/>
      <c r="E24" s="62">
        <f>SUM(E13:E23)</f>
        <v>6</v>
      </c>
      <c r="F24" s="62">
        <f>SUM(F13:F23)</f>
        <v>5</v>
      </c>
      <c r="G24" s="62">
        <f>SUM(G13:G23)</f>
        <v>35</v>
      </c>
      <c r="H24" s="81"/>
      <c r="I24" s="62">
        <f t="shared" si="0"/>
        <v>11</v>
      </c>
      <c r="J24" s="82">
        <f>J23</f>
        <v>35</v>
      </c>
      <c r="K24" s="82">
        <f t="shared" si="8"/>
        <v>5</v>
      </c>
      <c r="L24" s="83">
        <f>SUM(L13:L23)</f>
        <v>0</v>
      </c>
      <c r="M24" s="81">
        <f>SUM(M13:M23)</f>
        <v>35</v>
      </c>
      <c r="N24" s="121" t="e">
        <f>SUM(M24/L24)</f>
        <v>#DIV/0!</v>
      </c>
      <c r="O24" s="122"/>
      <c r="P24" s="84"/>
      <c r="Q24" s="83">
        <f>SUM(Q13:Q23)</f>
        <v>0</v>
      </c>
      <c r="R24" s="83"/>
      <c r="S24" s="83">
        <f>SUM(S13:S23)</f>
        <v>0</v>
      </c>
      <c r="T24" s="158"/>
      <c r="U24" s="159"/>
      <c r="V24" s="159"/>
      <c r="W24" s="160"/>
      <c r="Y24" s="123" t="s">
        <v>20</v>
      </c>
      <c r="Z24" s="124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1"/>
      <c r="AF24" s="62">
        <f t="shared" si="22"/>
        <v>0</v>
      </c>
      <c r="AG24" s="82">
        <f>AG23</f>
        <v>0</v>
      </c>
      <c r="AH24" s="82">
        <f t="shared" si="9"/>
        <v>0</v>
      </c>
      <c r="AI24" s="83">
        <f>SUM(AI13:AI23)</f>
        <v>0</v>
      </c>
      <c r="AJ24" s="81">
        <f>SUM(AJ13:AJ23)</f>
        <v>0</v>
      </c>
      <c r="AK24" s="121" t="e">
        <f>SUM(AJ24/AI24)</f>
        <v>#DIV/0!</v>
      </c>
      <c r="AL24" s="122"/>
      <c r="AM24" s="84"/>
      <c r="AN24" s="83">
        <f>SUM(AN13:AN23)</f>
        <v>0</v>
      </c>
      <c r="AO24" s="83"/>
      <c r="AP24" s="83">
        <f>SUM(AP13:AP23)</f>
        <v>0</v>
      </c>
      <c r="AQ24" s="158"/>
      <c r="AR24" s="159"/>
      <c r="AS24" s="159"/>
      <c r="AT24" s="160"/>
    </row>
    <row r="25" spans="2:46" s="12" customFormat="1" ht="15.75" thickBot="1">
      <c r="B25" s="161" t="s">
        <v>72</v>
      </c>
      <c r="C25" s="162"/>
      <c r="D25" s="162"/>
      <c r="E25" s="162"/>
      <c r="F25" s="162"/>
      <c r="G25" s="162"/>
      <c r="H25" s="162"/>
      <c r="I25" s="162"/>
      <c r="J25" s="162"/>
      <c r="K25" s="162"/>
      <c r="L25" s="162"/>
      <c r="M25" s="162"/>
      <c r="N25" s="162"/>
      <c r="O25" s="162"/>
      <c r="P25" s="162"/>
      <c r="Q25" s="162"/>
      <c r="R25" s="162"/>
      <c r="S25" s="162"/>
      <c r="T25" s="162"/>
      <c r="U25" s="162"/>
      <c r="V25" s="162"/>
      <c r="W25" s="163"/>
      <c r="X25" s="97"/>
      <c r="Y25" s="240" t="s">
        <v>37</v>
      </c>
      <c r="Z25" s="241"/>
      <c r="AA25" s="241"/>
      <c r="AB25" s="241"/>
      <c r="AC25" s="241"/>
      <c r="AD25" s="242"/>
      <c r="AE25" s="242"/>
      <c r="AF25" s="242"/>
      <c r="AG25" s="242"/>
      <c r="AH25" s="242"/>
      <c r="AI25" s="241"/>
      <c r="AJ25" s="241"/>
      <c r="AK25" s="241"/>
      <c r="AL25" s="241"/>
      <c r="AM25" s="241"/>
      <c r="AN25" s="241"/>
      <c r="AO25" s="241"/>
      <c r="AP25" s="241"/>
      <c r="AQ25" s="242"/>
      <c r="AR25" s="242"/>
      <c r="AS25" s="242"/>
      <c r="AT25" s="243"/>
    </row>
    <row r="26" spans="2:46" ht="15" customHeight="1">
      <c r="B26" s="164" t="s">
        <v>38</v>
      </c>
      <c r="C26" s="165"/>
      <c r="D26" s="165"/>
      <c r="E26" s="165"/>
      <c r="F26" s="166"/>
      <c r="G26" s="46"/>
      <c r="H26" s="47" t="str">
        <f>IF(G26="","",(IF(#REF!=0,"",(#REF!*G26*#REF!))))</f>
        <v/>
      </c>
      <c r="I26" s="48"/>
      <c r="J26" s="47"/>
      <c r="K26" s="47">
        <f>E$4</f>
        <v>40</v>
      </c>
      <c r="L26" s="169" t="s">
        <v>55</v>
      </c>
      <c r="M26" s="170"/>
      <c r="N26" s="169"/>
      <c r="O26" s="171"/>
      <c r="P26" s="67"/>
      <c r="Q26" s="67"/>
      <c r="R26" s="67"/>
      <c r="S26" s="68"/>
      <c r="T26" s="70"/>
      <c r="U26" s="71"/>
      <c r="V26" s="56">
        <f>SUM(F27:F37)</f>
        <v>0</v>
      </c>
      <c r="W26" s="57" t="e">
        <f>U26/V26</f>
        <v>#DIV/0!</v>
      </c>
      <c r="Y26" s="164" t="s">
        <v>38</v>
      </c>
      <c r="Z26" s="165"/>
      <c r="AA26" s="165"/>
      <c r="AB26" s="165"/>
      <c r="AC26" s="166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69" t="s">
        <v>55</v>
      </c>
      <c r="AJ26" s="170"/>
      <c r="AK26" s="169"/>
      <c r="AL26" s="171"/>
      <c r="AM26" s="67"/>
      <c r="AN26" s="67"/>
      <c r="AO26" s="67"/>
      <c r="AP26" s="68"/>
      <c r="AQ26" s="70"/>
      <c r="AR26" s="71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40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3"/>
      <c r="U27" s="234"/>
      <c r="V27" s="234"/>
      <c r="W27" s="235"/>
      <c r="Y27" s="9"/>
      <c r="Z27" s="60"/>
      <c r="AA27" s="87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87"/>
      <c r="AO27" s="87"/>
      <c r="AP27" s="87"/>
      <c r="AQ27" s="233"/>
      <c r="AR27" s="234"/>
      <c r="AS27" s="234"/>
      <c r="AT27" s="235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40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87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87"/>
      <c r="AO28" s="87"/>
      <c r="AP28" s="87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40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87"/>
      <c r="AB29" s="87"/>
      <c r="AC29" s="87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87"/>
      <c r="AO29" s="87"/>
      <c r="AP29" s="87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40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104"/>
      <c r="U30" s="105"/>
      <c r="V30" s="105"/>
      <c r="W30" s="106"/>
      <c r="Y30" s="9"/>
      <c r="Z30" s="11"/>
      <c r="AA30" s="87"/>
      <c r="AB30" s="87"/>
      <c r="AC30" s="87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87"/>
      <c r="AO30" s="87"/>
      <c r="AP30" s="87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40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87"/>
      <c r="AB31" s="87"/>
      <c r="AC31" s="87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87"/>
      <c r="AO31" s="87"/>
      <c r="AP31" s="87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40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87"/>
      <c r="AB32" s="87"/>
      <c r="AC32" s="87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87"/>
      <c r="AO32" s="87"/>
      <c r="AP32" s="87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40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87"/>
      <c r="AB33" s="87"/>
      <c r="AC33" s="87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87"/>
      <c r="AO33" s="87"/>
      <c r="AP33" s="87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40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87"/>
      <c r="AB34" s="87"/>
      <c r="AC34" s="87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87"/>
      <c r="AO34" s="87"/>
      <c r="AP34" s="87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40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87"/>
      <c r="AB35" s="87"/>
      <c r="AC35" s="87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87"/>
      <c r="AO35" s="87"/>
      <c r="AP35" s="87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40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40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3" t="s">
        <v>20</v>
      </c>
      <c r="C38" s="124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1"/>
      <c r="I38" s="83">
        <f t="shared" ref="I38" si="48">IF(G38="","",(SUM(E38+F38+Q38)))</f>
        <v>0</v>
      </c>
      <c r="J38" s="82">
        <f>J37</f>
        <v>0</v>
      </c>
      <c r="K38" s="82">
        <f t="shared" si="45"/>
        <v>40</v>
      </c>
      <c r="L38" s="83">
        <f>SUM(L27:L37)</f>
        <v>0</v>
      </c>
      <c r="M38" s="81">
        <f>SUM(M27:M37)</f>
        <v>0</v>
      </c>
      <c r="N38" s="121" t="e">
        <f>SUM(M38/L38)</f>
        <v>#DIV/0!</v>
      </c>
      <c r="O38" s="122"/>
      <c r="P38" s="84"/>
      <c r="Q38" s="63">
        <f>SUM(Q27:Q37)</f>
        <v>0</v>
      </c>
      <c r="R38" s="63"/>
      <c r="S38" s="63">
        <f>SUM(S27:S37)</f>
        <v>0</v>
      </c>
      <c r="T38" s="118"/>
      <c r="U38" s="119"/>
      <c r="V38" s="119"/>
      <c r="W38" s="120"/>
      <c r="Y38" s="123" t="s">
        <v>20</v>
      </c>
      <c r="Z38" s="124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1"/>
      <c r="AF38" s="83">
        <f t="shared" ref="AF38" si="50">IF(AD38="","",(SUM(AB38+AC38+AN38)))</f>
        <v>0</v>
      </c>
      <c r="AG38" s="82">
        <f>AG37</f>
        <v>0</v>
      </c>
      <c r="AH38" s="82">
        <f t="shared" si="46"/>
        <v>0</v>
      </c>
      <c r="AI38" s="83">
        <f>SUM(AI27:AI37)</f>
        <v>0</v>
      </c>
      <c r="AJ38" s="81">
        <f>SUM(AJ27:AJ37)</f>
        <v>0</v>
      </c>
      <c r="AK38" s="121" t="e">
        <f>SUM(AJ38/AI38)</f>
        <v>#DIV/0!</v>
      </c>
      <c r="AL38" s="122"/>
      <c r="AM38" s="84"/>
      <c r="AN38" s="63">
        <f>SUM(AN27:AN37)</f>
        <v>0</v>
      </c>
      <c r="AO38" s="63"/>
      <c r="AP38" s="63">
        <f>SUM(AP27:AP37)</f>
        <v>0</v>
      </c>
      <c r="AQ38" s="118"/>
      <c r="AR38" s="119"/>
      <c r="AS38" s="119"/>
      <c r="AT38" s="120"/>
    </row>
    <row r="39" spans="2:46" s="12" customFormat="1" ht="15.75" thickBot="1">
      <c r="B39" s="128" t="s">
        <v>39</v>
      </c>
      <c r="C39" s="129"/>
      <c r="D39" s="129"/>
      <c r="E39" s="129"/>
      <c r="F39" s="129"/>
      <c r="G39" s="130"/>
      <c r="H39" s="130"/>
      <c r="I39" s="130"/>
      <c r="J39" s="130"/>
      <c r="K39" s="130"/>
      <c r="L39" s="129"/>
      <c r="M39" s="129"/>
      <c r="N39" s="129"/>
      <c r="O39" s="129"/>
      <c r="P39" s="129"/>
      <c r="Q39" s="129"/>
      <c r="R39" s="129"/>
      <c r="S39" s="129"/>
      <c r="T39" s="130"/>
      <c r="U39" s="130"/>
      <c r="V39" s="130"/>
      <c r="W39" s="131"/>
      <c r="X39" s="97"/>
      <c r="Y39" s="128" t="s">
        <v>39</v>
      </c>
      <c r="Z39" s="129"/>
      <c r="AA39" s="129"/>
      <c r="AB39" s="129"/>
      <c r="AC39" s="129"/>
      <c r="AD39" s="130"/>
      <c r="AE39" s="130"/>
      <c r="AF39" s="130"/>
      <c r="AG39" s="130"/>
      <c r="AH39" s="130"/>
      <c r="AI39" s="129"/>
      <c r="AJ39" s="129"/>
      <c r="AK39" s="129"/>
      <c r="AL39" s="129"/>
      <c r="AM39" s="129"/>
      <c r="AN39" s="129"/>
      <c r="AO39" s="129"/>
      <c r="AP39" s="129"/>
      <c r="AQ39" s="130"/>
      <c r="AR39" s="130"/>
      <c r="AS39" s="130"/>
      <c r="AT39" s="131"/>
    </row>
    <row r="40" spans="2:46" ht="15" customHeight="1">
      <c r="B40" s="164" t="s">
        <v>40</v>
      </c>
      <c r="C40" s="165"/>
      <c r="D40" s="165"/>
      <c r="E40" s="165"/>
      <c r="F40" s="166"/>
      <c r="G40" s="49"/>
      <c r="H40" s="47" t="str">
        <f>IF(G40="","",(IF(#REF!=0,"",(#REF!*G40*#REF!))))</f>
        <v/>
      </c>
      <c r="I40" s="48"/>
      <c r="J40" s="47"/>
      <c r="K40" s="47">
        <f>E$4</f>
        <v>40</v>
      </c>
      <c r="L40" s="169" t="s">
        <v>55</v>
      </c>
      <c r="M40" s="170"/>
      <c r="N40" s="169"/>
      <c r="O40" s="171"/>
      <c r="P40" s="67"/>
      <c r="Q40" s="67"/>
      <c r="R40" s="67"/>
      <c r="S40" s="68"/>
      <c r="T40" s="72"/>
      <c r="U40" s="71"/>
      <c r="V40" s="56">
        <f>SUM(F41:F51)</f>
        <v>0</v>
      </c>
      <c r="W40" s="57" t="e">
        <f>U40/V40</f>
        <v>#DIV/0!</v>
      </c>
      <c r="Y40" s="164" t="s">
        <v>40</v>
      </c>
      <c r="Z40" s="165"/>
      <c r="AA40" s="165"/>
      <c r="AB40" s="165"/>
      <c r="AC40" s="166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69" t="s">
        <v>55</v>
      </c>
      <c r="AJ40" s="170"/>
      <c r="AK40" s="169"/>
      <c r="AL40" s="171"/>
      <c r="AM40" s="67"/>
      <c r="AN40" s="67"/>
      <c r="AO40" s="67"/>
      <c r="AP40" s="68"/>
      <c r="AQ40" s="72"/>
      <c r="AR40" s="71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40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40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40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40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40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40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40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40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40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40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40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3" t="s">
        <v>20</v>
      </c>
      <c r="C52" s="124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1" t="e">
        <f>IF(G52="","",(IF(#REF!=0,"",(#REF!*G52*#REF!))))</f>
        <v>#REF!</v>
      </c>
      <c r="I52" s="83">
        <f t="shared" ref="I52" si="73">IF(G52="","",(SUM(E52+F52+Q52)))</f>
        <v>0</v>
      </c>
      <c r="J52" s="82">
        <f>J51</f>
        <v>0</v>
      </c>
      <c r="K52" s="82">
        <f t="shared" si="67"/>
        <v>40</v>
      </c>
      <c r="L52" s="83">
        <f>SUM(L41:L51)</f>
        <v>0</v>
      </c>
      <c r="M52" s="81">
        <f>SUM(M41:M51)</f>
        <v>0</v>
      </c>
      <c r="N52" s="121" t="e">
        <f>SUM(M52/L52)</f>
        <v>#DIV/0!</v>
      </c>
      <c r="O52" s="122"/>
      <c r="P52" s="84"/>
      <c r="Q52" s="63">
        <f>SUM(Q41:Q51)</f>
        <v>0</v>
      </c>
      <c r="R52" s="63"/>
      <c r="S52" s="63">
        <f>SUM(S41:S51)</f>
        <v>0</v>
      </c>
      <c r="T52" s="118"/>
      <c r="U52" s="119"/>
      <c r="V52" s="119"/>
      <c r="W52" s="120"/>
      <c r="Y52" s="123" t="s">
        <v>20</v>
      </c>
      <c r="Z52" s="124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1" t="e">
        <f>IF(AD52="","",(IF(#REF!=0,"",(#REF!*AD52*#REF!))))</f>
        <v>#REF!</v>
      </c>
      <c r="AF52" s="83">
        <f t="shared" ref="AF52" si="74">IF(AD52="","",(SUM(AB52+AC52+AN52)))</f>
        <v>0</v>
      </c>
      <c r="AG52" s="82">
        <f>AG51</f>
        <v>0</v>
      </c>
      <c r="AH52" s="82">
        <f t="shared" si="68"/>
        <v>0</v>
      </c>
      <c r="AI52" s="83">
        <f>SUM(AI41:AI51)</f>
        <v>0</v>
      </c>
      <c r="AJ52" s="81">
        <f>SUM(AJ41:AJ51)</f>
        <v>0</v>
      </c>
      <c r="AK52" s="121" t="e">
        <f>SUM(AJ52/AI52)</f>
        <v>#DIV/0!</v>
      </c>
      <c r="AL52" s="122"/>
      <c r="AM52" s="84"/>
      <c r="AN52" s="63">
        <f>SUM(AN41:AN51)</f>
        <v>0</v>
      </c>
      <c r="AO52" s="63"/>
      <c r="AP52" s="63">
        <f>SUM(AP41:AP51)</f>
        <v>0</v>
      </c>
      <c r="AQ52" s="118"/>
      <c r="AR52" s="119"/>
      <c r="AS52" s="119"/>
      <c r="AT52" s="120"/>
    </row>
    <row r="53" spans="2:46" s="64" customFormat="1" ht="15" customHeight="1" thickBot="1">
      <c r="B53" s="237" t="s">
        <v>42</v>
      </c>
      <c r="C53" s="238"/>
      <c r="D53" s="238"/>
      <c r="E53" s="238"/>
      <c r="F53" s="238"/>
      <c r="G53" s="238"/>
      <c r="H53" s="238"/>
      <c r="I53" s="238"/>
      <c r="J53" s="238"/>
      <c r="K53" s="238"/>
      <c r="L53" s="238"/>
      <c r="M53" s="238"/>
      <c r="N53" s="238"/>
      <c r="O53" s="238"/>
      <c r="P53" s="238"/>
      <c r="Q53" s="238"/>
      <c r="R53" s="238"/>
      <c r="S53" s="238"/>
      <c r="T53" s="238"/>
      <c r="U53" s="238"/>
      <c r="V53" s="238"/>
      <c r="W53" s="239"/>
      <c r="X53" s="97"/>
      <c r="Y53" s="237" t="s">
        <v>42</v>
      </c>
      <c r="Z53" s="238"/>
      <c r="AA53" s="238"/>
      <c r="AB53" s="238"/>
      <c r="AC53" s="238"/>
      <c r="AD53" s="238"/>
      <c r="AE53" s="238"/>
      <c r="AF53" s="238"/>
      <c r="AG53" s="238"/>
      <c r="AH53" s="238"/>
      <c r="AI53" s="238"/>
      <c r="AJ53" s="238"/>
      <c r="AK53" s="238"/>
      <c r="AL53" s="238"/>
      <c r="AM53" s="238"/>
      <c r="AN53" s="238"/>
      <c r="AO53" s="238"/>
      <c r="AP53" s="238"/>
      <c r="AQ53" s="238"/>
      <c r="AR53" s="238"/>
      <c r="AS53" s="238"/>
      <c r="AT53" s="239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40" t="s">
        <v>33</v>
      </c>
      <c r="N54" s="140"/>
      <c r="O54" s="140"/>
      <c r="P54" s="140"/>
      <c r="Q54" s="140"/>
      <c r="R54" s="140"/>
      <c r="S54" s="140"/>
      <c r="T54" s="140"/>
      <c r="U54" s="140"/>
      <c r="V54" s="140"/>
      <c r="W54" s="141"/>
      <c r="X54" s="97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40" t="s">
        <v>33</v>
      </c>
      <c r="AK54" s="140"/>
      <c r="AL54" s="140"/>
      <c r="AM54" s="140"/>
      <c r="AN54" s="140"/>
      <c r="AO54" s="140"/>
      <c r="AP54" s="140"/>
      <c r="AQ54" s="140"/>
      <c r="AR54" s="140"/>
      <c r="AS54" s="140"/>
      <c r="AT54" s="141"/>
    </row>
    <row r="55" spans="2:46" s="12" customFormat="1" ht="32.25" customHeight="1">
      <c r="B55" s="229" t="s">
        <v>52</v>
      </c>
      <c r="C55" s="230"/>
      <c r="D55" s="230"/>
      <c r="E55" s="230"/>
      <c r="F55" s="230"/>
      <c r="G55" s="230"/>
      <c r="H55" s="2"/>
      <c r="I55" s="44" t="s">
        <v>26</v>
      </c>
      <c r="J55" s="137" t="s">
        <v>31</v>
      </c>
      <c r="K55" s="138"/>
      <c r="L55" s="42" t="s">
        <v>32</v>
      </c>
      <c r="M55" s="127" t="s">
        <v>34</v>
      </c>
      <c r="N55" s="127"/>
      <c r="O55" s="127" t="s">
        <v>36</v>
      </c>
      <c r="P55" s="127"/>
      <c r="Q55" s="127"/>
      <c r="R55" s="127" t="s">
        <v>35</v>
      </c>
      <c r="S55" s="127"/>
      <c r="T55" s="143" t="s">
        <v>13</v>
      </c>
      <c r="U55" s="143"/>
      <c r="V55" s="143" t="s">
        <v>12</v>
      </c>
      <c r="W55" s="144"/>
      <c r="X55" s="97"/>
      <c r="Y55" s="229" t="s">
        <v>52</v>
      </c>
      <c r="Z55" s="230"/>
      <c r="AA55" s="230"/>
      <c r="AB55" s="230"/>
      <c r="AC55" s="230"/>
      <c r="AD55" s="230"/>
      <c r="AE55" s="2"/>
      <c r="AF55" s="44" t="s">
        <v>26</v>
      </c>
      <c r="AG55" s="137" t="s">
        <v>31</v>
      </c>
      <c r="AH55" s="138"/>
      <c r="AI55" s="95" t="s">
        <v>32</v>
      </c>
      <c r="AJ55" s="127" t="s">
        <v>34</v>
      </c>
      <c r="AK55" s="127"/>
      <c r="AL55" s="127" t="s">
        <v>36</v>
      </c>
      <c r="AM55" s="127"/>
      <c r="AN55" s="127"/>
      <c r="AO55" s="127" t="s">
        <v>35</v>
      </c>
      <c r="AP55" s="127"/>
      <c r="AQ55" s="143" t="s">
        <v>13</v>
      </c>
      <c r="AR55" s="143"/>
      <c r="AS55" s="143" t="s">
        <v>12</v>
      </c>
      <c r="AT55" s="144"/>
    </row>
    <row r="56" spans="2:46" ht="18" customHeight="1">
      <c r="B56" s="133" t="s">
        <v>51</v>
      </c>
      <c r="C56" s="134"/>
      <c r="D56" s="134"/>
      <c r="E56" s="134"/>
      <c r="F56" s="125">
        <v>35</v>
      </c>
      <c r="G56" s="126"/>
      <c r="H56" s="2"/>
      <c r="I56" s="43">
        <v>1</v>
      </c>
      <c r="J56" s="231" t="s">
        <v>43</v>
      </c>
      <c r="K56" s="139"/>
      <c r="L56" s="44">
        <f>SUMIF($R$13:$R$23,1,$Q$13:$Q$50)+SUMIF($R$27:$R$37,1,$Q$27:$Q$37)+SUMIF($R$41:$R$51,1,$Q$41:$Q$51)</f>
        <v>0</v>
      </c>
      <c r="M56" s="142">
        <v>42074</v>
      </c>
      <c r="N56" s="142"/>
      <c r="O56" s="236" t="s">
        <v>69</v>
      </c>
      <c r="P56" s="116"/>
      <c r="Q56" s="116"/>
      <c r="R56" s="115" t="s">
        <v>70</v>
      </c>
      <c r="S56" s="116"/>
      <c r="T56" s="115" t="s">
        <v>71</v>
      </c>
      <c r="U56" s="116"/>
      <c r="V56" s="116"/>
      <c r="W56" s="117"/>
      <c r="Y56" s="133" t="s">
        <v>51</v>
      </c>
      <c r="Z56" s="134"/>
      <c r="AA56" s="134"/>
      <c r="AB56" s="134"/>
      <c r="AC56" s="125" t="s">
        <v>53</v>
      </c>
      <c r="AD56" s="126"/>
      <c r="AE56" s="2"/>
      <c r="AF56" s="43">
        <v>1</v>
      </c>
      <c r="AG56" s="231" t="s">
        <v>43</v>
      </c>
      <c r="AH56" s="139"/>
      <c r="AI56" s="44">
        <f>SUMIF($R$13:$R$23,1,$Q$13:$Q$50)+SUMIF($R$27:$R$37,1,$Q$27:$Q$37)+SUMIF($R$41:$R$51,1,$Q$41:$Q$51)</f>
        <v>0</v>
      </c>
      <c r="AJ56" s="142"/>
      <c r="AK56" s="142"/>
      <c r="AL56" s="244"/>
      <c r="AM56" s="116"/>
      <c r="AN56" s="116"/>
      <c r="AO56" s="116"/>
      <c r="AP56" s="116"/>
      <c r="AQ56" s="116"/>
      <c r="AR56" s="116"/>
      <c r="AS56" s="116"/>
      <c r="AT56" s="117"/>
    </row>
    <row r="57" spans="2:46" ht="18" customHeight="1">
      <c r="B57" s="133" t="s">
        <v>50</v>
      </c>
      <c r="C57" s="134"/>
      <c r="D57" s="134"/>
      <c r="E57" s="134"/>
      <c r="F57" s="125">
        <f>SUM(S24+S38+S52)</f>
        <v>0</v>
      </c>
      <c r="G57" s="126"/>
      <c r="H57" s="2"/>
      <c r="I57" s="43">
        <v>2</v>
      </c>
      <c r="J57" s="104" t="s">
        <v>14</v>
      </c>
      <c r="K57" s="139"/>
      <c r="L57" s="44">
        <f>SUMIF($R$13:$R$23,2,$Q$13:$Q$50)+SUMIF($R$27:$R$37,2,$Q$27:$Q$37)+SUMIF($R$41:$R$51,2,$Q$41:$Q$51)</f>
        <v>0</v>
      </c>
      <c r="M57" s="142"/>
      <c r="N57" s="142"/>
      <c r="O57" s="116"/>
      <c r="P57" s="116"/>
      <c r="Q57" s="116"/>
      <c r="R57" s="116"/>
      <c r="S57" s="116"/>
      <c r="T57" s="116"/>
      <c r="U57" s="116"/>
      <c r="V57" s="116"/>
      <c r="W57" s="117"/>
      <c r="Y57" s="133" t="s">
        <v>50</v>
      </c>
      <c r="Z57" s="134"/>
      <c r="AA57" s="134"/>
      <c r="AB57" s="134"/>
      <c r="AC57" s="125">
        <f>SUM(AP24+AP38+AP52)</f>
        <v>0</v>
      </c>
      <c r="AD57" s="126"/>
      <c r="AE57" s="2"/>
      <c r="AF57" s="43">
        <v>2</v>
      </c>
      <c r="AG57" s="104" t="s">
        <v>14</v>
      </c>
      <c r="AH57" s="139"/>
      <c r="AI57" s="44">
        <f>SUMIF($R$13:$R$23,2,$Q$13:$Q$50)+SUMIF($R$27:$R$37,2,$Q$27:$Q$37)+SUMIF($R$41:$R$51,2,$Q$41:$Q$51)</f>
        <v>0</v>
      </c>
      <c r="AJ57" s="142"/>
      <c r="AK57" s="142"/>
      <c r="AL57" s="116"/>
      <c r="AM57" s="116"/>
      <c r="AN57" s="116"/>
      <c r="AO57" s="116"/>
      <c r="AP57" s="116"/>
      <c r="AQ57" s="116"/>
      <c r="AR57" s="116"/>
      <c r="AS57" s="116"/>
      <c r="AT57" s="117"/>
    </row>
    <row r="58" spans="2:46" ht="18" customHeight="1">
      <c r="B58" s="133" t="s">
        <v>49</v>
      </c>
      <c r="C58" s="134"/>
      <c r="D58" s="134"/>
      <c r="E58" s="134"/>
      <c r="F58" s="125">
        <f>G52</f>
        <v>0</v>
      </c>
      <c r="G58" s="126"/>
      <c r="H58" s="2"/>
      <c r="I58" s="43">
        <v>3</v>
      </c>
      <c r="J58" s="217" t="s">
        <v>44</v>
      </c>
      <c r="K58" s="218"/>
      <c r="L58" s="44">
        <f>SUMIF($R$13:$R$23,3,$Q$13:$Q$50)+SUMIF($R$27:$R$37,3,$Q$27:$Q$37)+SUMIF($R$41:$R$51,3,$Q$41:$Q$51)</f>
        <v>0</v>
      </c>
      <c r="M58" s="142"/>
      <c r="N58" s="142"/>
      <c r="O58" s="116"/>
      <c r="P58" s="116"/>
      <c r="Q58" s="116"/>
      <c r="R58" s="116"/>
      <c r="S58" s="116"/>
      <c r="T58" s="116"/>
      <c r="U58" s="116"/>
      <c r="V58" s="116"/>
      <c r="W58" s="117"/>
      <c r="Y58" s="133" t="s">
        <v>49</v>
      </c>
      <c r="Z58" s="134"/>
      <c r="AA58" s="134"/>
      <c r="AB58" s="134"/>
      <c r="AC58" s="125">
        <f>AD52</f>
        <v>0</v>
      </c>
      <c r="AD58" s="126"/>
      <c r="AE58" s="2"/>
      <c r="AF58" s="43">
        <v>3</v>
      </c>
      <c r="AG58" s="217" t="s">
        <v>44</v>
      </c>
      <c r="AH58" s="218"/>
      <c r="AI58" s="44">
        <f>SUMIF($R$13:$R$23,3,$Q$13:$Q$50)+SUMIF($R$27:$R$37,3,$Q$27:$Q$37)+SUMIF($R$41:$R$51,3,$Q$41:$Q$51)</f>
        <v>0</v>
      </c>
      <c r="AJ58" s="142"/>
      <c r="AK58" s="142"/>
      <c r="AL58" s="116"/>
      <c r="AM58" s="116"/>
      <c r="AN58" s="116"/>
      <c r="AO58" s="116"/>
      <c r="AP58" s="116"/>
      <c r="AQ58" s="116"/>
      <c r="AR58" s="116"/>
      <c r="AS58" s="116"/>
      <c r="AT58" s="117"/>
    </row>
    <row r="59" spans="2:46" ht="18" customHeight="1">
      <c r="B59" s="135" t="s">
        <v>48</v>
      </c>
      <c r="C59" s="136"/>
      <c r="D59" s="136"/>
      <c r="E59" s="136"/>
      <c r="F59" s="125">
        <f>G38</f>
        <v>0</v>
      </c>
      <c r="G59" s="126"/>
      <c r="H59" s="2"/>
      <c r="I59" s="43">
        <v>4</v>
      </c>
      <c r="J59" s="104" t="s">
        <v>15</v>
      </c>
      <c r="K59" s="139"/>
      <c r="L59" s="44">
        <f>SUMIF($R$13:$R$23,4,$Q$13:$Q$50)+SUMIF($R$27:$R$37,4,$Q$27:$Q$37)+SUMIF($R$41:$R$51,4,$Q$41:$Q$51)</f>
        <v>0</v>
      </c>
      <c r="M59" s="142"/>
      <c r="N59" s="142"/>
      <c r="O59" s="116"/>
      <c r="P59" s="116"/>
      <c r="Q59" s="116"/>
      <c r="R59" s="116"/>
      <c r="S59" s="116"/>
      <c r="T59" s="116"/>
      <c r="U59" s="116"/>
      <c r="V59" s="116"/>
      <c r="W59" s="117"/>
      <c r="Y59" s="135" t="s">
        <v>48</v>
      </c>
      <c r="Z59" s="136"/>
      <c r="AA59" s="136"/>
      <c r="AB59" s="136"/>
      <c r="AC59" s="125">
        <f>AD38</f>
        <v>0</v>
      </c>
      <c r="AD59" s="126"/>
      <c r="AE59" s="2"/>
      <c r="AF59" s="43">
        <v>4</v>
      </c>
      <c r="AG59" s="104" t="s">
        <v>15</v>
      </c>
      <c r="AH59" s="139"/>
      <c r="AI59" s="44">
        <f>SUMIF($R$13:$R$23,4,$Q$13:$Q$50)+SUMIF($R$27:$R$37,4,$Q$27:$Q$37)+SUMIF($R$41:$R$51,4,$Q$41:$Q$51)</f>
        <v>0</v>
      </c>
      <c r="AJ59" s="142"/>
      <c r="AK59" s="142"/>
      <c r="AL59" s="116"/>
      <c r="AM59" s="116"/>
      <c r="AN59" s="116"/>
      <c r="AO59" s="116"/>
      <c r="AP59" s="116"/>
      <c r="AQ59" s="116"/>
      <c r="AR59" s="116"/>
      <c r="AS59" s="116"/>
      <c r="AT59" s="117"/>
    </row>
    <row r="60" spans="2:46" ht="18.75" customHeight="1" thickBot="1">
      <c r="B60" s="223" t="s">
        <v>47</v>
      </c>
      <c r="C60" s="224"/>
      <c r="D60" s="224"/>
      <c r="E60" s="224"/>
      <c r="F60" s="225">
        <f>G24</f>
        <v>35</v>
      </c>
      <c r="G60" s="226"/>
      <c r="H60" s="66"/>
      <c r="I60" s="102"/>
      <c r="J60" s="102"/>
      <c r="K60" s="102"/>
      <c r="L60" s="102"/>
      <c r="M60" s="102"/>
      <c r="N60" s="102"/>
      <c r="O60" s="102"/>
      <c r="P60" s="102"/>
      <c r="Q60" s="102"/>
      <c r="R60" s="102"/>
      <c r="S60" s="102"/>
      <c r="T60" s="102"/>
      <c r="U60" s="102"/>
      <c r="V60" s="102"/>
      <c r="W60" s="103"/>
      <c r="Y60" s="223" t="s">
        <v>47</v>
      </c>
      <c r="Z60" s="224"/>
      <c r="AA60" s="224"/>
      <c r="AB60" s="224"/>
      <c r="AC60" s="225">
        <f>AD24</f>
        <v>0</v>
      </c>
      <c r="AD60" s="226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7"/>
      <c r="C61" s="227"/>
      <c r="D61" s="227"/>
      <c r="E61" s="227"/>
      <c r="F61" s="228"/>
      <c r="G61" s="228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2015-03-12T12:15:44Z</cp:lastPrinted>
  <dcterms:created xsi:type="dcterms:W3CDTF">2014-06-10T19:48:08Z</dcterms:created>
  <dcterms:modified xsi:type="dcterms:W3CDTF">2015-03-20T18:34:13Z</dcterms:modified>
</cp:coreProperties>
</file>