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4562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52" i="1" s="1"/>
  <c r="AK41" i="1"/>
  <c r="AK14" i="1"/>
  <c r="AK28" i="1"/>
  <c r="AF52" i="1"/>
  <c r="AF24" i="1"/>
  <c r="AE52" i="1"/>
  <c r="J23" i="1"/>
  <c r="AK24" i="1" l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<sst xmlns="http://schemas.openxmlformats.org/spreadsheetml/2006/main" count="144" uniqueCount="73">
  <si>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</si>
  <si>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</si>
  <si>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</si>
  <si>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</si>
  <si>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</si>
  <si>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</si>
  <si>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</si>
  <si>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</si>
  <si>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</si>
  <si>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</si>
  <si>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</si>
  <si>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</si>
  <si>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</si>
  <si>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</si>
  <si>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</si>
  <si>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</si>
  <si>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</si>
  <si>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</si>
  <si>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</si>
  <si>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</si>
  <si>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</si>
  <si>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</si>
  <si>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</si>
  <si>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</si>
  <si>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</si>
  <si>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</si>
  <si>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</si>
  <si>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</si>
  <si>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</si>
  <si>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</si>
  <si>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</si>
  <si>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</si>
  <si>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</si>
  <si>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</si>
  <si>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</si>
  <si>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</si>
  <si>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</si>
  <si>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</si>
  <si>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</si>
  <si>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</si>
  <si>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</si>
  <si>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</si>
  <si>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</si>
  <si>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</si>
  <si>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</si>
  <si>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</si>
  <si>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</si>
  <si>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</si>
  <si>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</si>
  <si>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</si>
  <si>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</si>
  <si>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</si>
  <si>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</si>
  <si>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</si>
  <si>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</si>
  <si>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</si>
  <si>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</si>
  <si>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</si>
  <si>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</si>
  <si>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</si>
  <si>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</si>
  <si>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PWN15030-HS</t>
  </si>
  <si>
    <t>PWN15030-HS-10</t>
  </si>
  <si>
    <t>Machine #  HEN</t>
  </si>
  <si>
    <t>GHK</t>
  </si>
  <si>
    <t>JOB OUT</t>
  </si>
  <si>
    <t>Mike will give ok when</t>
  </si>
  <si>
    <t>parts are away from mach</t>
  </si>
  <si>
    <t xml:space="preserve">Holding at HEN until </t>
  </si>
  <si>
    <t>further notice</t>
  </si>
  <si>
    <t>to balance -10's.</t>
  </si>
  <si>
    <t>adjusted out for R&amp;D</t>
  </si>
  <si>
    <t xml:space="preserve">11/21/14  A.M.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</si>
</sst>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T28" sqref="T28:W28"/>
    </sheetView>
  </sheetViews>
  <sheetFormatPr defaultRowHeight="15" x14ac:dyDescent="0.2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9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6"/>
      <c r="AT1" s="20"/>
    </row>
    <row r="2" spans="2:46" ht="19.5" customHeight="1" x14ac:dyDescent="0.25">
      <c r="B2" s="225" t="s">
        <v>24</v>
      </c>
      <c r="C2" s="205"/>
      <c r="D2" s="21"/>
      <c r="E2" s="226" t="s">
        <v>61</v>
      </c>
      <c r="F2" s="227"/>
      <c r="G2" s="228"/>
      <c r="H2" s="22"/>
      <c r="I2" s="2"/>
      <c r="J2" s="204" t="s">
        <v>0</v>
      </c>
      <c r="K2" s="229"/>
      <c r="L2" s="23"/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5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 x14ac:dyDescent="0.25">
      <c r="B3" s="225" t="s">
        <v>22</v>
      </c>
      <c r="C3" s="205"/>
      <c r="D3" s="24"/>
      <c r="E3" s="226">
        <v>349169</v>
      </c>
      <c r="F3" s="227"/>
      <c r="G3" s="228"/>
      <c r="H3" s="22"/>
      <c r="I3" s="25"/>
      <c r="J3" s="204" t="s">
        <v>25</v>
      </c>
      <c r="K3" s="229"/>
      <c r="L3" s="204" t="s">
        <v>62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4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 x14ac:dyDescent="0.25">
      <c r="B4" s="207" t="s">
        <v>23</v>
      </c>
      <c r="C4" s="209"/>
      <c r="D4" s="24"/>
      <c r="E4" s="230">
        <v>2000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4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 x14ac:dyDescent="0.25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8"/>
      <c r="S5" s="78"/>
      <c r="T5" s="78"/>
      <c r="U5" s="77"/>
      <c r="V5" s="77"/>
      <c r="W5" s="77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4"/>
      <c r="AP5" s="94"/>
      <c r="AQ5" s="94"/>
      <c r="AR5" s="93"/>
      <c r="AS5" s="93"/>
      <c r="AT5" s="93"/>
    </row>
    <row r="6" spans="2:46" ht="13.5" customHeight="1" x14ac:dyDescent="0.25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6"/>
      <c r="N6" s="87"/>
      <c r="O6" s="87"/>
      <c r="P6" s="87"/>
      <c r="Q6" s="88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6"/>
      <c r="AK6" s="87"/>
      <c r="AL6" s="87"/>
      <c r="AM6" s="87"/>
      <c r="AN6" s="88"/>
      <c r="AO6" s="195" t="s">
        <v>60</v>
      </c>
      <c r="AP6" s="196"/>
      <c r="AQ6" s="196"/>
      <c r="AR6" s="196"/>
      <c r="AS6" s="196"/>
      <c r="AT6" s="197"/>
    </row>
    <row r="7" spans="2:46" ht="16.5" customHeight="1" x14ac:dyDescent="0.25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5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5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 x14ac:dyDescent="0.25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5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5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 x14ac:dyDescent="0.3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 x14ac:dyDescent="0.25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 x14ac:dyDescent="0.3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 x14ac:dyDescent="0.25">
      <c r="B12" s="151" t="s">
        <v>63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2000</v>
      </c>
      <c r="L12" s="154" t="s">
        <v>55</v>
      </c>
      <c r="M12" s="155"/>
      <c r="N12" s="154"/>
      <c r="O12" s="156"/>
      <c r="P12" s="69"/>
      <c r="Q12" s="69"/>
      <c r="R12" s="69"/>
      <c r="S12" s="70"/>
      <c r="T12" s="71"/>
      <c r="U12" s="71"/>
      <c r="V12" s="54">
        <f>SUM(F13:F23)</f>
        <v>3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9"/>
      <c r="AN12" s="69"/>
      <c r="AO12" s="69"/>
      <c r="AP12" s="70"/>
      <c r="AQ12" s="71"/>
      <c r="AR12" s="71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29">
        <v>41911</v>
      </c>
      <c r="C13" s="30" t="s">
        <v>64</v>
      </c>
      <c r="D13" s="30"/>
      <c r="E13" s="30">
        <v>4</v>
      </c>
      <c r="F13" s="79">
        <v>1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5</v>
      </c>
      <c r="J13" s="6">
        <f>SUM(G$12:G13)</f>
        <v>0</v>
      </c>
      <c r="K13" s="6">
        <f>E$4-J13</f>
        <v>2000</v>
      </c>
      <c r="L13" s="7">
        <f t="shared" ref="L13:L23" si="1">IF(G13="",0,$T$12*(I13-F13-Q13))</f>
        <v>0</v>
      </c>
      <c r="M13" s="4">
        <f>G13</f>
        <v>0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11</v>
      </c>
      <c r="T13" s="172">
        <v>11</v>
      </c>
      <c r="U13" s="173"/>
      <c r="V13" s="173"/>
      <c r="W13" s="174"/>
      <c r="Y13" s="29"/>
      <c r="Z13" s="30"/>
      <c r="AA13" s="30"/>
      <c r="AB13" s="30"/>
      <c r="AC13" s="79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 x14ac:dyDescent="0.25">
      <c r="B14" s="29">
        <v>41913</v>
      </c>
      <c r="C14" s="30" t="s">
        <v>64</v>
      </c>
      <c r="D14" s="30"/>
      <c r="E14" s="30">
        <v>7</v>
      </c>
      <c r="F14" s="80">
        <v>1</v>
      </c>
      <c r="G14" s="32">
        <v>0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0</v>
      </c>
      <c r="K14" s="6">
        <f>E$4-J14</f>
        <v>2000</v>
      </c>
      <c r="L14" s="7">
        <f t="shared" si="1"/>
        <v>0</v>
      </c>
      <c r="M14" s="4">
        <f t="shared" ref="M14:M23" si="4">G14</f>
        <v>0</v>
      </c>
      <c r="N14" s="135" t="str">
        <f t="shared" ref="N14:N23" si="5">IF(L14=0,"",(M14/L14))</f>
        <v/>
      </c>
      <c r="O14" s="136"/>
      <c r="P14" s="33"/>
      <c r="Q14" s="30">
        <v>0</v>
      </c>
      <c r="R14" s="30">
        <v>0</v>
      </c>
      <c r="S14" s="30">
        <v>5</v>
      </c>
      <c r="T14" s="172">
        <v>11</v>
      </c>
      <c r="U14" s="173"/>
      <c r="V14" s="173"/>
      <c r="W14" s="174"/>
      <c r="Y14" s="29"/>
      <c r="Z14" s="30"/>
      <c r="AA14" s="30"/>
      <c r="AB14" s="30"/>
      <c r="AC14" s="80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 x14ac:dyDescent="0.25">
      <c r="B15" s="29">
        <v>41914</v>
      </c>
      <c r="C15" s="30" t="s">
        <v>64</v>
      </c>
      <c r="D15" s="30"/>
      <c r="E15" s="30">
        <v>5</v>
      </c>
      <c r="F15" s="80">
        <v>1</v>
      </c>
      <c r="G15" s="32">
        <v>2100</v>
      </c>
      <c r="H15" s="4" t="e">
        <f>IF(G15="","",(IF(#REF!=0,"",(#REF!*G15*#REF!))))</f>
        <v>#REF!</v>
      </c>
      <c r="I15" s="5">
        <f t="shared" si="0"/>
        <v>6</v>
      </c>
      <c r="J15" s="6">
        <f>SUM(G$12:G15)</f>
        <v>2100</v>
      </c>
      <c r="K15" s="6">
        <f>E$4-J15</f>
        <v>-100</v>
      </c>
      <c r="L15" s="7">
        <f t="shared" si="1"/>
        <v>0</v>
      </c>
      <c r="M15" s="4">
        <f t="shared" si="4"/>
        <v>2100</v>
      </c>
      <c r="N15" s="135" t="str">
        <f t="shared" si="5"/>
        <v/>
      </c>
      <c r="O15" s="136"/>
      <c r="P15" s="33"/>
      <c r="Q15" s="8">
        <v>0</v>
      </c>
      <c r="R15" s="8">
        <v>0</v>
      </c>
      <c r="S15" s="8">
        <v>21</v>
      </c>
      <c r="T15" s="172">
        <v>11</v>
      </c>
      <c r="U15" s="173"/>
      <c r="V15" s="173"/>
      <c r="W15" s="174"/>
      <c r="Y15" s="29"/>
      <c r="Z15" s="30"/>
      <c r="AA15" s="30"/>
      <c r="AB15" s="30"/>
      <c r="AC15" s="80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89"/>
      <c r="AO15" s="89"/>
      <c r="AP15" s="89"/>
      <c r="AQ15" s="166"/>
      <c r="AR15" s="167"/>
      <c r="AS15" s="167"/>
      <c r="AT15" s="168"/>
    </row>
    <row r="16" spans="2:46" ht="15" customHeight="1" x14ac:dyDescent="0.25">
      <c r="B16" s="9"/>
      <c r="C16" s="35"/>
      <c r="D16" s="50"/>
      <c r="E16" s="50"/>
      <c r="F16" s="81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2100</v>
      </c>
      <c r="K16" s="6">
        <f t="shared" ref="K16:K24" si="8">E$4-J16</f>
        <v>-100</v>
      </c>
      <c r="L16" s="7">
        <f t="shared" si="1"/>
        <v>0</v>
      </c>
      <c r="M16" s="4">
        <f t="shared" si="4"/>
        <v>0</v>
      </c>
      <c r="N16" s="135" t="str">
        <f t="shared" si="5"/>
        <v/>
      </c>
      <c r="O16" s="136"/>
      <c r="P16" s="33"/>
      <c r="Q16" s="8"/>
      <c r="R16" s="8"/>
      <c r="S16" s="8"/>
      <c r="T16" s="172" t="s">
        <v>65</v>
      </c>
      <c r="U16" s="173"/>
      <c r="V16" s="173"/>
      <c r="W16" s="174"/>
      <c r="Y16" s="9"/>
      <c r="Z16" s="35"/>
      <c r="AA16" s="89"/>
      <c r="AB16" s="89"/>
      <c r="AC16" s="81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89"/>
      <c r="AO16" s="89"/>
      <c r="AP16" s="89"/>
      <c r="AQ16" s="166"/>
      <c r="AR16" s="167"/>
      <c r="AS16" s="167"/>
      <c r="AT16" s="168"/>
    </row>
    <row r="17" spans="2:46" ht="15" customHeight="1" x14ac:dyDescent="0.25">
      <c r="B17" s="9"/>
      <c r="C17" s="35"/>
      <c r="D17" s="61"/>
      <c r="E17" s="61"/>
      <c r="F17" s="81"/>
      <c r="G17" s="10"/>
      <c r="H17" s="4"/>
      <c r="I17" s="5" t="str">
        <f t="shared" ref="I17" si="10">IF(G17="","",(SUM(E17+F17+Q17)))</f>
        <v/>
      </c>
      <c r="J17" s="6">
        <f>SUM(G$12:G17)</f>
        <v>2100</v>
      </c>
      <c r="K17" s="6">
        <f t="shared" ref="K17" si="11">E$4-J17</f>
        <v>-100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 t="s">
        <v>66</v>
      </c>
      <c r="U17" s="167"/>
      <c r="V17" s="167"/>
      <c r="W17" s="168"/>
      <c r="Y17" s="9"/>
      <c r="Z17" s="35"/>
      <c r="AA17" s="89"/>
      <c r="AB17" s="89"/>
      <c r="AC17" s="81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89"/>
      <c r="AO17" s="89"/>
      <c r="AP17" s="89"/>
      <c r="AQ17" s="166"/>
      <c r="AR17" s="167"/>
      <c r="AS17" s="167"/>
      <c r="AT17" s="168"/>
    </row>
    <row r="18" spans="2:46" ht="15" customHeight="1" x14ac:dyDescent="0.25">
      <c r="B18" s="100"/>
      <c r="C18" s="59"/>
      <c r="D18" s="61"/>
      <c r="E18" s="61"/>
      <c r="F18" s="81"/>
      <c r="G18" s="10"/>
      <c r="H18" s="4"/>
      <c r="I18" s="5" t="str">
        <f t="shared" ref="I18:I20" si="16">IF(G18="","",(SUM(E18+F18+Q18)))</f>
        <v/>
      </c>
      <c r="J18" s="6">
        <f>SUM(G$12:G18)</f>
        <v>2100</v>
      </c>
      <c r="K18" s="6">
        <f t="shared" ref="K18:K20" si="17">E$4-J18</f>
        <v>-100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101" t="s">
        <v>67</v>
      </c>
      <c r="U18" s="67"/>
      <c r="V18" s="67"/>
      <c r="W18" s="68"/>
      <c r="Y18" s="9"/>
      <c r="Z18" s="59"/>
      <c r="AA18" s="89"/>
      <c r="AB18" s="89"/>
      <c r="AC18" s="81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89"/>
      <c r="AO18" s="89"/>
      <c r="AP18" s="89"/>
      <c r="AQ18" s="90"/>
      <c r="AR18" s="91"/>
      <c r="AS18" s="91"/>
      <c r="AT18" s="92"/>
    </row>
    <row r="19" spans="2:46" ht="15" customHeight="1" x14ac:dyDescent="0.25">
      <c r="B19" s="9"/>
      <c r="C19" s="59"/>
      <c r="D19" s="61"/>
      <c r="E19" s="61"/>
      <c r="F19" s="81"/>
      <c r="G19" s="10"/>
      <c r="H19" s="4"/>
      <c r="I19" s="5" t="str">
        <f t="shared" si="16"/>
        <v/>
      </c>
      <c r="J19" s="6">
        <f>SUM(G$12:G19)</f>
        <v>2100</v>
      </c>
      <c r="K19" s="6">
        <f t="shared" si="17"/>
        <v>-100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101" t="s">
        <v>68</v>
      </c>
      <c r="U19" s="67"/>
      <c r="V19" s="67"/>
      <c r="W19" s="68"/>
      <c r="Y19" s="9"/>
      <c r="Z19" s="59"/>
      <c r="AA19" s="89"/>
      <c r="AB19" s="89"/>
      <c r="AC19" s="81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89"/>
      <c r="AO19" s="89"/>
      <c r="AP19" s="89"/>
      <c r="AQ19" s="90"/>
      <c r="AR19" s="91"/>
      <c r="AS19" s="91"/>
      <c r="AT19" s="92"/>
    </row>
    <row r="20" spans="2:46" ht="15" customHeight="1" x14ac:dyDescent="0.25">
      <c r="B20" s="9"/>
      <c r="C20" s="59"/>
      <c r="D20" s="61"/>
      <c r="E20" s="61"/>
      <c r="F20" s="81"/>
      <c r="G20" s="10"/>
      <c r="H20" s="4"/>
      <c r="I20" s="5" t="str">
        <f t="shared" si="16"/>
        <v/>
      </c>
      <c r="J20" s="6">
        <f>SUM(G$12:G20)</f>
        <v>2100</v>
      </c>
      <c r="K20" s="6">
        <f t="shared" si="17"/>
        <v>-100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101" t="s">
        <v>69</v>
      </c>
      <c r="U20" s="67"/>
      <c r="V20" s="67"/>
      <c r="W20" s="68"/>
      <c r="Y20" s="9"/>
      <c r="Z20" s="59"/>
      <c r="AA20" s="89"/>
      <c r="AB20" s="89"/>
      <c r="AC20" s="81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89"/>
      <c r="AO20" s="89"/>
      <c r="AP20" s="89"/>
      <c r="AQ20" s="90"/>
      <c r="AR20" s="91"/>
      <c r="AS20" s="91"/>
      <c r="AT20" s="92"/>
    </row>
    <row r="21" spans="2:46" ht="15" customHeight="1" x14ac:dyDescent="0.25">
      <c r="B21" s="9"/>
      <c r="C21" s="36"/>
      <c r="D21" s="50"/>
      <c r="E21" s="50"/>
      <c r="F21" s="81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2100</v>
      </c>
      <c r="K21" s="6">
        <f t="shared" si="8"/>
        <v>-100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>
        <v>7</v>
      </c>
      <c r="T21" s="166" t="s">
        <v>70</v>
      </c>
      <c r="U21" s="167"/>
      <c r="V21" s="167"/>
      <c r="W21" s="168"/>
      <c r="Y21" s="9"/>
      <c r="Z21" s="36"/>
      <c r="AA21" s="89"/>
      <c r="AB21" s="89"/>
      <c r="AC21" s="81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89"/>
      <c r="AO21" s="89"/>
      <c r="AP21" s="89"/>
      <c r="AQ21" s="166"/>
      <c r="AR21" s="167"/>
      <c r="AS21" s="167"/>
      <c r="AT21" s="168"/>
    </row>
    <row r="22" spans="2:46" ht="15" customHeight="1" x14ac:dyDescent="0.25">
      <c r="B22" s="9"/>
      <c r="C22" s="11"/>
      <c r="D22" s="50"/>
      <c r="E22" s="50"/>
      <c r="F22" s="81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2100</v>
      </c>
      <c r="K22" s="6">
        <f t="shared" si="8"/>
        <v>-100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66" t="s">
        <v>71</v>
      </c>
      <c r="U22" s="167"/>
      <c r="V22" s="167"/>
      <c r="W22" s="168"/>
      <c r="Y22" s="9"/>
      <c r="Z22" s="11"/>
      <c r="AA22" s="89"/>
      <c r="AB22" s="89"/>
      <c r="AC22" s="81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89"/>
      <c r="AO22" s="89"/>
      <c r="AP22" s="89"/>
      <c r="AQ22" s="137"/>
      <c r="AR22" s="138"/>
      <c r="AS22" s="138"/>
      <c r="AT22" s="139"/>
    </row>
    <row r="23" spans="2:46" ht="15" customHeight="1" x14ac:dyDescent="0.25">
      <c r="B23" s="9"/>
      <c r="C23" s="11"/>
      <c r="D23" s="51"/>
      <c r="E23" s="50"/>
      <c r="F23" s="82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2100</v>
      </c>
      <c r="K23" s="6">
        <f t="shared" si="8"/>
        <v>-100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 t="s">
        <v>72</v>
      </c>
      <c r="U23" s="138"/>
      <c r="V23" s="138"/>
      <c r="W23" s="139"/>
      <c r="Y23" s="9"/>
      <c r="Z23" s="11"/>
      <c r="AA23" s="98"/>
      <c r="AB23" s="89"/>
      <c r="AC23" s="82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89"/>
      <c r="AO23" s="89"/>
      <c r="AP23" s="89"/>
      <c r="AQ23" s="137"/>
      <c r="AR23" s="138"/>
      <c r="AS23" s="138"/>
      <c r="AT23" s="139"/>
    </row>
    <row r="24" spans="2:46" ht="15" customHeight="1" x14ac:dyDescent="0.25">
      <c r="B24" s="140" t="s">
        <v>20</v>
      </c>
      <c r="C24" s="141"/>
      <c r="D24" s="52"/>
      <c r="E24" s="62">
        <f>SUM(E13:E23)</f>
        <v>16</v>
      </c>
      <c r="F24" s="62">
        <f>SUM(F13:F23)</f>
        <v>3</v>
      </c>
      <c r="G24" s="62">
        <f>SUM(G13:G23)</f>
        <v>2100</v>
      </c>
      <c r="H24" s="83"/>
      <c r="I24" s="62">
        <f t="shared" si="0"/>
        <v>19</v>
      </c>
      <c r="J24" s="84">
        <f>J23</f>
        <v>2100</v>
      </c>
      <c r="K24" s="84">
        <f t="shared" si="8"/>
        <v>-100</v>
      </c>
      <c r="L24" s="85">
        <f>SUM(L13:L23)</f>
        <v>0</v>
      </c>
      <c r="M24" s="83">
        <f>SUM(M13:M23)</f>
        <v>2100</v>
      </c>
      <c r="N24" s="142" t="e">
        <f>SUM(M24/L24)</f>
        <v>#DIV/0!</v>
      </c>
      <c r="O24" s="143"/>
      <c r="P24" s="86"/>
      <c r="Q24" s="85">
        <f>SUM(Q13:Q23)</f>
        <v>0</v>
      </c>
      <c r="R24" s="85"/>
      <c r="S24" s="85">
        <f>SUM(S13:S23)</f>
        <v>44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3"/>
      <c r="AF24" s="62">
        <f t="shared" si="22"/>
        <v>0</v>
      </c>
      <c r="AG24" s="84">
        <f>AG23</f>
        <v>0</v>
      </c>
      <c r="AH24" s="84">
        <f t="shared" si="9"/>
        <v>0</v>
      </c>
      <c r="AI24" s="85">
        <f>SUM(AI13:AI23)</f>
        <v>0</v>
      </c>
      <c r="AJ24" s="83">
        <f>SUM(AJ13:AJ23)</f>
        <v>0</v>
      </c>
      <c r="AK24" s="142" t="e">
        <f>SUM(AJ24/AI24)</f>
        <v>#DIV/0!</v>
      </c>
      <c r="AL24" s="143"/>
      <c r="AM24" s="86"/>
      <c r="AN24" s="85">
        <f>SUM(AN13:AN23)</f>
        <v>0</v>
      </c>
      <c r="AO24" s="85"/>
      <c r="AP24" s="85">
        <f>SUM(AP13:AP23)</f>
        <v>0</v>
      </c>
      <c r="AQ24" s="169"/>
      <c r="AR24" s="170"/>
      <c r="AS24" s="170"/>
      <c r="AT24" s="171"/>
    </row>
    <row r="25" spans="2:46" s="12" customFormat="1" ht="15.75" thickBot="1" x14ac:dyDescent="0.3">
      <c r="B25" s="241" t="s">
        <v>37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99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 x14ac:dyDescent="0.25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2000</v>
      </c>
      <c r="L26" s="154" t="s">
        <v>55</v>
      </c>
      <c r="M26" s="155"/>
      <c r="N26" s="154"/>
      <c r="O26" s="156"/>
      <c r="P26" s="69"/>
      <c r="Q26" s="69"/>
      <c r="R26" s="69"/>
      <c r="S26" s="70"/>
      <c r="T26" s="72"/>
      <c r="U26" s="73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9"/>
      <c r="AN26" s="69"/>
      <c r="AO26" s="69"/>
      <c r="AP26" s="70"/>
      <c r="AQ26" s="72"/>
      <c r="AR26" s="73"/>
      <c r="AS26" s="56">
        <f>SUM(AC27:AC37)</f>
        <v>0</v>
      </c>
      <c r="AT26" s="57" t="e">
        <f>AR26/AS26</f>
        <v>#DIV/0!</v>
      </c>
    </row>
    <row r="27" spans="2:46" ht="15" customHeight="1" x14ac:dyDescent="0.25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2000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89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9"/>
      <c r="AO27" s="89"/>
      <c r="AP27" s="89"/>
      <c r="AQ27" s="163"/>
      <c r="AR27" s="164"/>
      <c r="AS27" s="164"/>
      <c r="AT27" s="165"/>
    </row>
    <row r="28" spans="2:46" ht="15" customHeight="1" x14ac:dyDescent="0.25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2000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19"/>
      <c r="U28" s="157"/>
      <c r="V28" s="157"/>
      <c r="W28" s="158"/>
      <c r="Y28" s="9"/>
      <c r="Z28" s="11"/>
      <c r="AA28" s="89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89"/>
      <c r="AO28" s="89"/>
      <c r="AP28" s="89"/>
      <c r="AQ28" s="119"/>
      <c r="AR28" s="157"/>
      <c r="AS28" s="157"/>
      <c r="AT28" s="158"/>
    </row>
    <row r="29" spans="2:46" ht="15" customHeight="1" x14ac:dyDescent="0.25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2000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89"/>
      <c r="AB29" s="89"/>
      <c r="AC29" s="89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89"/>
      <c r="AO29" s="89"/>
      <c r="AP29" s="89"/>
      <c r="AQ29" s="119"/>
      <c r="AR29" s="157"/>
      <c r="AS29" s="157"/>
      <c r="AT29" s="158"/>
    </row>
    <row r="30" spans="2:46" ht="15" customHeight="1" x14ac:dyDescent="0.25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2000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9"/>
      <c r="AB30" s="89"/>
      <c r="AC30" s="89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89"/>
      <c r="AO30" s="89"/>
      <c r="AP30" s="89"/>
      <c r="AQ30" s="119"/>
      <c r="AR30" s="157"/>
      <c r="AS30" s="157"/>
      <c r="AT30" s="158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2000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9"/>
      <c r="AB31" s="89"/>
      <c r="AC31" s="89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89"/>
      <c r="AO31" s="89"/>
      <c r="AP31" s="89"/>
      <c r="AQ31" s="119"/>
      <c r="AR31" s="157"/>
      <c r="AS31" s="157"/>
      <c r="AT31" s="158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2000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9"/>
      <c r="AB32" s="89"/>
      <c r="AC32" s="89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89"/>
      <c r="AO32" s="89"/>
      <c r="AP32" s="89"/>
      <c r="AQ32" s="119"/>
      <c r="AR32" s="157"/>
      <c r="AS32" s="157"/>
      <c r="AT32" s="158"/>
    </row>
    <row r="33" spans="2:46" ht="15" customHeight="1" x14ac:dyDescent="0.25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2000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9"/>
      <c r="AB33" s="89"/>
      <c r="AC33" s="89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89"/>
      <c r="AO33" s="89"/>
      <c r="AP33" s="89"/>
      <c r="AQ33" s="119"/>
      <c r="AR33" s="157"/>
      <c r="AS33" s="157"/>
      <c r="AT33" s="158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2000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9"/>
      <c r="AB34" s="89"/>
      <c r="AC34" s="89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89"/>
      <c r="AO34" s="89"/>
      <c r="AP34" s="89"/>
      <c r="AQ34" s="119"/>
      <c r="AR34" s="157"/>
      <c r="AS34" s="157"/>
      <c r="AT34" s="158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2000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9"/>
      <c r="AB35" s="89"/>
      <c r="AC35" s="89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89"/>
      <c r="AO35" s="89"/>
      <c r="AP35" s="89"/>
      <c r="AQ35" s="119"/>
      <c r="AR35" s="157"/>
      <c r="AS35" s="157"/>
      <c r="AT35" s="158"/>
    </row>
    <row r="36" spans="2:46" ht="15" customHeight="1" x14ac:dyDescent="0.25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2000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2000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 x14ac:dyDescent="0.25">
      <c r="B38" s="140" t="s">
        <v>20</v>
      </c>
      <c r="C38" s="141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3"/>
      <c r="I38" s="85">
        <f t="shared" ref="I38" si="48">IF(G38="","",(SUM(E38+F38+Q38)))</f>
        <v>0</v>
      </c>
      <c r="J38" s="84">
        <f>J37</f>
        <v>0</v>
      </c>
      <c r="K38" s="84">
        <f t="shared" si="45"/>
        <v>2000</v>
      </c>
      <c r="L38" s="85">
        <f>SUM(L27:L37)</f>
        <v>0</v>
      </c>
      <c r="M38" s="83">
        <f>SUM(M27:M37)</f>
        <v>0</v>
      </c>
      <c r="N38" s="142" t="e">
        <f>SUM(M38/L38)</f>
        <v>#DIV/0!</v>
      </c>
      <c r="O38" s="143"/>
      <c r="P38" s="86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3"/>
      <c r="AF38" s="85">
        <f t="shared" ref="AF38" si="50">IF(AD38="","",(SUM(AB38+AC38+AN38)))</f>
        <v>0</v>
      </c>
      <c r="AG38" s="84">
        <f>AG37</f>
        <v>0</v>
      </c>
      <c r="AH38" s="84">
        <f t="shared" si="46"/>
        <v>0</v>
      </c>
      <c r="AI38" s="85">
        <f>SUM(AI27:AI37)</f>
        <v>0</v>
      </c>
      <c r="AJ38" s="83">
        <f>SUM(AJ27:AJ37)</f>
        <v>0</v>
      </c>
      <c r="AK38" s="142" t="e">
        <f>SUM(AJ38/AI38)</f>
        <v>#DIV/0!</v>
      </c>
      <c r="AL38" s="143"/>
      <c r="AM38" s="86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 x14ac:dyDescent="0.3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9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 x14ac:dyDescent="0.25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2000</v>
      </c>
      <c r="L40" s="154" t="s">
        <v>55</v>
      </c>
      <c r="M40" s="155"/>
      <c r="N40" s="154"/>
      <c r="O40" s="156"/>
      <c r="P40" s="69"/>
      <c r="Q40" s="69"/>
      <c r="R40" s="69"/>
      <c r="S40" s="70"/>
      <c r="T40" s="74"/>
      <c r="U40" s="73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9"/>
      <c r="AN40" s="69"/>
      <c r="AO40" s="69"/>
      <c r="AP40" s="70"/>
      <c r="AQ40" s="74"/>
      <c r="AR40" s="73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2000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 x14ac:dyDescent="0.25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2000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 x14ac:dyDescent="0.25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2000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2000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2000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2000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2000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2000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2000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2000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2000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 x14ac:dyDescent="0.25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3" t="e">
        <f>IF(G52="","",(IF(#REF!=0,"",(#REF!*G52*#REF!))))</f>
        <v>#REF!</v>
      </c>
      <c r="I52" s="85">
        <f t="shared" ref="I52" si="73">IF(G52="","",(SUM(E52+F52+Q52)))</f>
        <v>0</v>
      </c>
      <c r="J52" s="84">
        <f>J51</f>
        <v>0</v>
      </c>
      <c r="K52" s="84">
        <f t="shared" si="67"/>
        <v>2000</v>
      </c>
      <c r="L52" s="85">
        <f>SUM(L41:L51)</f>
        <v>0</v>
      </c>
      <c r="M52" s="83">
        <f>SUM(M41:M51)</f>
        <v>0</v>
      </c>
      <c r="N52" s="142" t="e">
        <f>SUM(M52/L52)</f>
        <v>#DIV/0!</v>
      </c>
      <c r="O52" s="143"/>
      <c r="P52" s="86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3" t="e">
        <f>IF(AD52="","",(IF(#REF!=0,"",(#REF!*AD52*#REF!))))</f>
        <v>#REF!</v>
      </c>
      <c r="AF52" s="85">
        <f t="shared" ref="AF52" si="74">IF(AD52="","",(SUM(AB52+AC52+AN52)))</f>
        <v>0</v>
      </c>
      <c r="AG52" s="84">
        <f>AG51</f>
        <v>0</v>
      </c>
      <c r="AH52" s="84">
        <f t="shared" si="68"/>
        <v>0</v>
      </c>
      <c r="AI52" s="85">
        <f>SUM(AI41:AI51)</f>
        <v>0</v>
      </c>
      <c r="AJ52" s="83">
        <f>SUM(AJ41:AJ51)</f>
        <v>0</v>
      </c>
      <c r="AK52" s="142" t="e">
        <f>SUM(AJ52/AI52)</f>
        <v>#DIV/0!</v>
      </c>
      <c r="AL52" s="143"/>
      <c r="AM52" s="86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 x14ac:dyDescent="0.3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9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9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 x14ac:dyDescent="0.25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9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7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 x14ac:dyDescent="0.25">
      <c r="B56" s="108" t="s">
        <v>51</v>
      </c>
      <c r="C56" s="109"/>
      <c r="D56" s="109"/>
      <c r="E56" s="109"/>
      <c r="F56" s="110">
        <v>2056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122"/>
      <c r="P56" s="115"/>
      <c r="Q56" s="115"/>
      <c r="R56" s="240"/>
      <c r="S56" s="115"/>
      <c r="T56" s="240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 x14ac:dyDescent="0.25">
      <c r="B57" s="108" t="s">
        <v>50</v>
      </c>
      <c r="C57" s="109"/>
      <c r="D57" s="109"/>
      <c r="E57" s="109"/>
      <c r="F57" s="110">
        <f>SUM(S24+S38+S52)</f>
        <v>44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 x14ac:dyDescent="0.25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 x14ac:dyDescent="0.25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 x14ac:dyDescent="0.3">
      <c r="B60" s="102" t="s">
        <v>47</v>
      </c>
      <c r="C60" s="103"/>
      <c r="D60" s="103"/>
      <c r="E60" s="103"/>
      <c r="F60" s="104">
        <f>G24</f>
        <v>2100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 x14ac:dyDescent="0.25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Anita McGuire</cp:lastModifiedBy>
  <cp:lastPrinted>2014-10-07T20:17:03Z</cp:lastPrinted>
  <dcterms:created xsi:type="dcterms:W3CDTF">2014-06-10T19:48:08Z</dcterms:created>
  <dcterms:modified xsi:type="dcterms:W3CDTF">2014-11-21T16:28:44Z</dcterms:modified>
</cp:coreProperties>
</file>