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<sst xmlns="http://schemas.openxmlformats.org/spreadsheetml/2006/main" count="145" uniqueCount="71">
  <si>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</si>
  <si>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</si>
  <si>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</si>
  <si>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</si>
  <si>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</si>
  <si>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</si>
  <si>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</si>
  <si>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</si>
  <si>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</si>
  <si>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</si>
  <si>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</si>
  <si>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</si>
  <si>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</si>
  <si>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</si>
  <si>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</si>
  <si>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</si>
  <si>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</si>
  <si>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</si>
  <si>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</si>
  <si>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</si>
  <si>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</si>
  <si>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</si>
  <si>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</si>
  <si>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</si>
  <si>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</si>
  <si>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</si>
  <si>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</si>
  <si>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</si>
  <si>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</si>
  <si>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</si>
  <si>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</si>
  <si>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</si>
  <si>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</si>
  <si>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</si>
  <si>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</si>
  <si>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</si>
  <si>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</si>
  <si>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</si>
  <si>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</si>
  <si>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</si>
  <si>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</si>
  <si>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</si>
  <si>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</si>
  <si>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</si>
  <si>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</si>
  <si>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</si>
  <si>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</si>
  <si>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</si>
  <si>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</si>
  <si>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</si>
  <si>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</si>
  <si>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</si>
  <si>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</si>
  <si>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</si>
  <si>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</si>
  <si>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</si>
  <si>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</si>
  <si>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</si>
  <si>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</si>
  <si>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</si>
  <si>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</si>
  <si>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PWN15035-HS</t>
  </si>
  <si>
    <t>PWN15035-HS-10</t>
  </si>
  <si>
    <t>Machine #  HEN</t>
  </si>
  <si>
    <t xml:space="preserve">Routing:     PACK DEPT   </t>
  </si>
  <si>
    <t>JCI</t>
  </si>
  <si>
    <t>GK</t>
  </si>
  <si>
    <t>to balance -10's.</t>
  </si>
  <si>
    <t>adjusted out for R&amp;D</t>
  </si>
  <si>
    <t xml:space="preserve">11/21/14  A.M. </t>
  </si>
  <si>
    <t xml:space="preserve">JOB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</si>
</sst>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RowHeight="15" x14ac:dyDescent="0.25"/>
  <cols>
    <col min="1" max="1" width="2.7109375" style="1" hidden="1" customWidth="1"/>
    <col min="2" max="2" width="9.28515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 x14ac:dyDescent="0.25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 x14ac:dyDescent="0.25">
      <c r="B3" s="147" t="s">
        <v>22</v>
      </c>
      <c r="C3" s="148"/>
      <c r="D3" s="24"/>
      <c r="E3" s="149">
        <v>349867</v>
      </c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 x14ac:dyDescent="0.25">
      <c r="B4" s="210" t="s">
        <v>23</v>
      </c>
      <c r="C4" s="191"/>
      <c r="D4" s="24"/>
      <c r="E4" s="189">
        <v>4000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 x14ac:dyDescent="0.25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 x14ac:dyDescent="0.25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 x14ac:dyDescent="0.25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 x14ac:dyDescent="0.3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 x14ac:dyDescent="0.25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 x14ac:dyDescent="0.3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 x14ac:dyDescent="0.25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4000</v>
      </c>
      <c r="L12" s="169" t="s">
        <v>55</v>
      </c>
      <c r="M12" s="170"/>
      <c r="N12" s="169"/>
      <c r="O12" s="171"/>
      <c r="P12" s="70"/>
      <c r="Q12" s="70"/>
      <c r="R12" s="70"/>
      <c r="S12" s="71"/>
      <c r="T12" s="72"/>
      <c r="U12" s="72"/>
      <c r="V12" s="54">
        <f>SUM(F13:F23)</f>
        <v>5.5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41922</v>
      </c>
      <c r="C13" s="30" t="s">
        <v>65</v>
      </c>
      <c r="D13" s="30"/>
      <c r="E13" s="30">
        <v>6</v>
      </c>
      <c r="F13" s="80">
        <v>5.5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11.5</v>
      </c>
      <c r="J13" s="6">
        <f>SUM(G$12:G13)</f>
        <v>0</v>
      </c>
      <c r="K13" s="6">
        <f>E$4-J13</f>
        <v>4000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19</v>
      </c>
      <c r="T13" s="107">
        <v>11</v>
      </c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19"/>
      <c r="AR13" s="220"/>
      <c r="AS13" s="220"/>
      <c r="AT13" s="221"/>
    </row>
    <row r="14" spans="2:46" ht="15" customHeight="1" x14ac:dyDescent="0.25">
      <c r="B14" s="29">
        <v>41923</v>
      </c>
      <c r="C14" s="30" t="s">
        <v>66</v>
      </c>
      <c r="D14" s="30"/>
      <c r="E14" s="30">
        <v>4</v>
      </c>
      <c r="F14" s="81">
        <v>0</v>
      </c>
      <c r="G14" s="32">
        <v>0</v>
      </c>
      <c r="H14" s="4" t="e">
        <f>IF(G14="","",(IF(#REF!=0,"",(#REF!*G14*#REF!))))</f>
        <v>#REF!</v>
      </c>
      <c r="I14" s="5">
        <f t="shared" si="0"/>
        <v>5.5</v>
      </c>
      <c r="J14" s="6">
        <f>SUM(G$12:G14)</f>
        <v>0</v>
      </c>
      <c r="K14" s="6">
        <f>E$4-J14</f>
        <v>4000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>
        <v>1.5</v>
      </c>
      <c r="R14" s="30">
        <v>4</v>
      </c>
      <c r="S14" s="30">
        <v>24</v>
      </c>
      <c r="T14" s="107">
        <v>11</v>
      </c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 x14ac:dyDescent="0.25">
      <c r="B15" s="29">
        <v>41925</v>
      </c>
      <c r="C15" s="30" t="s">
        <v>65</v>
      </c>
      <c r="D15" s="30"/>
      <c r="E15" s="30">
        <v>6.5</v>
      </c>
      <c r="F15" s="81">
        <v>0</v>
      </c>
      <c r="G15" s="32">
        <v>0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0</v>
      </c>
      <c r="K15" s="6">
        <f>E$4-J15</f>
        <v>4000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>
        <v>1.5</v>
      </c>
      <c r="R15" s="8">
        <v>4</v>
      </c>
      <c r="S15" s="8">
        <v>20</v>
      </c>
      <c r="T15" s="107">
        <v>11</v>
      </c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 x14ac:dyDescent="0.25">
      <c r="B16" s="9">
        <v>41926</v>
      </c>
      <c r="C16" s="35" t="s">
        <v>65</v>
      </c>
      <c r="D16" s="50"/>
      <c r="E16" s="50">
        <v>6.5</v>
      </c>
      <c r="F16" s="82">
        <v>0</v>
      </c>
      <c r="G16" s="10">
        <v>0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0</v>
      </c>
      <c r="K16" s="6">
        <f t="shared" ref="K16:K24" si="8">E$4-J16</f>
        <v>4000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>
        <v>1.5</v>
      </c>
      <c r="R16" s="8">
        <v>4</v>
      </c>
      <c r="S16" s="8">
        <v>12</v>
      </c>
      <c r="T16" s="107">
        <v>11</v>
      </c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 x14ac:dyDescent="0.25">
      <c r="B17" s="9">
        <v>41927</v>
      </c>
      <c r="C17" s="35" t="s">
        <v>65</v>
      </c>
      <c r="D17" s="61"/>
      <c r="E17" s="61">
        <v>7.5</v>
      </c>
      <c r="F17" s="82">
        <v>0</v>
      </c>
      <c r="G17" s="10">
        <v>0</v>
      </c>
      <c r="H17" s="4"/>
      <c r="I17" s="5">
        <f t="shared" ref="I17" si="10">IF(G17="","",(SUM(E17+F17+Q17)))</f>
        <v>8</v>
      </c>
      <c r="J17" s="6">
        <f>SUM(G$12:G17)</f>
        <v>0</v>
      </c>
      <c r="K17" s="6">
        <f t="shared" ref="K17" si="11">E$4-J17</f>
        <v>4000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>
        <v>0.5</v>
      </c>
      <c r="R17" s="61">
        <v>4</v>
      </c>
      <c r="S17" s="61">
        <v>29</v>
      </c>
      <c r="T17" s="107">
        <v>11</v>
      </c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 x14ac:dyDescent="0.25">
      <c r="B18" s="101">
        <v>41928</v>
      </c>
      <c r="C18" s="59" t="s">
        <v>65</v>
      </c>
      <c r="D18" s="61"/>
      <c r="E18" s="61">
        <v>6</v>
      </c>
      <c r="F18" s="82">
        <v>0</v>
      </c>
      <c r="G18" s="10">
        <v>0</v>
      </c>
      <c r="H18" s="4"/>
      <c r="I18" s="5">
        <f t="shared" ref="I18:I20" si="16">IF(G18="","",(SUM(E18+F18+Q18)))</f>
        <v>6.5</v>
      </c>
      <c r="J18" s="6">
        <f>SUM(G$12:G18)</f>
        <v>0</v>
      </c>
      <c r="K18" s="6">
        <f t="shared" ref="K18:K20" si="17">E$4-J18</f>
        <v>4000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>
        <v>0.5</v>
      </c>
      <c r="R18" s="61">
        <v>4</v>
      </c>
      <c r="S18" s="61">
        <v>6</v>
      </c>
      <c r="T18" s="67">
        <v>11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>
        <v>41929</v>
      </c>
      <c r="C19" s="59" t="s">
        <v>65</v>
      </c>
      <c r="D19" s="61"/>
      <c r="E19" s="61">
        <v>7.5</v>
      </c>
      <c r="F19" s="82">
        <v>0</v>
      </c>
      <c r="G19" s="10">
        <v>0</v>
      </c>
      <c r="H19" s="4"/>
      <c r="I19" s="5">
        <f t="shared" si="16"/>
        <v>8</v>
      </c>
      <c r="J19" s="6">
        <f>SUM(G$12:G19)</f>
        <v>0</v>
      </c>
      <c r="K19" s="6">
        <f t="shared" si="17"/>
        <v>4000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>
        <v>0.5</v>
      </c>
      <c r="R19" s="61">
        <v>4</v>
      </c>
      <c r="S19" s="61">
        <v>8</v>
      </c>
      <c r="T19" s="67">
        <v>11</v>
      </c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>
        <v>41930</v>
      </c>
      <c r="C20" s="59" t="s">
        <v>66</v>
      </c>
      <c r="D20" s="61"/>
      <c r="E20" s="61">
        <v>3.5</v>
      </c>
      <c r="F20" s="82">
        <v>0</v>
      </c>
      <c r="G20" s="10">
        <v>3765</v>
      </c>
      <c r="H20" s="4"/>
      <c r="I20" s="5">
        <f t="shared" si="16"/>
        <v>4</v>
      </c>
      <c r="J20" s="6">
        <f>SUM(G$12:G20)</f>
        <v>3765</v>
      </c>
      <c r="K20" s="6">
        <f t="shared" si="17"/>
        <v>235</v>
      </c>
      <c r="L20" s="7">
        <f t="shared" si="18"/>
        <v>0</v>
      </c>
      <c r="M20" s="4">
        <f t="shared" si="19"/>
        <v>3765</v>
      </c>
      <c r="N20" s="110" t="str">
        <f t="shared" si="20"/>
        <v/>
      </c>
      <c r="O20" s="111"/>
      <c r="P20" s="33"/>
      <c r="Q20" s="61">
        <v>0.5</v>
      </c>
      <c r="R20" s="61">
        <v>4</v>
      </c>
      <c r="S20" s="61">
        <v>1</v>
      </c>
      <c r="T20" s="67">
        <v>11</v>
      </c>
      <c r="U20" s="68" t="s">
        <v>70</v>
      </c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3765</v>
      </c>
      <c r="K21" s="6">
        <f t="shared" si="8"/>
        <v>235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>
        <v>39</v>
      </c>
      <c r="T21" s="107" t="s">
        <v>67</v>
      </c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3765</v>
      </c>
      <c r="K22" s="6">
        <f t="shared" si="8"/>
        <v>235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07" t="s">
        <v>68</v>
      </c>
      <c r="U22" s="108"/>
      <c r="V22" s="108"/>
      <c r="W22" s="10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3765</v>
      </c>
      <c r="K23" s="6">
        <f t="shared" si="8"/>
        <v>235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 t="s">
        <v>69</v>
      </c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 x14ac:dyDescent="0.25">
      <c r="B24" s="123" t="s">
        <v>20</v>
      </c>
      <c r="C24" s="124"/>
      <c r="D24" s="52"/>
      <c r="E24" s="62">
        <f>SUM(E13:E23)</f>
        <v>47.5</v>
      </c>
      <c r="F24" s="62">
        <f>SUM(F13:F23)</f>
        <v>5.5</v>
      </c>
      <c r="G24" s="62">
        <f>SUM(G13:G23)</f>
        <v>3765</v>
      </c>
      <c r="H24" s="84"/>
      <c r="I24" s="62">
        <f t="shared" si="0"/>
        <v>59.5</v>
      </c>
      <c r="J24" s="85">
        <f>J23</f>
        <v>3765</v>
      </c>
      <c r="K24" s="85">
        <f t="shared" si="8"/>
        <v>235</v>
      </c>
      <c r="L24" s="86">
        <f>SUM(L13:L23)</f>
        <v>0</v>
      </c>
      <c r="M24" s="84">
        <f>SUM(M13:M23)</f>
        <v>3765</v>
      </c>
      <c r="N24" s="121" t="e">
        <f>SUM(M24/L24)</f>
        <v>#DIV/0!</v>
      </c>
      <c r="O24" s="122"/>
      <c r="P24" s="87"/>
      <c r="Q24" s="86">
        <f>SUM(Q13:Q23)</f>
        <v>6.5</v>
      </c>
      <c r="R24" s="86"/>
      <c r="S24" s="86">
        <f>SUM(S13:S23)</f>
        <v>158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 x14ac:dyDescent="0.3">
      <c r="B25" s="161" t="s">
        <v>64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 x14ac:dyDescent="0.25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4000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3"/>
      <c r="AR27" s="234"/>
      <c r="AS27" s="234"/>
      <c r="AT27" s="235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 x14ac:dyDescent="0.25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4000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 x14ac:dyDescent="0.3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 x14ac:dyDescent="0.25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4000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 x14ac:dyDescent="0.25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4000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 x14ac:dyDescent="0.3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100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 x14ac:dyDescent="0.25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 x14ac:dyDescent="0.25">
      <c r="B56" s="133" t="s">
        <v>51</v>
      </c>
      <c r="C56" s="134"/>
      <c r="D56" s="134"/>
      <c r="E56" s="134"/>
      <c r="F56" s="125">
        <v>3607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6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25">
      <c r="B57" s="133" t="s">
        <v>50</v>
      </c>
      <c r="C57" s="134"/>
      <c r="D57" s="134"/>
      <c r="E57" s="134"/>
      <c r="F57" s="125">
        <f>SUM(S24+S38+S52)</f>
        <v>158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25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 x14ac:dyDescent="0.25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6.5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6.5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 x14ac:dyDescent="0.3">
      <c r="B60" s="223" t="s">
        <v>47</v>
      </c>
      <c r="C60" s="224"/>
      <c r="D60" s="224"/>
      <c r="E60" s="224"/>
      <c r="F60" s="225">
        <f>G24</f>
        <v>3765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 x14ac:dyDescent="0.25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Anita McGuire</cp:lastModifiedBy>
  <cp:lastPrinted>2014-10-07T20:17:03Z</cp:lastPrinted>
  <dcterms:created xsi:type="dcterms:W3CDTF">2014-06-10T19:48:08Z</dcterms:created>
  <dcterms:modified xsi:type="dcterms:W3CDTF">2014-11-21T16:29:25Z</dcterms:modified>
</cp:coreProperties>
</file>