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<sst xmlns="http://schemas.openxmlformats.org/spreadsheetml/2006/main" count="139" uniqueCount="68">
  <si>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</si>
  <si>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</si>
  <si>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</si>
  <si>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</si>
  <si>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</si>
  <si>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</si>
  <si>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</si>
  <si>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</si>
  <si>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</si>
  <si>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</si>
  <si>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</si>
  <si>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</si>
  <si>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</si>
  <si>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</si>
  <si>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</si>
  <si>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</si>
  <si>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</si>
  <si>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</si>
  <si>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</si>
  <si>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</si>
  <si>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</si>
  <si>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</si>
  <si>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</si>
  <si>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</si>
  <si>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</si>
  <si>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</si>
  <si>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</si>
  <si>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</si>
  <si>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</si>
  <si>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</si>
  <si>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</si>
  <si>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</si>
  <si>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</si>
  <si>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</si>
  <si>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</si>
  <si>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</si>
  <si>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</si>
  <si>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</si>
  <si>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</si>
  <si>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</si>
  <si>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</si>
  <si>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</si>
  <si>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</si>
  <si>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</si>
  <si>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</si>
  <si>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</si>
  <si>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</si>
  <si>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</si>
  <si>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</si>
  <si>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</si>
  <si>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</si>
  <si>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</si>
  <si>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</si>
  <si>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</si>
  <si>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</si>
  <si>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</si>
  <si>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</si>
  <si>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</si>
  <si>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</si>
  <si>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</si>
  <si>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</si>
  <si>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S119S119001</t>
  </si>
  <si>
    <t>REWORK</t>
  </si>
  <si>
    <t>2M 13SEC</t>
  </si>
  <si>
    <t>JO</t>
  </si>
  <si>
    <t>BJ</t>
  </si>
  <si>
    <t>Machine #  HARDING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</si>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</sst>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 t="s">
        <v>62</v>
      </c>
      <c r="F3" s="150"/>
      <c r="G3" s="151"/>
      <c r="H3" s="22"/>
      <c r="I3" s="25"/>
      <c r="J3" s="145" t="s">
        <v>25</v>
      </c>
      <c r="K3" s="146"/>
      <c r="L3" s="145"/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66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 t="s">
        <v>63</v>
      </c>
      <c r="O12" s="171"/>
      <c r="P12" s="70"/>
      <c r="Q12" s="70"/>
      <c r="R12" s="70"/>
      <c r="S12" s="71"/>
      <c r="T12" s="72">
        <v>22</v>
      </c>
      <c r="U12" s="72"/>
      <c r="V12" s="54">
        <f>SUM(F13:F23)</f>
        <v>1.5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41964</v>
      </c>
      <c r="C13" s="30" t="s">
        <v>64</v>
      </c>
      <c r="D13" s="30"/>
      <c r="E13" s="30">
        <v>1.5</v>
      </c>
      <c r="F13" s="80">
        <v>1.5</v>
      </c>
      <c r="G13" s="32">
        <v>30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30</v>
      </c>
      <c r="K13" s="6">
        <f>E$4-J13</f>
        <v>-30</v>
      </c>
      <c r="L13" s="7">
        <f t="shared" ref="L13:L23" si="1">IF(G13="",0,$T$12*(I13-F13-Q13))</f>
        <v>33</v>
      </c>
      <c r="M13" s="4">
        <f>G13</f>
        <v>30</v>
      </c>
      <c r="N13" s="110">
        <f>IF(L13=0,"",(M13/L13))</f>
        <v>0.90909090909090906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41967</v>
      </c>
      <c r="C14" s="30" t="s">
        <v>65</v>
      </c>
      <c r="D14" s="30"/>
      <c r="E14" s="30">
        <v>8</v>
      </c>
      <c r="F14" s="81">
        <v>0</v>
      </c>
      <c r="G14" s="32">
        <v>123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153</v>
      </c>
      <c r="K14" s="6">
        <f>E$4-J14</f>
        <v>-153</v>
      </c>
      <c r="L14" s="7">
        <f t="shared" si="1"/>
        <v>176</v>
      </c>
      <c r="M14" s="4">
        <f t="shared" ref="M14:M23" si="4">G14</f>
        <v>123</v>
      </c>
      <c r="N14" s="110">
        <f t="shared" ref="N14:N23" si="5">IF(L14=0,"",(M14/L14))</f>
        <v>0.69886363636363635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41967</v>
      </c>
      <c r="C15" s="30" t="s">
        <v>64</v>
      </c>
      <c r="D15" s="30"/>
      <c r="E15" s="30">
        <v>5</v>
      </c>
      <c r="F15" s="81">
        <v>0</v>
      </c>
      <c r="G15" s="32">
        <v>81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234</v>
      </c>
      <c r="K15" s="6">
        <f>E$4-J15</f>
        <v>-234</v>
      </c>
      <c r="L15" s="7">
        <f t="shared" si="1"/>
        <v>110</v>
      </c>
      <c r="M15" s="4">
        <f t="shared" si="4"/>
        <v>81</v>
      </c>
      <c r="N15" s="110">
        <f t="shared" si="5"/>
        <v>0.73636363636363633</v>
      </c>
      <c r="O15" s="111"/>
      <c r="P15" s="33"/>
      <c r="Q15" s="8">
        <v>0</v>
      </c>
      <c r="R15" s="8">
        <v>0</v>
      </c>
      <c r="S15" s="8">
        <v>0</v>
      </c>
      <c r="T15" s="237" t="s">
        <v>67</v>
      </c>
      <c r="U15" s="238"/>
      <c r="V15" s="238"/>
      <c r="W15" s="23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234</v>
      </c>
      <c r="K16" s="6">
        <f t="shared" ref="K16:K24" si="8">E$4-J16</f>
        <v>-234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234</v>
      </c>
      <c r="K17" s="6">
        <f t="shared" ref="K17" si="11">E$4-J17</f>
        <v>-234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234</v>
      </c>
      <c r="K18" s="6">
        <f t="shared" ref="K18:K20" si="17">E$4-J18</f>
        <v>-234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234</v>
      </c>
      <c r="K19" s="6">
        <f t="shared" si="17"/>
        <v>-234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234</v>
      </c>
      <c r="K20" s="6">
        <f t="shared" si="17"/>
        <v>-234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234</v>
      </c>
      <c r="K21" s="6">
        <f t="shared" si="8"/>
        <v>-234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234</v>
      </c>
      <c r="K22" s="6">
        <f t="shared" si="8"/>
        <v>-234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234</v>
      </c>
      <c r="K23" s="6">
        <f t="shared" si="8"/>
        <v>-234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14.5</v>
      </c>
      <c r="F24" s="62">
        <f>SUM(F13:F23)</f>
        <v>1.5</v>
      </c>
      <c r="G24" s="62">
        <f>SUM(G13:G23)</f>
        <v>234</v>
      </c>
      <c r="H24" s="84"/>
      <c r="I24" s="62">
        <f t="shared" si="0"/>
        <v>16</v>
      </c>
      <c r="J24" s="85">
        <f>J23</f>
        <v>234</v>
      </c>
      <c r="K24" s="85">
        <f t="shared" si="8"/>
        <v>-234</v>
      </c>
      <c r="L24" s="86">
        <f>SUM(L13:L23)</f>
        <v>319</v>
      </c>
      <c r="M24" s="84">
        <f>SUM(M13:M23)</f>
        <v>234</v>
      </c>
      <c r="N24" s="121">
        <f>SUM(M24/L24)</f>
        <v>0.73354231974921635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234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2014-12-24T18:19:44Z</dcterms:modified>
</cp:coreProperties>
</file>