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<sst xmlns="http://schemas.openxmlformats.org/spreadsheetml/2006/main" count="145" uniqueCount="70">
  <si>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</si>
  <si>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</si>
  <si>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</si>
  <si>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</si>
  <si>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</si>
  <si>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</si>
  <si>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</si>
  <si>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</si>
  <si>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</si>
  <si>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</si>
  <si>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</si>
  <si>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</si>
  <si>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</si>
  <si>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</si>
  <si>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</si>
  <si>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</si>
  <si>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</si>
  <si>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</si>
  <si>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</si>
  <si>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</si>
  <si>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</si>
  <si>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</si>
  <si>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</si>
  <si>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</si>
  <si>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</si>
  <si>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</si>
  <si>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</si>
  <si>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</si>
  <si>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</si>
  <si>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</si>
  <si>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</si>
  <si>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</si>
  <si>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</si>
  <si>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</si>
  <si>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</si>
  <si>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</si>
  <si>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</si>
  <si>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</si>
  <si>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</si>
  <si>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</si>
  <si>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</si>
  <si>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</si>
  <si>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</si>
  <si>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</si>
  <si>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</si>
  <si>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</si>
  <si>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</si>
  <si>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</si>
  <si>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</si>
  <si>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</si>
  <si>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</si>
  <si>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</si>
  <si>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</si>
  <si>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</si>
  <si>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</si>
  <si>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</si>
  <si>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</si>
  <si>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</si>
  <si>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</si>
  <si>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</si>
  <si>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</si>
  <si>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30086B</t>
  </si>
  <si>
    <t>A</t>
  </si>
  <si>
    <t>JO</t>
  </si>
  <si>
    <t>SAMPLE</t>
  </si>
  <si>
    <t>Machine #  T42</t>
  </si>
  <si>
    <t>Edit prog/chg boring bar</t>
  </si>
  <si>
    <t>BJ</t>
  </si>
  <si>
    <t>N4E1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</si>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</sst>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29" sqref="B29"/>
    </sheetView>
  </sheetViews>
  <sheetFormatPr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25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62</v>
      </c>
      <c r="M2" s="22"/>
      <c r="N2" s="22"/>
      <c r="O2" s="22"/>
      <c r="P2" s="22"/>
      <c r="Q2" s="22"/>
      <c r="R2" s="189" t="s">
        <v>45</v>
      </c>
      <c r="S2" s="190"/>
      <c r="T2" s="191"/>
      <c r="U2" s="145" t="s">
        <v>68</v>
      </c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 x14ac:dyDescent="0.25">
      <c r="B3" s="147" t="s">
        <v>22</v>
      </c>
      <c r="C3" s="148"/>
      <c r="D3" s="24"/>
      <c r="E3" s="149" t="s">
        <v>64</v>
      </c>
      <c r="F3" s="150"/>
      <c r="G3" s="151"/>
      <c r="H3" s="22"/>
      <c r="I3" s="25"/>
      <c r="J3" s="145" t="s">
        <v>25</v>
      </c>
      <c r="K3" s="146"/>
      <c r="L3" s="145"/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 x14ac:dyDescent="0.25">
      <c r="B4" s="210" t="s">
        <v>23</v>
      </c>
      <c r="C4" s="191"/>
      <c r="D4" s="24"/>
      <c r="E4" s="189">
        <v>50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 x14ac:dyDescent="0.25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 x14ac:dyDescent="0.25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 x14ac:dyDescent="0.25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 x14ac:dyDescent="0.3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 x14ac:dyDescent="0.25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 x14ac:dyDescent="0.3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 x14ac:dyDescent="0.25">
      <c r="B12" s="164" t="s">
        <v>65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50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5.5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41940</v>
      </c>
      <c r="C13" s="30" t="s">
        <v>63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50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 x14ac:dyDescent="0.25">
      <c r="B14" s="29">
        <v>41941</v>
      </c>
      <c r="C14" s="30" t="s">
        <v>63</v>
      </c>
      <c r="D14" s="30"/>
      <c r="E14" s="30">
        <v>6.5</v>
      </c>
      <c r="F14" s="81">
        <v>1.5</v>
      </c>
      <c r="G14" s="32">
        <v>21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21</v>
      </c>
      <c r="K14" s="6">
        <f>E$4-J14</f>
        <v>29</v>
      </c>
      <c r="L14" s="7">
        <f t="shared" si="1"/>
        <v>0</v>
      </c>
      <c r="M14" s="4">
        <f t="shared" ref="M14:M23" si="4">G14</f>
        <v>21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 t="s">
        <v>66</v>
      </c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25">
      <c r="B15" s="29">
        <v>41942</v>
      </c>
      <c r="C15" s="30" t="s">
        <v>67</v>
      </c>
      <c r="D15" s="30"/>
      <c r="E15" s="30">
        <v>1</v>
      </c>
      <c r="F15" s="81">
        <v>0</v>
      </c>
      <c r="G15" s="32">
        <v>4</v>
      </c>
      <c r="H15" s="4" t="e">
        <f>IF(G15="","",(IF(#REF!=0,"",(#REF!*G15*#REF!))))</f>
        <v>#REF!</v>
      </c>
      <c r="I15" s="5">
        <f t="shared" si="0"/>
        <v>1</v>
      </c>
      <c r="J15" s="6">
        <f>SUM(G$12:G15)</f>
        <v>25</v>
      </c>
      <c r="K15" s="6">
        <f>E$4-J15</f>
        <v>25</v>
      </c>
      <c r="L15" s="7">
        <f t="shared" si="1"/>
        <v>0</v>
      </c>
      <c r="M15" s="4">
        <f t="shared" si="4"/>
        <v>4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25">
      <c r="B16" s="9">
        <v>41943</v>
      </c>
      <c r="C16" s="35" t="s">
        <v>63</v>
      </c>
      <c r="D16" s="50"/>
      <c r="E16" s="50">
        <v>4</v>
      </c>
      <c r="F16" s="82">
        <v>0</v>
      </c>
      <c r="G16" s="10">
        <v>17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42</v>
      </c>
      <c r="K16" s="6">
        <f t="shared" ref="K16:K24" si="8">E$4-J16</f>
        <v>8</v>
      </c>
      <c r="L16" s="7">
        <f t="shared" si="1"/>
        <v>0</v>
      </c>
      <c r="M16" s="4">
        <f t="shared" si="4"/>
        <v>17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25">
      <c r="B17" s="9">
        <v>41943</v>
      </c>
      <c r="C17" s="35" t="s">
        <v>67</v>
      </c>
      <c r="D17" s="61"/>
      <c r="E17" s="61">
        <v>5.5</v>
      </c>
      <c r="F17" s="82">
        <v>0</v>
      </c>
      <c r="G17" s="10">
        <v>28</v>
      </c>
      <c r="H17" s="4"/>
      <c r="I17" s="5">
        <f t="shared" ref="I17" si="10">IF(G17="","",(SUM(E17+F17+Q17)))</f>
        <v>5.5</v>
      </c>
      <c r="J17" s="6">
        <f>SUM(G$12:G17)</f>
        <v>70</v>
      </c>
      <c r="K17" s="6">
        <f t="shared" ref="K17" si="11">E$4-J17</f>
        <v>-20</v>
      </c>
      <c r="L17" s="7">
        <f t="shared" ref="L17" si="12">IF(G17="",0,$T$12*(I17-F17-Q17))</f>
        <v>0</v>
      </c>
      <c r="M17" s="4">
        <f t="shared" ref="M17" si="13">G17</f>
        <v>28</v>
      </c>
      <c r="N17" s="110" t="str">
        <f t="shared" ref="N17" si="14">IF(L17=0,"",(M17/L17))</f>
        <v/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25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70</v>
      </c>
      <c r="K18" s="6">
        <f t="shared" ref="K18:K20" si="17">E$4-J18</f>
        <v>-20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70</v>
      </c>
      <c r="K19" s="6">
        <f t="shared" si="17"/>
        <v>-20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70</v>
      </c>
      <c r="K20" s="6">
        <f t="shared" si="17"/>
        <v>-20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70</v>
      </c>
      <c r="K21" s="6">
        <f t="shared" si="8"/>
        <v>-20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70</v>
      </c>
      <c r="K22" s="6">
        <f t="shared" si="8"/>
        <v>-20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70</v>
      </c>
      <c r="K23" s="6">
        <f t="shared" si="8"/>
        <v>-20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25">
      <c r="B24" s="123" t="s">
        <v>20</v>
      </c>
      <c r="C24" s="124"/>
      <c r="D24" s="52"/>
      <c r="E24" s="62">
        <f>SUM(E13:E23)</f>
        <v>17</v>
      </c>
      <c r="F24" s="62">
        <f>SUM(F13:F23)</f>
        <v>5.5</v>
      </c>
      <c r="G24" s="62">
        <f>SUM(G13:G23)</f>
        <v>70</v>
      </c>
      <c r="H24" s="84"/>
      <c r="I24" s="62">
        <f t="shared" si="0"/>
        <v>22.5</v>
      </c>
      <c r="J24" s="85">
        <f>J23</f>
        <v>70</v>
      </c>
      <c r="K24" s="85">
        <f t="shared" si="8"/>
        <v>-20</v>
      </c>
      <c r="L24" s="86">
        <f>SUM(L13:L23)</f>
        <v>0</v>
      </c>
      <c r="M24" s="84">
        <f>SUM(M13:M23)</f>
        <v>70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 x14ac:dyDescent="0.3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25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4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>
        <v>41943</v>
      </c>
      <c r="C27" s="60" t="s">
        <v>63</v>
      </c>
      <c r="D27" s="8"/>
      <c r="E27" s="30">
        <v>1</v>
      </c>
      <c r="F27" s="31">
        <v>4</v>
      </c>
      <c r="G27" s="32">
        <v>5</v>
      </c>
      <c r="H27" s="4" t="e">
        <f>IF(G27="","",(IF(#REF!=0,"",(#REF!*G27*#REF!))))</f>
        <v>#REF!</v>
      </c>
      <c r="I27" s="7">
        <f t="shared" ref="I27:I37" si="23">IF(G27="","",(SUM(E27+F27+Q27)))</f>
        <v>5</v>
      </c>
      <c r="J27" s="6">
        <f>SUM(G$26:G27)</f>
        <v>5</v>
      </c>
      <c r="K27" s="6">
        <f>E$4-J27</f>
        <v>45</v>
      </c>
      <c r="L27" s="7">
        <f t="shared" ref="L27:L37" si="24">IF(G27="",0,T$26*(I27-F27-Q27))</f>
        <v>0</v>
      </c>
      <c r="M27" s="4">
        <f>G27</f>
        <v>5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 x14ac:dyDescent="0.25">
      <c r="B28" s="9">
        <v>41946</v>
      </c>
      <c r="C28" s="11" t="s">
        <v>67</v>
      </c>
      <c r="D28" s="8"/>
      <c r="E28" s="30">
        <v>8</v>
      </c>
      <c r="F28" s="34">
        <v>0</v>
      </c>
      <c r="G28" s="32" t="s">
        <v>69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5</v>
      </c>
      <c r="K28" s="6">
        <f>E$4-J28</f>
        <v>45</v>
      </c>
      <c r="L28" s="7">
        <f t="shared" si="24"/>
        <v>0</v>
      </c>
      <c r="M28" s="4" t="str">
        <f t="shared" ref="M28:M37" si="27">G28</f>
        <v>???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5</v>
      </c>
      <c r="K29" s="6">
        <f t="shared" ref="K29:K31" si="32">E$4-J29</f>
        <v>45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5</v>
      </c>
      <c r="K30" s="6">
        <f t="shared" si="32"/>
        <v>45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5</v>
      </c>
      <c r="K31" s="6">
        <f t="shared" si="32"/>
        <v>45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5</v>
      </c>
      <c r="K32" s="6">
        <f t="shared" ref="K32" si="39">E$4-J32</f>
        <v>45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5</v>
      </c>
      <c r="K33" s="6">
        <f>E$4-J33</f>
        <v>45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5</v>
      </c>
      <c r="K34" s="6">
        <f t="shared" ref="K34:K38" si="45">E$4-J34</f>
        <v>45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5</v>
      </c>
      <c r="K35" s="6">
        <f t="shared" si="45"/>
        <v>45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5</v>
      </c>
      <c r="K36" s="6">
        <f t="shared" si="45"/>
        <v>45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5</v>
      </c>
      <c r="K37" s="6">
        <f t="shared" si="45"/>
        <v>45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25">
      <c r="B38" s="123" t="s">
        <v>20</v>
      </c>
      <c r="C38" s="124"/>
      <c r="D38" s="53"/>
      <c r="E38" s="63">
        <f t="shared" ref="E38:F38" si="47">SUM(E27:E37)</f>
        <v>9</v>
      </c>
      <c r="F38" s="63">
        <f t="shared" si="47"/>
        <v>4</v>
      </c>
      <c r="G38" s="63">
        <f>SUM(G27:G37)</f>
        <v>5</v>
      </c>
      <c r="H38" s="84"/>
      <c r="I38" s="86">
        <f t="shared" ref="I38" si="48">IF(G38="","",(SUM(E38+F38+Q38)))</f>
        <v>13</v>
      </c>
      <c r="J38" s="85">
        <f>J37</f>
        <v>5</v>
      </c>
      <c r="K38" s="85">
        <f t="shared" si="45"/>
        <v>45</v>
      </c>
      <c r="L38" s="86">
        <f>SUM(L27:L37)</f>
        <v>0</v>
      </c>
      <c r="M38" s="84">
        <f>SUM(M27:M37)</f>
        <v>5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 x14ac:dyDescent="0.3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25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25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25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25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25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25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25">
      <c r="B59" s="135" t="s">
        <v>48</v>
      </c>
      <c r="C59" s="136"/>
      <c r="D59" s="136"/>
      <c r="E59" s="136"/>
      <c r="F59" s="125">
        <f>G38</f>
        <v>5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">
      <c r="B60" s="220" t="s">
        <v>47</v>
      </c>
      <c r="C60" s="221"/>
      <c r="D60" s="221"/>
      <c r="E60" s="221"/>
      <c r="F60" s="222">
        <f>G24</f>
        <v>70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25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Anita McGuire</cp:lastModifiedBy>
  <cp:lastPrinted>2014-11-03T13:15:46Z</cp:lastPrinted>
  <dcterms:created xsi:type="dcterms:W3CDTF">2014-06-10T19:48:08Z</dcterms:created>
  <dcterms:modified xsi:type="dcterms:W3CDTF">2014-11-03T13:15:49Z</dcterms:modified>
</cp:coreProperties>
</file>