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9" i="51"/>
  <c r="AH37" i="51"/>
  <c r="AH31" i="51"/>
  <c r="I41" i="51"/>
  <c r="X6" i="51"/>
  <c r="AN8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3" i="51"/>
  <c r="BF30" i="51"/>
  <c r="BF28" i="51" l="1"/>
  <c r="BF37" i="51"/>
  <c r="BF25" i="51"/>
  <c r="BF20" i="51"/>
  <c r="BF38" i="51"/>
  <c r="BF18" i="51"/>
  <c r="BF23" i="51"/>
  <c r="BF15" i="51"/>
  <c r="BF36" i="51"/>
  <c r="BF26" i="51"/>
  <c r="BC41" i="51"/>
  <c r="CA14" i="51" s="1"/>
  <c r="CD40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2" i="51" l="1"/>
  <c r="CD17" i="51"/>
  <c r="CD15" i="51"/>
  <c r="CD29" i="51"/>
  <c r="CD16" i="51"/>
  <c r="CD26" i="51"/>
  <c r="CD31" i="51"/>
  <c r="CD33" i="51"/>
  <c r="CD22" i="51"/>
  <c r="CD27" i="51"/>
  <c r="CD28" i="51"/>
  <c r="CD38" i="51"/>
  <c r="CA41" i="51"/>
  <c r="D45" i="51" s="1"/>
  <c r="BX45" i="51" s="1"/>
  <c r="CD20" i="51"/>
  <c r="CD36" i="51"/>
  <c r="CD19" i="51"/>
  <c r="CD30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<sst xmlns="http://schemas.openxmlformats.org/spreadsheetml/2006/main" count="314" uniqueCount="90">
  <si>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</si>
  <si>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</si>
  <si>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</si>
  <si>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</si>
  <si>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</si>
  <si>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</si>
  <si>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</si>
  <si>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</si>
  <si>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</si>
  <si>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</si>
  <si>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</si>
  <si>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</si>
  <si>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</si>
  <si>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</si>
  <si>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</si>
  <si>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</si>
  <si>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</si>
  <si>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</si>
  <si>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</si>
  <si>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</si>
  <si>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</si>
  <si>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</si>
  <si>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</si>
  <si>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</si>
  <si>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</si>
  <si>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</si>
  <si>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</si>
  <si>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</si>
  <si>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</si>
  <si>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</si>
  <si>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</si>
  <si>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</si>
  <si>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</si>
  <si>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</si>
  <si>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</si>
  <si>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</si>
  <si>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</si>
  <si>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</si>
  <si>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</si>
  <si>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</si>
  <si>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</si>
  <si>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</si>
  <si>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</si>
  <si>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</si>
  <si>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</si>
  <si>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</si>
  <si>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</si>
  <si>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</si>
  <si>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</si>
  <si>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</si>
  <si>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</si>
  <si>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</si>
  <si>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</si>
  <si>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</si>
  <si>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</si>
  <si>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</si>
  <si>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</si>
  <si>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</si>
  <si>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</si>
  <si>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</si>
  <si>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</si>
  <si>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</si>
  <si>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</si>
  <si>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</si>
  <si>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</si>
  <si>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</si>
  <si>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</si>
  <si>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</si>
  <si>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</si>
  <si>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</si>
  <si>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</si>
  <si>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</si>
  <si>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</si>
  <si>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</si>
  <si>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</si>
  <si>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</si>
  <si>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</si>
  <si>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PWN15030-HS</t>
  </si>
  <si>
    <t>S4</t>
  </si>
  <si>
    <t>ED</t>
  </si>
  <si>
    <t>P8831</t>
  </si>
  <si>
    <t>H</t>
  </si>
  <si>
    <t>JC</t>
  </si>
  <si>
    <t>rd 6/23</t>
  </si>
  <si>
    <t>DM</t>
  </si>
  <si>
    <t>TC</t>
  </si>
  <si>
    <r>
      <t xml:space="preserve">11 </t>
    </r>
    <r>
      <rPr>
        <sz val="9"/>
        <color indexed="8"/>
        <rFont val="Arial"/>
        <family val="2"/>
      </rPr>
      <t>Fair</t>
    </r>
  </si>
  <si>
    <r>
      <t xml:space="preserve">L15, </t>
    </r>
    <r>
      <rPr>
        <sz val="9"/>
        <color indexed="8"/>
        <rFont val="Arial"/>
        <family val="2"/>
      </rPr>
      <t>st.12 broke/replace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</si>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</sst>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81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19.299999999999997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19.299999999999997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19.299999999999997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19.299999999999997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8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0.20725388601036274</v>
      </c>
      <c r="Y6" s="29"/>
      <c r="Z6" s="78" t="s">
        <v>62</v>
      </c>
      <c r="AA6" s="322" t="str">
        <f>IF($C$6="","",$C$6)</f>
        <v>PWN15030-HS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8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0.20725388601036274</v>
      </c>
      <c r="AW6" s="29"/>
      <c r="AX6" s="78" t="s">
        <v>62</v>
      </c>
      <c r="AY6" s="322" t="str">
        <f>IF($C$6="","",$C$6)</f>
        <v>PWN15030-HS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8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0.20725388601036274</v>
      </c>
      <c r="BU6" s="29"/>
      <c r="BV6" s="78" t="s">
        <v>62</v>
      </c>
      <c r="BW6" s="322" t="str">
        <f>IF($C$6="","",$C$6)</f>
        <v>PWN15030-HS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8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0.20725388601036274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371721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371721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371721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371721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9000</v>
      </c>
      <c r="D10" s="417"/>
      <c r="E10" s="418"/>
      <c r="F10" s="362" t="s">
        <v>83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9000</v>
      </c>
      <c r="AB10" s="313"/>
      <c r="AC10" s="314"/>
      <c r="AD10" s="315" t="str">
        <f>IF($F$10="","",$F$10)</f>
        <v>rd 6/23</v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9000</v>
      </c>
      <c r="AZ10" s="313"/>
      <c r="BA10" s="314"/>
      <c r="BB10" s="315" t="str">
        <f>IF($F$10="","",$F$10)</f>
        <v>rd 6/23</v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9000</v>
      </c>
      <c r="BX10" s="313"/>
      <c r="BY10" s="314"/>
      <c r="BZ10" s="315" t="str">
        <f>IF($F$10="","",$F$10)</f>
        <v>rd 6/23</v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21.799999999999997</v>
      </c>
      <c r="AD14" s="118">
        <f t="shared" ref="AD14:AI14" si="0">F41</f>
        <v>19.299999999999997</v>
      </c>
      <c r="AE14" s="119">
        <f t="shared" si="0"/>
        <v>8180</v>
      </c>
      <c r="AF14" s="120">
        <f>H41</f>
        <v>71.499259259259262</v>
      </c>
      <c r="AG14" s="118">
        <f t="shared" si="0"/>
        <v>26.300000000000004</v>
      </c>
      <c r="AH14" s="119">
        <f t="shared" si="0"/>
        <v>8180</v>
      </c>
      <c r="AI14" s="119">
        <f t="shared" si="0"/>
        <v>820</v>
      </c>
      <c r="AJ14" s="121">
        <f>L41</f>
        <v>7194</v>
      </c>
      <c r="AK14" s="64"/>
      <c r="AL14" s="265"/>
      <c r="AM14" s="266"/>
      <c r="AN14" s="267"/>
      <c r="AO14" s="268"/>
      <c r="AP14" s="269"/>
      <c r="AQ14" s="124">
        <f>S41</f>
        <v>4.5</v>
      </c>
      <c r="AR14" s="63"/>
      <c r="AS14" s="121">
        <f>U41</f>
        <v>288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21.799999999999997</v>
      </c>
      <c r="BB14" s="118">
        <f t="shared" ref="BB14" si="1">AD41</f>
        <v>19.299999999999997</v>
      </c>
      <c r="BC14" s="119">
        <f t="shared" ref="BC14" si="2">AE41</f>
        <v>8180</v>
      </c>
      <c r="BD14" s="120">
        <f>AF41</f>
        <v>71.499259259259262</v>
      </c>
      <c r="BE14" s="118">
        <f t="shared" ref="BE14" si="3">AG41</f>
        <v>26.300000000000004</v>
      </c>
      <c r="BF14" s="119">
        <f t="shared" ref="BF14" si="4">AH41</f>
        <v>8180</v>
      </c>
      <c r="BG14" s="119">
        <f t="shared" ref="BG14" si="5">AI41</f>
        <v>820</v>
      </c>
      <c r="BH14" s="121">
        <f>AJ41</f>
        <v>7194</v>
      </c>
      <c r="BI14" s="64"/>
      <c r="BJ14" s="265"/>
      <c r="BK14" s="266"/>
      <c r="BL14" s="267"/>
      <c r="BM14" s="268"/>
      <c r="BN14" s="269"/>
      <c r="BO14" s="124">
        <f>AQ41</f>
        <v>4.5</v>
      </c>
      <c r="BP14" s="63"/>
      <c r="BQ14" s="121">
        <f>AS41</f>
        <v>288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21.799999999999997</v>
      </c>
      <c r="BZ14" s="118">
        <f t="shared" ref="BZ14" si="6">BB41</f>
        <v>19.299999999999997</v>
      </c>
      <c r="CA14" s="119">
        <f t="shared" ref="CA14" si="7">BC41</f>
        <v>8180</v>
      </c>
      <c r="CB14" s="120">
        <f>BD41</f>
        <v>71.499259259259262</v>
      </c>
      <c r="CC14" s="118">
        <f t="shared" ref="CC14" si="8">BE41</f>
        <v>26.300000000000004</v>
      </c>
      <c r="CD14" s="119">
        <f t="shared" ref="CD14" si="9">BF41</f>
        <v>8180</v>
      </c>
      <c r="CE14" s="119">
        <f t="shared" ref="CE14" si="10">BG41</f>
        <v>820</v>
      </c>
      <c r="CF14" s="121">
        <f>BH41</f>
        <v>7194</v>
      </c>
      <c r="CG14" s="64"/>
      <c r="CH14" s="265"/>
      <c r="CI14" s="266"/>
      <c r="CJ14" s="267"/>
      <c r="CK14" s="268"/>
      <c r="CL14" s="269"/>
      <c r="CM14" s="124">
        <f>BO41</f>
        <v>4.5</v>
      </c>
      <c r="CN14" s="63"/>
      <c r="CO14" s="121">
        <f>BQ41</f>
        <v>288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42171</v>
      </c>
      <c r="C15" s="161" t="s">
        <v>79</v>
      </c>
      <c r="D15" s="138">
        <v>27825</v>
      </c>
      <c r="E15" s="138">
        <v>0</v>
      </c>
      <c r="F15" s="141">
        <v>7.6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9000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 t="s">
        <v>80</v>
      </c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8180</v>
      </c>
      <c r="AI15" s="100">
        <f>C$10-AH15</f>
        <v>820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8180</v>
      </c>
      <c r="BG15" s="100">
        <f>$C$10-BF15</f>
        <v>820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8180</v>
      </c>
      <c r="CE15" s="100">
        <f>$C$10-CD15</f>
        <v>820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42177</v>
      </c>
      <c r="C16" s="161" t="s">
        <v>82</v>
      </c>
      <c r="D16" s="138">
        <v>27923</v>
      </c>
      <c r="E16" s="138">
        <v>0</v>
      </c>
      <c r="F16" s="140">
        <v>6.1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9000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80</v>
      </c>
      <c r="Q16" s="434"/>
      <c r="R16" s="435"/>
      <c r="S16" s="145">
        <v>1.5</v>
      </c>
      <c r="T16" s="147">
        <v>1</v>
      </c>
      <c r="U16" s="147">
        <v>29</v>
      </c>
      <c r="V16" s="436">
        <v>11</v>
      </c>
      <c r="W16" s="437"/>
      <c r="X16" s="437"/>
      <c r="Y16" s="43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8180</v>
      </c>
      <c r="AI16" s="100">
        <f t="shared" ref="AI16:AI40" si="19">C$10-AH16</f>
        <v>820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8180</v>
      </c>
      <c r="BG16" s="100">
        <f t="shared" ref="BG16:BG40" si="25">$C$10-BF16</f>
        <v>820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8180</v>
      </c>
      <c r="CE16" s="100">
        <f t="shared" ref="CE16:CE40" si="31">$C$10-CD16</f>
        <v>820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42179</v>
      </c>
      <c r="C17" s="161" t="s">
        <v>79</v>
      </c>
      <c r="D17" s="138">
        <v>27825</v>
      </c>
      <c r="E17" s="138">
        <v>0</v>
      </c>
      <c r="F17" s="140">
        <v>5.6</v>
      </c>
      <c r="G17" s="142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9000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 t="s">
        <v>80</v>
      </c>
      <c r="Q17" s="434"/>
      <c r="R17" s="435"/>
      <c r="S17" s="145">
        <v>2</v>
      </c>
      <c r="T17" s="147">
        <v>3</v>
      </c>
      <c r="U17" s="147">
        <v>31</v>
      </c>
      <c r="V17" s="436" t="s">
        <v>86</v>
      </c>
      <c r="W17" s="437"/>
      <c r="X17" s="437"/>
      <c r="Y17" s="43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8180</v>
      </c>
      <c r="AI17" s="100">
        <f t="shared" si="19"/>
        <v>820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8180</v>
      </c>
      <c r="BG17" s="100">
        <f t="shared" si="25"/>
        <v>820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8180</v>
      </c>
      <c r="CE17" s="100">
        <f t="shared" si="31"/>
        <v>820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42179</v>
      </c>
      <c r="C18" s="161" t="s">
        <v>84</v>
      </c>
      <c r="D18" s="138">
        <v>27993</v>
      </c>
      <c r="E18" s="138">
        <v>7.6</v>
      </c>
      <c r="F18" s="140">
        <v>0</v>
      </c>
      <c r="G18" s="142">
        <v>2675</v>
      </c>
      <c r="H18" s="98">
        <f t="shared" si="12"/>
        <v>23.381481481481483</v>
      </c>
      <c r="I18" s="99">
        <f t="shared" si="13"/>
        <v>7.6</v>
      </c>
      <c r="J18" s="100">
        <f>SUM(G$14:G18)</f>
        <v>2675</v>
      </c>
      <c r="K18" s="100">
        <f t="shared" si="11"/>
        <v>6325</v>
      </c>
      <c r="L18" s="101">
        <f t="shared" si="14"/>
        <v>2508</v>
      </c>
      <c r="M18" s="102">
        <f t="shared" si="15"/>
        <v>2675</v>
      </c>
      <c r="N18" s="241">
        <f t="shared" si="16"/>
        <v>1.0665869218500796</v>
      </c>
      <c r="O18" s="242"/>
      <c r="P18" s="433" t="s">
        <v>80</v>
      </c>
      <c r="Q18" s="434"/>
      <c r="R18" s="435"/>
      <c r="S18" s="145">
        <v>0</v>
      </c>
      <c r="T18" s="147">
        <v>0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8180</v>
      </c>
      <c r="AI18" s="100">
        <f t="shared" si="19"/>
        <v>820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8180</v>
      </c>
      <c r="BG18" s="100">
        <f t="shared" si="25"/>
        <v>820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8180</v>
      </c>
      <c r="CE18" s="100">
        <f t="shared" si="31"/>
        <v>820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42180</v>
      </c>
      <c r="C19" s="163" t="s">
        <v>85</v>
      </c>
      <c r="D19" s="138">
        <v>3529</v>
      </c>
      <c r="E19" s="138">
        <v>7.6</v>
      </c>
      <c r="F19" s="140">
        <v>0</v>
      </c>
      <c r="G19" s="142">
        <v>2950</v>
      </c>
      <c r="H19" s="98">
        <f t="shared" si="12"/>
        <v>25.785185185185188</v>
      </c>
      <c r="I19" s="99">
        <f t="shared" si="13"/>
        <v>7.6</v>
      </c>
      <c r="J19" s="100">
        <f>SUM(G$14:G19)</f>
        <v>5625</v>
      </c>
      <c r="K19" s="100">
        <f t="shared" si="11"/>
        <v>3375</v>
      </c>
      <c r="L19" s="101">
        <f t="shared" si="14"/>
        <v>2508</v>
      </c>
      <c r="M19" s="102">
        <f t="shared" si="15"/>
        <v>2950</v>
      </c>
      <c r="N19" s="241">
        <f t="shared" si="16"/>
        <v>1.1762360446570972</v>
      </c>
      <c r="O19" s="242"/>
      <c r="P19" s="433"/>
      <c r="Q19" s="434"/>
      <c r="R19" s="435"/>
      <c r="S19" s="145">
        <v>0</v>
      </c>
      <c r="T19" s="147">
        <v>0</v>
      </c>
      <c r="U19" s="147">
        <v>0</v>
      </c>
      <c r="V19" s="409"/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8180</v>
      </c>
      <c r="AI19" s="100">
        <f t="shared" si="19"/>
        <v>820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8180</v>
      </c>
      <c r="BG19" s="100">
        <f t="shared" si="25"/>
        <v>820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8180</v>
      </c>
      <c r="CE19" s="100">
        <f t="shared" si="31"/>
        <v>820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42180</v>
      </c>
      <c r="C20" s="163" t="s">
        <v>84</v>
      </c>
      <c r="D20" s="138">
        <v>27993</v>
      </c>
      <c r="E20" s="138">
        <v>6.6</v>
      </c>
      <c r="F20" s="140">
        <v>0</v>
      </c>
      <c r="G20" s="142">
        <v>2555</v>
      </c>
      <c r="H20" s="98">
        <f t="shared" si="12"/>
        <v>22.332592592592594</v>
      </c>
      <c r="I20" s="99">
        <f t="shared" si="13"/>
        <v>7.6</v>
      </c>
      <c r="J20" s="100">
        <f>SUM(G$14:G20)</f>
        <v>8180</v>
      </c>
      <c r="K20" s="100">
        <f t="shared" si="11"/>
        <v>820</v>
      </c>
      <c r="L20" s="101">
        <f t="shared" si="14"/>
        <v>2178</v>
      </c>
      <c r="M20" s="102">
        <f t="shared" si="15"/>
        <v>2555</v>
      </c>
      <c r="N20" s="241">
        <f t="shared" si="16"/>
        <v>1.1730945821854912</v>
      </c>
      <c r="O20" s="242"/>
      <c r="P20" s="433"/>
      <c r="Q20" s="434"/>
      <c r="R20" s="435"/>
      <c r="S20" s="145">
        <v>1</v>
      </c>
      <c r="T20" s="147">
        <v>2</v>
      </c>
      <c r="U20" s="147">
        <v>228</v>
      </c>
      <c r="V20" s="436" t="s">
        <v>87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8180</v>
      </c>
      <c r="AI20" s="100">
        <f t="shared" si="19"/>
        <v>820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8180</v>
      </c>
      <c r="BG20" s="100">
        <f t="shared" si="25"/>
        <v>820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8180</v>
      </c>
      <c r="CE20" s="100">
        <f t="shared" si="31"/>
        <v>820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8180</v>
      </c>
      <c r="K21" s="100">
        <f t="shared" si="11"/>
        <v>820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8180</v>
      </c>
      <c r="AI21" s="100">
        <f t="shared" si="19"/>
        <v>820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8180</v>
      </c>
      <c r="BG21" s="100">
        <f t="shared" si="25"/>
        <v>820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8180</v>
      </c>
      <c r="CE21" s="100">
        <f t="shared" si="31"/>
        <v>820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8180</v>
      </c>
      <c r="K22" s="100">
        <f t="shared" si="11"/>
        <v>820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36" t="s">
        <v>88</v>
      </c>
      <c r="W22" s="437"/>
      <c r="X22" s="437"/>
      <c r="Y22" s="43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8180</v>
      </c>
      <c r="AI22" s="100">
        <f t="shared" si="19"/>
        <v>820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8180</v>
      </c>
      <c r="BG22" s="100">
        <f t="shared" si="25"/>
        <v>820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8180</v>
      </c>
      <c r="CE22" s="100">
        <f t="shared" si="31"/>
        <v>820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8180</v>
      </c>
      <c r="K23" s="100">
        <f t="shared" si="11"/>
        <v>820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 t="s">
        <v>89</v>
      </c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8180</v>
      </c>
      <c r="AI23" s="100">
        <f t="shared" si="19"/>
        <v>820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8180</v>
      </c>
      <c r="BG23" s="100">
        <f t="shared" si="25"/>
        <v>820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8180</v>
      </c>
      <c r="CE23" s="100">
        <f t="shared" si="31"/>
        <v>820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8180</v>
      </c>
      <c r="K24" s="100">
        <f t="shared" si="11"/>
        <v>820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8180</v>
      </c>
      <c r="AI24" s="100">
        <f t="shared" si="19"/>
        <v>820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8180</v>
      </c>
      <c r="BG24" s="100">
        <f t="shared" si="25"/>
        <v>820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8180</v>
      </c>
      <c r="CE24" s="100">
        <f t="shared" si="31"/>
        <v>820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8180</v>
      </c>
      <c r="K25" s="100">
        <f t="shared" si="11"/>
        <v>820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8180</v>
      </c>
      <c r="AI25" s="100">
        <f t="shared" si="19"/>
        <v>820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8180</v>
      </c>
      <c r="BG25" s="100">
        <f t="shared" si="25"/>
        <v>820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8180</v>
      </c>
      <c r="CE25" s="100">
        <f t="shared" si="31"/>
        <v>820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8180</v>
      </c>
      <c r="K26" s="100">
        <f t="shared" si="11"/>
        <v>820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8180</v>
      </c>
      <c r="AI26" s="100">
        <f t="shared" si="19"/>
        <v>820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8180</v>
      </c>
      <c r="BG26" s="100">
        <f t="shared" si="25"/>
        <v>820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8180</v>
      </c>
      <c r="CE26" s="100">
        <f t="shared" si="31"/>
        <v>820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8180</v>
      </c>
      <c r="K27" s="100">
        <f t="shared" si="11"/>
        <v>820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8180</v>
      </c>
      <c r="AI27" s="100">
        <f t="shared" si="19"/>
        <v>820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8180</v>
      </c>
      <c r="BG27" s="100">
        <f t="shared" si="25"/>
        <v>820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8180</v>
      </c>
      <c r="CE27" s="100">
        <f t="shared" si="31"/>
        <v>820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8180</v>
      </c>
      <c r="K28" s="100">
        <f t="shared" si="11"/>
        <v>820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8180</v>
      </c>
      <c r="AI28" s="100">
        <f t="shared" si="19"/>
        <v>820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8180</v>
      </c>
      <c r="BG28" s="100">
        <f t="shared" si="25"/>
        <v>820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8180</v>
      </c>
      <c r="CE28" s="100">
        <f t="shared" si="31"/>
        <v>820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8180</v>
      </c>
      <c r="K29" s="100">
        <f t="shared" si="11"/>
        <v>820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8180</v>
      </c>
      <c r="AI29" s="100">
        <f t="shared" si="19"/>
        <v>820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8180</v>
      </c>
      <c r="BG29" s="100">
        <f t="shared" si="25"/>
        <v>820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8180</v>
      </c>
      <c r="CE29" s="100">
        <f t="shared" si="31"/>
        <v>820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8180</v>
      </c>
      <c r="K30" s="100">
        <f t="shared" si="11"/>
        <v>820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8180</v>
      </c>
      <c r="AI30" s="100">
        <f t="shared" si="19"/>
        <v>820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8180</v>
      </c>
      <c r="BG30" s="100">
        <f t="shared" si="25"/>
        <v>820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8180</v>
      </c>
      <c r="CE30" s="100">
        <f t="shared" si="31"/>
        <v>820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8180</v>
      </c>
      <c r="K31" s="100">
        <f t="shared" si="11"/>
        <v>820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8180</v>
      </c>
      <c r="AI31" s="100">
        <f t="shared" si="19"/>
        <v>820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8180</v>
      </c>
      <c r="BG31" s="100">
        <f t="shared" si="25"/>
        <v>820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8180</v>
      </c>
      <c r="CE31" s="100">
        <f t="shared" si="31"/>
        <v>820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8180</v>
      </c>
      <c r="K32" s="100">
        <f t="shared" si="11"/>
        <v>820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8180</v>
      </c>
      <c r="AI32" s="100">
        <f t="shared" si="19"/>
        <v>820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8180</v>
      </c>
      <c r="BG32" s="100">
        <f t="shared" si="25"/>
        <v>820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8180</v>
      </c>
      <c r="CE32" s="100">
        <f t="shared" si="31"/>
        <v>820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8180</v>
      </c>
      <c r="K33" s="100">
        <f t="shared" si="11"/>
        <v>820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8180</v>
      </c>
      <c r="AI33" s="100">
        <f t="shared" si="19"/>
        <v>820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8180</v>
      </c>
      <c r="BG33" s="100">
        <f t="shared" si="25"/>
        <v>820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8180</v>
      </c>
      <c r="CE33" s="100">
        <f t="shared" si="31"/>
        <v>820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8180</v>
      </c>
      <c r="K34" s="100">
        <f t="shared" si="11"/>
        <v>820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8180</v>
      </c>
      <c r="AI34" s="100">
        <f t="shared" si="19"/>
        <v>820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8180</v>
      </c>
      <c r="BG34" s="100">
        <f t="shared" si="25"/>
        <v>820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8180</v>
      </c>
      <c r="CE34" s="100">
        <f t="shared" si="31"/>
        <v>820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8180</v>
      </c>
      <c r="K35" s="100">
        <f t="shared" si="11"/>
        <v>820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8180</v>
      </c>
      <c r="AI35" s="100">
        <f t="shared" si="19"/>
        <v>820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8180</v>
      </c>
      <c r="BG35" s="100">
        <f t="shared" si="25"/>
        <v>820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8180</v>
      </c>
      <c r="CE35" s="100">
        <f t="shared" si="31"/>
        <v>820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8180</v>
      </c>
      <c r="K36" s="100">
        <f t="shared" si="11"/>
        <v>820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8180</v>
      </c>
      <c r="AI36" s="100">
        <f t="shared" si="19"/>
        <v>820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8180</v>
      </c>
      <c r="BG36" s="100">
        <f t="shared" si="25"/>
        <v>820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8180</v>
      </c>
      <c r="CE36" s="100">
        <f t="shared" si="31"/>
        <v>820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8180</v>
      </c>
      <c r="K37" s="100">
        <f t="shared" si="11"/>
        <v>820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8180</v>
      </c>
      <c r="AI37" s="100">
        <f t="shared" si="19"/>
        <v>820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8180</v>
      </c>
      <c r="BG37" s="100">
        <f t="shared" si="25"/>
        <v>820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8180</v>
      </c>
      <c r="CE37" s="100">
        <f t="shared" si="31"/>
        <v>820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8180</v>
      </c>
      <c r="K38" s="100">
        <f t="shared" si="11"/>
        <v>820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8180</v>
      </c>
      <c r="AI38" s="100">
        <f t="shared" si="19"/>
        <v>820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8180</v>
      </c>
      <c r="BG38" s="100">
        <f t="shared" si="25"/>
        <v>820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8180</v>
      </c>
      <c r="CE38" s="100">
        <f t="shared" si="31"/>
        <v>820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8180</v>
      </c>
      <c r="K39" s="100">
        <f t="shared" si="11"/>
        <v>820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8180</v>
      </c>
      <c r="AI39" s="100">
        <f t="shared" si="19"/>
        <v>820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8180</v>
      </c>
      <c r="BG39" s="100">
        <f t="shared" si="25"/>
        <v>820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8180</v>
      </c>
      <c r="CE39" s="100">
        <f t="shared" si="31"/>
        <v>820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8180</v>
      </c>
      <c r="K40" s="100">
        <f t="shared" si="11"/>
        <v>820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8180</v>
      </c>
      <c r="AI40" s="100">
        <f t="shared" si="19"/>
        <v>820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8180</v>
      </c>
      <c r="BG40" s="100">
        <f t="shared" si="25"/>
        <v>820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8180</v>
      </c>
      <c r="CE40" s="100">
        <f t="shared" si="31"/>
        <v>820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21.799999999999997</v>
      </c>
      <c r="F41" s="114">
        <f>SUM(F15:F40)</f>
        <v>19.299999999999997</v>
      </c>
      <c r="G41" s="115">
        <f>SUM(G15:G40)</f>
        <v>8180</v>
      </c>
      <c r="H41" s="116">
        <f>SUM(H15:H40)</f>
        <v>71.499259259259262</v>
      </c>
      <c r="I41" s="114">
        <f>IF(X4="",0,(SUM(I15:I40)-X4))</f>
        <v>26.300000000000004</v>
      </c>
      <c r="J41" s="115">
        <f>J40</f>
        <v>8180</v>
      </c>
      <c r="K41" s="115">
        <f>K40</f>
        <v>820</v>
      </c>
      <c r="L41" s="114">
        <f>SUM(L15:L40)</f>
        <v>7194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4.5</v>
      </c>
      <c r="T41" s="111"/>
      <c r="U41" s="123">
        <f>SUM(U15:U40)</f>
        <v>288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21.799999999999997</v>
      </c>
      <c r="AD41" s="114">
        <f>SUM(AD14:AD40)</f>
        <v>19.299999999999997</v>
      </c>
      <c r="AE41" s="115">
        <f>SUM(AE14:AE40)</f>
        <v>8180</v>
      </c>
      <c r="AF41" s="116">
        <f>SUM(AF14:AF40)</f>
        <v>71.499259259259262</v>
      </c>
      <c r="AG41" s="114">
        <f>SUM(AG14:AG40)</f>
        <v>26.300000000000004</v>
      </c>
      <c r="AH41" s="115">
        <f>AH40</f>
        <v>8180</v>
      </c>
      <c r="AI41" s="115">
        <f>AI40</f>
        <v>820</v>
      </c>
      <c r="AJ41" s="114">
        <f>SUM(AJ14:AJ40)</f>
        <v>7194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4.5</v>
      </c>
      <c r="AR41" s="68"/>
      <c r="AS41" s="125">
        <f>SUM(AS14:AS40)</f>
        <v>288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21.799999999999997</v>
      </c>
      <c r="BB41" s="114">
        <f>SUM(BB14:BB40)</f>
        <v>19.299999999999997</v>
      </c>
      <c r="BC41" s="115">
        <f>SUM(BC14:BC40)</f>
        <v>8180</v>
      </c>
      <c r="BD41" s="116">
        <f>SUM(BD14:BD40)</f>
        <v>71.499259259259262</v>
      </c>
      <c r="BE41" s="114">
        <f>SUM(BE14:BE40)</f>
        <v>26.300000000000004</v>
      </c>
      <c r="BF41" s="115">
        <f>BF40</f>
        <v>8180</v>
      </c>
      <c r="BG41" s="115">
        <f>BG40</f>
        <v>820</v>
      </c>
      <c r="BH41" s="114">
        <f>SUM(BH14:BH40)</f>
        <v>7194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4.5</v>
      </c>
      <c r="BP41" s="114"/>
      <c r="BQ41" s="125">
        <f>SUM(BQ14:BQ40)</f>
        <v>288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21.799999999999997</v>
      </c>
      <c r="BZ41" s="114">
        <f>SUM(BZ14:BZ40)</f>
        <v>19.299999999999997</v>
      </c>
      <c r="CA41" s="115">
        <f>SUM(CA14:CA40)</f>
        <v>8180</v>
      </c>
      <c r="CB41" s="116">
        <f>SUM(CB14:CB40)</f>
        <v>71.499259259259262</v>
      </c>
      <c r="CC41" s="114">
        <f>SUM(CC14:CC40)</f>
        <v>26.300000000000004</v>
      </c>
      <c r="CD41" s="115">
        <f>CD40</f>
        <v>8180</v>
      </c>
      <c r="CE41" s="115">
        <f>CE40</f>
        <v>820</v>
      </c>
      <c r="CF41" s="114">
        <f>SUM(CF14:CF40)</f>
        <v>7194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4.5</v>
      </c>
      <c r="CN41" s="114"/>
      <c r="CO41" s="125">
        <f>SUM(CO14:CO40)</f>
        <v>288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7194</v>
      </c>
      <c r="E43" s="171" t="s">
        <v>58</v>
      </c>
      <c r="F43" s="171"/>
      <c r="G43" s="172"/>
      <c r="H43" s="79">
        <v>7950</v>
      </c>
      <c r="I43" s="80">
        <v>1</v>
      </c>
      <c r="J43" s="216" t="s">
        <v>32</v>
      </c>
      <c r="K43" s="217"/>
      <c r="L43" s="94">
        <f>CF43</f>
        <v>1.5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7194</v>
      </c>
      <c r="AC43" s="171" t="s">
        <v>58</v>
      </c>
      <c r="AD43" s="171"/>
      <c r="AE43" s="172"/>
      <c r="AF43" s="132">
        <f>IF($H$43="","",$H$43)</f>
        <v>7950</v>
      </c>
      <c r="AG43" s="80">
        <v>1</v>
      </c>
      <c r="AH43" s="216" t="s">
        <v>32</v>
      </c>
      <c r="AI43" s="217"/>
      <c r="AJ43" s="94">
        <f>CF43</f>
        <v>1.5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7194</v>
      </c>
      <c r="BA43" s="171" t="s">
        <v>58</v>
      </c>
      <c r="BB43" s="171"/>
      <c r="BC43" s="172"/>
      <c r="BD43" s="132">
        <f>IF($H$43="","",$H$43)</f>
        <v>7950</v>
      </c>
      <c r="BE43" s="80">
        <v>1</v>
      </c>
      <c r="BF43" s="216" t="s">
        <v>32</v>
      </c>
      <c r="BG43" s="217"/>
      <c r="BH43" s="94">
        <f>CF43</f>
        <v>1.5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7194</v>
      </c>
      <c r="BY43" s="171" t="s">
        <v>58</v>
      </c>
      <c r="BZ43" s="171"/>
      <c r="CA43" s="172"/>
      <c r="CB43" s="132">
        <f>IF($H$43="","",$H$43)</f>
        <v>7950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1.1370586599944399</v>
      </c>
      <c r="E44" s="164" t="s">
        <v>54</v>
      </c>
      <c r="F44" s="164"/>
      <c r="G44" s="165"/>
      <c r="H44" s="92">
        <f>IF(CO41=0,"",CO41)</f>
        <v>288</v>
      </c>
      <c r="I44" s="71">
        <v>2</v>
      </c>
      <c r="J44" s="194" t="s">
        <v>33</v>
      </c>
      <c r="K44" s="195"/>
      <c r="L44" s="95">
        <f>$CF$44</f>
        <v>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1.1370586599944399</v>
      </c>
      <c r="AC44" s="164" t="s">
        <v>54</v>
      </c>
      <c r="AD44" s="164"/>
      <c r="AE44" s="165"/>
      <c r="AF44" s="92">
        <f>IF($H$44="","",$H$44)</f>
        <v>288</v>
      </c>
      <c r="AG44" s="71">
        <v>2</v>
      </c>
      <c r="AH44" s="194" t="s">
        <v>33</v>
      </c>
      <c r="AI44" s="195"/>
      <c r="AJ44" s="95">
        <f>$CF$44</f>
        <v>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1.1370586599944399</v>
      </c>
      <c r="BA44" s="164" t="s">
        <v>54</v>
      </c>
      <c r="BB44" s="164"/>
      <c r="BC44" s="165"/>
      <c r="BD44" s="92">
        <f>IF($H$44="","",$H$44)</f>
        <v>288</v>
      </c>
      <c r="BE44" s="71">
        <v>2</v>
      </c>
      <c r="BF44" s="194" t="s">
        <v>33</v>
      </c>
      <c r="BG44" s="195"/>
      <c r="BH44" s="95">
        <f>$CF$44</f>
        <v>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1.1370586599944399</v>
      </c>
      <c r="BY44" s="164" t="s">
        <v>54</v>
      </c>
      <c r="BZ44" s="164"/>
      <c r="CA44" s="165"/>
      <c r="CB44" s="92">
        <f>IF($H$44="","",$H$44)</f>
        <v>288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8180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2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8180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2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8180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2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8180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58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58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58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58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-4.1063999999999998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-4.1063999999999998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-4.1063999999999998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-4.1063999999999998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2015-07-16T18:41:00Z</cp:lastPrinted>
  <dcterms:created xsi:type="dcterms:W3CDTF">2004-06-10T22:10:31Z</dcterms:created>
  <dcterms:modified xsi:type="dcterms:W3CDTF">2015-07-16T18:41:03Z</dcterms:modified>
</cp:coreProperties>
</file>