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1" i="51"/>
  <c r="N19" i="51"/>
  <c r="AH21" i="51"/>
  <c r="AH29" i="51"/>
  <c r="AH23" i="51"/>
  <c r="I41" i="51"/>
  <c r="X6" i="51"/>
  <c r="N39" i="51"/>
  <c r="AH37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<sst xmlns="http://schemas.openxmlformats.org/spreadsheetml/2006/main" count="316" uniqueCount="92">
  <si>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</si>
  <si>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</si>
  <si>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</si>
  <si>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</si>
  <si>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</si>
  <si>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</si>
  <si>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</si>
  <si>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</si>
  <si>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</si>
  <si>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</si>
  <si>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</si>
  <si>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</si>
  <si>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</si>
  <si>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</si>
  <si>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</si>
  <si>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</si>
  <si>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</si>
  <si>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</si>
  <si>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</si>
  <si>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</si>
  <si>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</si>
  <si>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</si>
  <si>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</si>
  <si>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</si>
  <si>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</si>
  <si>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</si>
  <si>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</si>
  <si>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</si>
  <si>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</si>
  <si>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</si>
  <si>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</si>
  <si>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</si>
  <si>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</si>
  <si>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</si>
  <si>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</si>
  <si>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</si>
  <si>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</si>
  <si>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</si>
  <si>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</si>
  <si>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</si>
  <si>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</si>
  <si>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</si>
  <si>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</si>
  <si>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</si>
  <si>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</si>
  <si>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</si>
  <si>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</si>
  <si>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</si>
  <si>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</si>
  <si>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</si>
  <si>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</si>
  <si>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</si>
  <si>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</si>
  <si>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</si>
  <si>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</si>
  <si>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</si>
  <si>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</si>
  <si>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</si>
  <si>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</si>
  <si>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</si>
  <si>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</si>
  <si>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</si>
  <si>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</si>
  <si>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</si>
  <si>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</si>
  <si>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</si>
  <si>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</si>
  <si>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</si>
  <si>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</si>
  <si>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</si>
  <si>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</si>
  <si>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</si>
  <si>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</si>
  <si>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</si>
  <si>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</si>
  <si>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</si>
  <si>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ST3A01</t>
  </si>
  <si>
    <t>A02022-0022</t>
  </si>
  <si>
    <t>Standard        S1</t>
  </si>
  <si>
    <t>S1</t>
  </si>
  <si>
    <t>LW</t>
  </si>
  <si>
    <t>JC</t>
  </si>
  <si>
    <t>4hr block</t>
  </si>
  <si>
    <t>TG</t>
  </si>
  <si>
    <t>G</t>
  </si>
  <si>
    <t>WAD</t>
  </si>
  <si>
    <t>64561E</t>
  </si>
  <si>
    <t>Wait on fair</t>
  </si>
  <si>
    <t>Went to S2/make-up 1hr from 4hr blk</t>
  </si>
  <si>
    <t>St.1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</si>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</sst>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24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S1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24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S1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24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S1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24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84</v>
      </c>
      <c r="K4" s="4"/>
      <c r="L4" s="82" t="s">
        <v>27</v>
      </c>
      <c r="M4" s="50">
        <v>18.100000000000001</v>
      </c>
      <c r="N4" s="230" t="s">
        <v>14</v>
      </c>
      <c r="O4" s="231"/>
      <c r="P4" s="214">
        <f>IF(M6="","",(ROUNDUP((C10*M8/M4/M6),0)*M6))</f>
        <v>100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19.600000000000001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G</v>
      </c>
      <c r="AI4" s="4"/>
      <c r="AJ4" s="82" t="s">
        <v>27</v>
      </c>
      <c r="AK4" s="107">
        <f>IF($M$4="","",$M$4)</f>
        <v>18.100000000000001</v>
      </c>
      <c r="AL4" s="230" t="s">
        <v>14</v>
      </c>
      <c r="AM4" s="231"/>
      <c r="AN4" s="214">
        <f>IF($P$4="","",$P$4)</f>
        <v>100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19.600000000000001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G</v>
      </c>
      <c r="BG4" s="4"/>
      <c r="BH4" s="82" t="s">
        <v>27</v>
      </c>
      <c r="BI4" s="107">
        <f>IF($M$4="","",$M$4)</f>
        <v>18.100000000000001</v>
      </c>
      <c r="BJ4" s="230" t="s">
        <v>14</v>
      </c>
      <c r="BK4" s="231"/>
      <c r="BL4" s="214">
        <f>IF($P$4="","",$P$4)</f>
        <v>100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19.600000000000001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G</v>
      </c>
      <c r="CE4" s="4"/>
      <c r="CF4" s="82" t="s">
        <v>27</v>
      </c>
      <c r="CG4" s="107">
        <f>IF($M$4="","",$M$4)</f>
        <v>18.100000000000001</v>
      </c>
      <c r="CH4" s="230" t="s">
        <v>14</v>
      </c>
      <c r="CI4" s="231"/>
      <c r="CJ4" s="214">
        <f>IF($P$4="","",$P$4)</f>
        <v>100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19.600000000000001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498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1.2244897959183672</v>
      </c>
      <c r="Y6" s="29"/>
      <c r="Z6" s="78" t="s">
        <v>62</v>
      </c>
      <c r="AA6" s="309" t="str">
        <f>IF($C$6="","",$C$6)</f>
        <v>ST3A01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498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1.2244897959183672</v>
      </c>
      <c r="AW6" s="29"/>
      <c r="AX6" s="78" t="s">
        <v>62</v>
      </c>
      <c r="AY6" s="309" t="str">
        <f>IF($C$6="","",$C$6)</f>
        <v>ST3A01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498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1.2244897959183672</v>
      </c>
      <c r="BU6" s="29"/>
      <c r="BV6" s="78" t="s">
        <v>62</v>
      </c>
      <c r="BW6" s="309" t="str">
        <f>IF($C$6="","",$C$6)</f>
        <v>ST3A01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498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1.2244897959183672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372716</v>
      </c>
      <c r="D8" s="424"/>
      <c r="E8" s="425"/>
      <c r="F8" s="418"/>
      <c r="G8" s="419"/>
      <c r="H8" s="354" t="s">
        <v>78</v>
      </c>
      <c r="I8" s="355"/>
      <c r="J8" s="132">
        <v>6.5</v>
      </c>
      <c r="K8" s="28"/>
      <c r="L8" s="82" t="s">
        <v>28</v>
      </c>
      <c r="M8" s="56">
        <v>0.21429999999999999</v>
      </c>
      <c r="N8" s="345" t="s">
        <v>29</v>
      </c>
      <c r="O8" s="346"/>
      <c r="P8" s="214">
        <f>IF(M8="","",M4/M8)</f>
        <v>84.461035930937953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372716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6.5</v>
      </c>
      <c r="AI8" s="28"/>
      <c r="AJ8" s="82" t="s">
        <v>28</v>
      </c>
      <c r="AK8" s="108">
        <f>IF($M$8="","",$M$8)</f>
        <v>0.21429999999999999</v>
      </c>
      <c r="AL8" s="345" t="s">
        <v>29</v>
      </c>
      <c r="AM8" s="346"/>
      <c r="AN8" s="214">
        <f>IF($P$8="","",$P$8)</f>
        <v>84.461035930937953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372716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6.5</v>
      </c>
      <c r="BG8" s="28"/>
      <c r="BH8" s="82" t="s">
        <v>28</v>
      </c>
      <c r="BI8" s="108">
        <f>IF($M$8="","",$M$8)</f>
        <v>0.21429999999999999</v>
      </c>
      <c r="BJ8" s="345" t="s">
        <v>29</v>
      </c>
      <c r="BK8" s="346"/>
      <c r="BL8" s="214">
        <f>IF($P$8="","",$P$8)</f>
        <v>84.461035930937953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372716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6.5</v>
      </c>
      <c r="CE8" s="28"/>
      <c r="CF8" s="82" t="s">
        <v>28</v>
      </c>
      <c r="CG8" s="108">
        <f>IF($M$8="","",$M$8)</f>
        <v>0.21429999999999999</v>
      </c>
      <c r="CH8" s="345" t="s">
        <v>29</v>
      </c>
      <c r="CI8" s="346"/>
      <c r="CJ8" s="214">
        <f>IF($P$8="","",$P$8)</f>
        <v>84.461035930937953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8400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8400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A02022-0022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8400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A02022-0022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8400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A02022-0022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8400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18.8</v>
      </c>
      <c r="AD14" s="118">
        <f t="shared" ref="AD14:AI14" si="0">F41</f>
        <v>19.600000000000001</v>
      </c>
      <c r="AE14" s="119">
        <f t="shared" si="0"/>
        <v>8500</v>
      </c>
      <c r="AF14" s="120">
        <f>H41</f>
        <v>100.63812154696132</v>
      </c>
      <c r="AG14" s="118">
        <f t="shared" si="0"/>
        <v>20.399999999999999</v>
      </c>
      <c r="AH14" s="119">
        <f t="shared" si="0"/>
        <v>8500</v>
      </c>
      <c r="AI14" s="119">
        <f t="shared" si="0"/>
        <v>-100</v>
      </c>
      <c r="AJ14" s="121">
        <f>L41</f>
        <v>9362.3999999999978</v>
      </c>
      <c r="AK14" s="64"/>
      <c r="AL14" s="358"/>
      <c r="AM14" s="359"/>
      <c r="AN14" s="360"/>
      <c r="AO14" s="361"/>
      <c r="AP14" s="362"/>
      <c r="AQ14" s="124">
        <f>S41</f>
        <v>1.6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18.8</v>
      </c>
      <c r="BB14" s="118">
        <f t="shared" ref="BB14" si="1">AD41</f>
        <v>19.600000000000001</v>
      </c>
      <c r="BC14" s="119">
        <f t="shared" ref="BC14" si="2">AE41</f>
        <v>8500</v>
      </c>
      <c r="BD14" s="120">
        <f>AF41</f>
        <v>100.63812154696132</v>
      </c>
      <c r="BE14" s="118">
        <f t="shared" ref="BE14" si="3">AG41</f>
        <v>20.399999999999999</v>
      </c>
      <c r="BF14" s="119">
        <f t="shared" ref="BF14" si="4">AH41</f>
        <v>8500</v>
      </c>
      <c r="BG14" s="119">
        <f t="shared" ref="BG14" si="5">AI41</f>
        <v>-100</v>
      </c>
      <c r="BH14" s="121">
        <f>AJ41</f>
        <v>9362.3999999999978</v>
      </c>
      <c r="BI14" s="64"/>
      <c r="BJ14" s="358"/>
      <c r="BK14" s="359"/>
      <c r="BL14" s="360"/>
      <c r="BM14" s="361"/>
      <c r="BN14" s="362"/>
      <c r="BO14" s="124">
        <f>AQ41</f>
        <v>1.6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18.8</v>
      </c>
      <c r="BZ14" s="118">
        <f t="shared" ref="BZ14" si="6">BB41</f>
        <v>19.600000000000001</v>
      </c>
      <c r="CA14" s="119">
        <f t="shared" ref="CA14" si="7">BC41</f>
        <v>8500</v>
      </c>
      <c r="CB14" s="120">
        <f>BD41</f>
        <v>100.63812154696132</v>
      </c>
      <c r="CC14" s="118">
        <f t="shared" ref="CC14" si="8">BE41</f>
        <v>20.399999999999999</v>
      </c>
      <c r="CD14" s="119">
        <f t="shared" ref="CD14" si="9">BF41</f>
        <v>8500</v>
      </c>
      <c r="CE14" s="119">
        <f t="shared" ref="CE14" si="10">BG41</f>
        <v>-100</v>
      </c>
      <c r="CF14" s="121">
        <f>BH41</f>
        <v>9362.3999999999978</v>
      </c>
      <c r="CG14" s="64"/>
      <c r="CH14" s="358"/>
      <c r="CI14" s="359"/>
      <c r="CJ14" s="360"/>
      <c r="CK14" s="361"/>
      <c r="CL14" s="362"/>
      <c r="CM14" s="124">
        <f>BO41</f>
        <v>1.6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42170</v>
      </c>
      <c r="C15" s="161" t="s">
        <v>80</v>
      </c>
      <c r="D15" s="137">
        <v>3206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8400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8500</v>
      </c>
      <c r="AI15" s="100">
        <f>C$10-AH15</f>
        <v>-100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8500</v>
      </c>
      <c r="BG15" s="100">
        <f>$C$10-BF15</f>
        <v>-100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8500</v>
      </c>
      <c r="CE15" s="100">
        <f>$C$10-CD15</f>
        <v>-100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42170</v>
      </c>
      <c r="C16" s="161" t="s">
        <v>81</v>
      </c>
      <c r="D16" s="137">
        <v>27923</v>
      </c>
      <c r="E16" s="137">
        <v>0</v>
      </c>
      <c r="F16" s="139">
        <v>4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4</v>
      </c>
      <c r="J16" s="100">
        <f>SUM(G$14:G16)</f>
        <v>0</v>
      </c>
      <c r="K16" s="100">
        <f>C$10-J16</f>
        <v>8400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0</v>
      </c>
      <c r="T16" s="146">
        <v>0</v>
      </c>
      <c r="U16" s="146">
        <v>0</v>
      </c>
      <c r="V16" s="167" t="s">
        <v>82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8500</v>
      </c>
      <c r="AI16" s="100">
        <f t="shared" ref="AI16:AI40" si="19">C$10-AH16</f>
        <v>-100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8500</v>
      </c>
      <c r="BG16" s="100">
        <f t="shared" ref="BG16:BG40" si="25">$C$10-BF16</f>
        <v>-100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8500</v>
      </c>
      <c r="CE16" s="100">
        <f t="shared" ref="CE16:CE40" si="31">$C$10-CD16</f>
        <v>-100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42171</v>
      </c>
      <c r="C17" s="161" t="s">
        <v>83</v>
      </c>
      <c r="D17" s="137">
        <v>28140</v>
      </c>
      <c r="E17" s="137">
        <v>0</v>
      </c>
      <c r="F17" s="139">
        <v>7.6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8400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0</v>
      </c>
      <c r="T17" s="146">
        <v>0</v>
      </c>
      <c r="U17" s="146">
        <v>0</v>
      </c>
      <c r="V17" s="167"/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8500</v>
      </c>
      <c r="AI17" s="100">
        <f t="shared" si="19"/>
        <v>-100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8500</v>
      </c>
      <c r="BG17" s="100">
        <f t="shared" si="25"/>
        <v>-100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8500</v>
      </c>
      <c r="CE17" s="100">
        <f t="shared" si="31"/>
        <v>-100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42171</v>
      </c>
      <c r="C18" s="161" t="s">
        <v>85</v>
      </c>
      <c r="D18" s="137">
        <v>27847</v>
      </c>
      <c r="E18" s="137">
        <v>1</v>
      </c>
      <c r="F18" s="139">
        <v>6</v>
      </c>
      <c r="G18" s="141">
        <v>525</v>
      </c>
      <c r="H18" s="98">
        <f t="shared" si="12"/>
        <v>6.2158839779005515</v>
      </c>
      <c r="I18" s="99">
        <f t="shared" si="13"/>
        <v>7.6</v>
      </c>
      <c r="J18" s="100">
        <f>SUM(G$14:G18)</f>
        <v>525</v>
      </c>
      <c r="K18" s="100">
        <f t="shared" si="11"/>
        <v>7875</v>
      </c>
      <c r="L18" s="101">
        <f t="shared" si="14"/>
        <v>497.99999999999983</v>
      </c>
      <c r="M18" s="102">
        <f t="shared" si="15"/>
        <v>525</v>
      </c>
      <c r="N18" s="179">
        <f t="shared" si="16"/>
        <v>1.05421686746988</v>
      </c>
      <c r="O18" s="180"/>
      <c r="P18" s="164" t="s">
        <v>86</v>
      </c>
      <c r="Q18" s="165"/>
      <c r="R18" s="166"/>
      <c r="S18" s="144">
        <v>0.6</v>
      </c>
      <c r="T18" s="146">
        <v>4</v>
      </c>
      <c r="U18" s="146">
        <v>0</v>
      </c>
      <c r="V18" s="167" t="s">
        <v>87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8500</v>
      </c>
      <c r="AI18" s="100">
        <f t="shared" si="19"/>
        <v>-100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8500</v>
      </c>
      <c r="BG18" s="100">
        <f t="shared" si="25"/>
        <v>-100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8500</v>
      </c>
      <c r="CE18" s="100">
        <f t="shared" si="31"/>
        <v>-100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42171</v>
      </c>
      <c r="C19" s="163" t="s">
        <v>81</v>
      </c>
      <c r="D19" s="137">
        <v>27927</v>
      </c>
      <c r="E19" s="137">
        <v>7.6</v>
      </c>
      <c r="F19" s="139">
        <v>0</v>
      </c>
      <c r="G19" s="141">
        <v>3100</v>
      </c>
      <c r="H19" s="98">
        <f t="shared" si="12"/>
        <v>36.703314917127067</v>
      </c>
      <c r="I19" s="99">
        <f t="shared" si="13"/>
        <v>7.6</v>
      </c>
      <c r="J19" s="100">
        <f>SUM(G$14:G19)</f>
        <v>3625</v>
      </c>
      <c r="K19" s="100">
        <f t="shared" si="11"/>
        <v>4775</v>
      </c>
      <c r="L19" s="101">
        <f t="shared" si="14"/>
        <v>3784.7999999999997</v>
      </c>
      <c r="M19" s="102">
        <f t="shared" si="15"/>
        <v>3100</v>
      </c>
      <c r="N19" s="179">
        <f t="shared" si="16"/>
        <v>0.81906573663073357</v>
      </c>
      <c r="O19" s="180"/>
      <c r="P19" s="164" t="s">
        <v>86</v>
      </c>
      <c r="Q19" s="165"/>
      <c r="R19" s="166"/>
      <c r="S19" s="144">
        <v>0</v>
      </c>
      <c r="T19" s="146">
        <v>0</v>
      </c>
      <c r="U19" s="146">
        <v>0</v>
      </c>
      <c r="V19" s="167" t="s">
        <v>88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8500</v>
      </c>
      <c r="AI19" s="100">
        <f t="shared" si="19"/>
        <v>-100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8500</v>
      </c>
      <c r="BG19" s="100">
        <f t="shared" si="25"/>
        <v>-100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8500</v>
      </c>
      <c r="CE19" s="100">
        <f t="shared" si="31"/>
        <v>-100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42172</v>
      </c>
      <c r="C20" s="163" t="s">
        <v>83</v>
      </c>
      <c r="D20" s="137">
        <v>28140</v>
      </c>
      <c r="E20" s="137">
        <v>6.6</v>
      </c>
      <c r="F20" s="139">
        <v>0</v>
      </c>
      <c r="G20" s="141">
        <v>3075</v>
      </c>
      <c r="H20" s="98">
        <f t="shared" si="12"/>
        <v>36.407320441988944</v>
      </c>
      <c r="I20" s="99">
        <f t="shared" si="13"/>
        <v>7.6</v>
      </c>
      <c r="J20" s="100">
        <f>SUM(G$14:G20)</f>
        <v>6700</v>
      </c>
      <c r="K20" s="100">
        <f t="shared" si="11"/>
        <v>1700</v>
      </c>
      <c r="L20" s="101">
        <f t="shared" si="14"/>
        <v>3286.7999999999997</v>
      </c>
      <c r="M20" s="102">
        <f t="shared" si="15"/>
        <v>3075</v>
      </c>
      <c r="N20" s="179">
        <f t="shared" si="16"/>
        <v>0.93556042351223079</v>
      </c>
      <c r="O20" s="180"/>
      <c r="P20" s="164" t="s">
        <v>86</v>
      </c>
      <c r="Q20" s="165"/>
      <c r="R20" s="166"/>
      <c r="S20" s="144">
        <v>1</v>
      </c>
      <c r="T20" s="146">
        <v>1</v>
      </c>
      <c r="U20" s="146">
        <v>0</v>
      </c>
      <c r="V20" s="167" t="s">
        <v>89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8500</v>
      </c>
      <c r="AI20" s="100">
        <f t="shared" si="19"/>
        <v>-100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8500</v>
      </c>
      <c r="BG20" s="100">
        <f t="shared" si="25"/>
        <v>-100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8500</v>
      </c>
      <c r="CE20" s="100">
        <f t="shared" si="31"/>
        <v>-100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42172</v>
      </c>
      <c r="C21" s="163" t="s">
        <v>85</v>
      </c>
      <c r="D21" s="137">
        <v>27847</v>
      </c>
      <c r="E21" s="137">
        <v>3.6</v>
      </c>
      <c r="F21" s="137">
        <v>0</v>
      </c>
      <c r="G21" s="141">
        <v>1800</v>
      </c>
      <c r="H21" s="98">
        <f t="shared" si="12"/>
        <v>21.311602209944748</v>
      </c>
      <c r="I21" s="99">
        <f t="shared" si="13"/>
        <v>3.6</v>
      </c>
      <c r="J21" s="100">
        <f>SUM(G$14:G21)</f>
        <v>8500</v>
      </c>
      <c r="K21" s="100">
        <f t="shared" si="11"/>
        <v>-100</v>
      </c>
      <c r="L21" s="101">
        <f t="shared" si="14"/>
        <v>1792.8</v>
      </c>
      <c r="M21" s="102">
        <f t="shared" si="15"/>
        <v>1800</v>
      </c>
      <c r="N21" s="179">
        <f t="shared" si="16"/>
        <v>1.0040160642570282</v>
      </c>
      <c r="O21" s="180"/>
      <c r="P21" s="164" t="s">
        <v>86</v>
      </c>
      <c r="Q21" s="165"/>
      <c r="R21" s="166"/>
      <c r="S21" s="144">
        <v>0</v>
      </c>
      <c r="T21" s="146">
        <v>0</v>
      </c>
      <c r="U21" s="146">
        <v>0</v>
      </c>
      <c r="V21" s="170" t="s">
        <v>90</v>
      </c>
      <c r="W21" s="171"/>
      <c r="X21" s="171"/>
      <c r="Y21" s="17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8500</v>
      </c>
      <c r="AI21" s="100">
        <f t="shared" si="19"/>
        <v>-100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8500</v>
      </c>
      <c r="BG21" s="100">
        <f t="shared" si="25"/>
        <v>-100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8500</v>
      </c>
      <c r="CE21" s="100">
        <f t="shared" si="31"/>
        <v>-100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8500</v>
      </c>
      <c r="K22" s="100">
        <f t="shared" si="11"/>
        <v>-100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67" t="s">
        <v>91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8500</v>
      </c>
      <c r="AI22" s="100">
        <f t="shared" si="19"/>
        <v>-100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8500</v>
      </c>
      <c r="BG22" s="100">
        <f t="shared" si="25"/>
        <v>-100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8500</v>
      </c>
      <c r="CE22" s="100">
        <f t="shared" si="31"/>
        <v>-100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8500</v>
      </c>
      <c r="K23" s="100">
        <f t="shared" si="11"/>
        <v>-100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8500</v>
      </c>
      <c r="AI23" s="100">
        <f t="shared" si="19"/>
        <v>-100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8500</v>
      </c>
      <c r="BG23" s="100">
        <f t="shared" si="25"/>
        <v>-100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8500</v>
      </c>
      <c r="CE23" s="100">
        <f t="shared" si="31"/>
        <v>-100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8500</v>
      </c>
      <c r="K24" s="100">
        <f t="shared" si="11"/>
        <v>-100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8500</v>
      </c>
      <c r="AI24" s="100">
        <f t="shared" si="19"/>
        <v>-100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8500</v>
      </c>
      <c r="BG24" s="100">
        <f t="shared" si="25"/>
        <v>-100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8500</v>
      </c>
      <c r="CE24" s="100">
        <f t="shared" si="31"/>
        <v>-100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8500</v>
      </c>
      <c r="K25" s="100">
        <f t="shared" si="11"/>
        <v>-100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8500</v>
      </c>
      <c r="AI25" s="100">
        <f t="shared" si="19"/>
        <v>-100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8500</v>
      </c>
      <c r="BG25" s="100">
        <f t="shared" si="25"/>
        <v>-100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8500</v>
      </c>
      <c r="CE25" s="100">
        <f t="shared" si="31"/>
        <v>-100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8500</v>
      </c>
      <c r="K26" s="100">
        <f t="shared" si="11"/>
        <v>-100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8500</v>
      </c>
      <c r="AI26" s="100">
        <f t="shared" si="19"/>
        <v>-100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8500</v>
      </c>
      <c r="BG26" s="100">
        <f t="shared" si="25"/>
        <v>-100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8500</v>
      </c>
      <c r="CE26" s="100">
        <f t="shared" si="31"/>
        <v>-100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8500</v>
      </c>
      <c r="K27" s="100">
        <f t="shared" si="11"/>
        <v>-100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8500</v>
      </c>
      <c r="AI27" s="100">
        <f t="shared" si="19"/>
        <v>-100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8500</v>
      </c>
      <c r="BG27" s="100">
        <f t="shared" si="25"/>
        <v>-100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8500</v>
      </c>
      <c r="CE27" s="100">
        <f t="shared" si="31"/>
        <v>-100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8500</v>
      </c>
      <c r="K28" s="100">
        <f t="shared" si="11"/>
        <v>-100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8500</v>
      </c>
      <c r="AI28" s="100">
        <f t="shared" si="19"/>
        <v>-100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8500</v>
      </c>
      <c r="BG28" s="100">
        <f t="shared" si="25"/>
        <v>-100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8500</v>
      </c>
      <c r="CE28" s="100">
        <f t="shared" si="31"/>
        <v>-100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8500</v>
      </c>
      <c r="K29" s="100">
        <f t="shared" si="11"/>
        <v>-100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8500</v>
      </c>
      <c r="AI29" s="100">
        <f t="shared" si="19"/>
        <v>-100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8500</v>
      </c>
      <c r="BG29" s="100">
        <f t="shared" si="25"/>
        <v>-100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8500</v>
      </c>
      <c r="CE29" s="100">
        <f t="shared" si="31"/>
        <v>-100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8500</v>
      </c>
      <c r="K30" s="100">
        <f t="shared" si="11"/>
        <v>-100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8500</v>
      </c>
      <c r="AI30" s="100">
        <f t="shared" si="19"/>
        <v>-100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8500</v>
      </c>
      <c r="BG30" s="100">
        <f t="shared" si="25"/>
        <v>-100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8500</v>
      </c>
      <c r="CE30" s="100">
        <f t="shared" si="31"/>
        <v>-100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8500</v>
      </c>
      <c r="K31" s="100">
        <f t="shared" si="11"/>
        <v>-100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8500</v>
      </c>
      <c r="AI31" s="100">
        <f t="shared" si="19"/>
        <v>-100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8500</v>
      </c>
      <c r="BG31" s="100">
        <f t="shared" si="25"/>
        <v>-100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8500</v>
      </c>
      <c r="CE31" s="100">
        <f t="shared" si="31"/>
        <v>-100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8500</v>
      </c>
      <c r="K32" s="100">
        <f t="shared" si="11"/>
        <v>-100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8500</v>
      </c>
      <c r="AI32" s="100">
        <f t="shared" si="19"/>
        <v>-100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8500</v>
      </c>
      <c r="BG32" s="100">
        <f t="shared" si="25"/>
        <v>-100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8500</v>
      </c>
      <c r="CE32" s="100">
        <f t="shared" si="31"/>
        <v>-100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8500</v>
      </c>
      <c r="K33" s="100">
        <f t="shared" si="11"/>
        <v>-100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8500</v>
      </c>
      <c r="AI33" s="100">
        <f t="shared" si="19"/>
        <v>-100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8500</v>
      </c>
      <c r="BG33" s="100">
        <f t="shared" si="25"/>
        <v>-100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8500</v>
      </c>
      <c r="CE33" s="100">
        <f t="shared" si="31"/>
        <v>-100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8500</v>
      </c>
      <c r="K34" s="100">
        <f t="shared" si="11"/>
        <v>-100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8500</v>
      </c>
      <c r="AI34" s="100">
        <f t="shared" si="19"/>
        <v>-100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8500</v>
      </c>
      <c r="BG34" s="100">
        <f t="shared" si="25"/>
        <v>-100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8500</v>
      </c>
      <c r="CE34" s="100">
        <f t="shared" si="31"/>
        <v>-100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8500</v>
      </c>
      <c r="K35" s="100">
        <f t="shared" si="11"/>
        <v>-100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8500</v>
      </c>
      <c r="AI35" s="100">
        <f t="shared" si="19"/>
        <v>-100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8500</v>
      </c>
      <c r="BG35" s="100">
        <f t="shared" si="25"/>
        <v>-100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8500</v>
      </c>
      <c r="CE35" s="100">
        <f t="shared" si="31"/>
        <v>-100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8500</v>
      </c>
      <c r="K36" s="100">
        <f t="shared" si="11"/>
        <v>-100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8500</v>
      </c>
      <c r="AI36" s="100">
        <f t="shared" si="19"/>
        <v>-100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8500</v>
      </c>
      <c r="BG36" s="100">
        <f t="shared" si="25"/>
        <v>-100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8500</v>
      </c>
      <c r="CE36" s="100">
        <f t="shared" si="31"/>
        <v>-100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8500</v>
      </c>
      <c r="K37" s="100">
        <f t="shared" si="11"/>
        <v>-100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8500</v>
      </c>
      <c r="AI37" s="100">
        <f t="shared" si="19"/>
        <v>-100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8500</v>
      </c>
      <c r="BG37" s="100">
        <f t="shared" si="25"/>
        <v>-100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8500</v>
      </c>
      <c r="CE37" s="100">
        <f t="shared" si="31"/>
        <v>-100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8500</v>
      </c>
      <c r="K38" s="100">
        <f t="shared" si="11"/>
        <v>-100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8500</v>
      </c>
      <c r="AI38" s="100">
        <f t="shared" si="19"/>
        <v>-100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8500</v>
      </c>
      <c r="BG38" s="100">
        <f t="shared" si="25"/>
        <v>-100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8500</v>
      </c>
      <c r="CE38" s="100">
        <f t="shared" si="31"/>
        <v>-100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8500</v>
      </c>
      <c r="K39" s="100">
        <f t="shared" si="11"/>
        <v>-100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8500</v>
      </c>
      <c r="AI39" s="100">
        <f t="shared" si="19"/>
        <v>-100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8500</v>
      </c>
      <c r="BG39" s="100">
        <f t="shared" si="25"/>
        <v>-100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8500</v>
      </c>
      <c r="CE39" s="100">
        <f t="shared" si="31"/>
        <v>-100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8500</v>
      </c>
      <c r="K40" s="100">
        <f t="shared" si="11"/>
        <v>-100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8500</v>
      </c>
      <c r="AI40" s="100">
        <f t="shared" si="19"/>
        <v>-100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8500</v>
      </c>
      <c r="BG40" s="100">
        <f t="shared" si="25"/>
        <v>-100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8500</v>
      </c>
      <c r="CE40" s="100">
        <f t="shared" si="31"/>
        <v>-100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18.8</v>
      </c>
      <c r="F41" s="114">
        <f>SUM(F15:F40)</f>
        <v>19.600000000000001</v>
      </c>
      <c r="G41" s="115">
        <f>SUM(G15:G40)</f>
        <v>8500</v>
      </c>
      <c r="H41" s="116">
        <f>SUM(H15:H40)</f>
        <v>100.63812154696132</v>
      </c>
      <c r="I41" s="114">
        <f>IF(X4="",0,(SUM(I15:I40)-X4))</f>
        <v>20.399999999999999</v>
      </c>
      <c r="J41" s="115">
        <f>J40</f>
        <v>8500</v>
      </c>
      <c r="K41" s="115">
        <f>K40</f>
        <v>-100</v>
      </c>
      <c r="L41" s="114">
        <f>SUM(L15:L40)</f>
        <v>9362.3999999999978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1.6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18.8</v>
      </c>
      <c r="AD41" s="114">
        <f>SUM(AD14:AD40)</f>
        <v>19.600000000000001</v>
      </c>
      <c r="AE41" s="115">
        <f>SUM(AE14:AE40)</f>
        <v>8500</v>
      </c>
      <c r="AF41" s="116">
        <f>SUM(AF14:AF40)</f>
        <v>100.63812154696132</v>
      </c>
      <c r="AG41" s="114">
        <f>SUM(AG14:AG40)</f>
        <v>20.399999999999999</v>
      </c>
      <c r="AH41" s="115">
        <f>AH40</f>
        <v>8500</v>
      </c>
      <c r="AI41" s="115">
        <f>AI40</f>
        <v>-100</v>
      </c>
      <c r="AJ41" s="114">
        <f>SUM(AJ14:AJ40)</f>
        <v>9362.3999999999978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1.6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18.8</v>
      </c>
      <c r="BB41" s="114">
        <f>SUM(BB14:BB40)</f>
        <v>19.600000000000001</v>
      </c>
      <c r="BC41" s="115">
        <f>SUM(BC14:BC40)</f>
        <v>8500</v>
      </c>
      <c r="BD41" s="116">
        <f>SUM(BD14:BD40)</f>
        <v>100.63812154696132</v>
      </c>
      <c r="BE41" s="114">
        <f>SUM(BE14:BE40)</f>
        <v>20.399999999999999</v>
      </c>
      <c r="BF41" s="115">
        <f>BF40</f>
        <v>8500</v>
      </c>
      <c r="BG41" s="115">
        <f>BG40</f>
        <v>-100</v>
      </c>
      <c r="BH41" s="114">
        <f>SUM(BH14:BH40)</f>
        <v>9362.3999999999978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1.6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18.8</v>
      </c>
      <c r="BZ41" s="114">
        <f>SUM(BZ14:BZ40)</f>
        <v>19.600000000000001</v>
      </c>
      <c r="CA41" s="115">
        <f>SUM(CA14:CA40)</f>
        <v>8500</v>
      </c>
      <c r="CB41" s="116">
        <f>SUM(CB14:CB40)</f>
        <v>100.63812154696132</v>
      </c>
      <c r="CC41" s="114">
        <f>SUM(CC14:CC40)</f>
        <v>20.399999999999999</v>
      </c>
      <c r="CD41" s="115">
        <f>CD40</f>
        <v>8500</v>
      </c>
      <c r="CE41" s="115">
        <f>CE40</f>
        <v>-100</v>
      </c>
      <c r="CF41" s="114">
        <f>SUM(CF14:CF40)</f>
        <v>9362.3999999999978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1.6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9362.3999999999978</v>
      </c>
      <c r="E43" s="259" t="s">
        <v>58</v>
      </c>
      <c r="F43" s="259"/>
      <c r="G43" s="260"/>
      <c r="H43" s="79">
        <v>8480</v>
      </c>
      <c r="I43" s="80">
        <v>1</v>
      </c>
      <c r="J43" s="410" t="s">
        <v>32</v>
      </c>
      <c r="K43" s="411"/>
      <c r="L43" s="94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9362.3999999999978</v>
      </c>
      <c r="AC43" s="259" t="s">
        <v>58</v>
      </c>
      <c r="AD43" s="259"/>
      <c r="AE43" s="260"/>
      <c r="AF43" s="159">
        <f>IF($H$43="","",$H$43)</f>
        <v>8480</v>
      </c>
      <c r="AG43" s="80">
        <v>1</v>
      </c>
      <c r="AH43" s="410" t="s">
        <v>32</v>
      </c>
      <c r="AI43" s="411"/>
      <c r="AJ43" s="94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9362.3999999999978</v>
      </c>
      <c r="BA43" s="259" t="s">
        <v>58</v>
      </c>
      <c r="BB43" s="259"/>
      <c r="BC43" s="260"/>
      <c r="BD43" s="159">
        <f>IF($H$43="","",$H$43)</f>
        <v>8480</v>
      </c>
      <c r="BE43" s="80">
        <v>1</v>
      </c>
      <c r="BF43" s="410" t="s">
        <v>32</v>
      </c>
      <c r="BG43" s="411"/>
      <c r="BH43" s="94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9362.3999999999978</v>
      </c>
      <c r="BY43" s="259" t="s">
        <v>58</v>
      </c>
      <c r="BZ43" s="259"/>
      <c r="CA43" s="260"/>
      <c r="CB43" s="159">
        <f>IF($H$43="","",$H$43)</f>
        <v>8480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0.90788686661539797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0.90788686661539797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0.90788686661539797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0.90788686661539797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8500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8500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8500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8500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-20</v>
      </c>
      <c r="I46" s="71">
        <v>4</v>
      </c>
      <c r="J46" s="372" t="s">
        <v>37</v>
      </c>
      <c r="K46" s="373"/>
      <c r="L46" s="96">
        <f>$CF$46</f>
        <v>0.6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-20</v>
      </c>
      <c r="AG46" s="71">
        <v>4</v>
      </c>
      <c r="AH46" s="372" t="s">
        <v>37</v>
      </c>
      <c r="AI46" s="373"/>
      <c r="AJ46" s="96">
        <f>$CF$46</f>
        <v>0.6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-20</v>
      </c>
      <c r="BE46" s="71">
        <v>4</v>
      </c>
      <c r="BF46" s="372" t="s">
        <v>37</v>
      </c>
      <c r="BG46" s="373"/>
      <c r="BH46" s="96">
        <f>$CF$46</f>
        <v>0.6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-20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4.2859999999999996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4.2859999999999996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4.2859999999999996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4.2859999999999996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2015-06-22T18:14:52Z</dcterms:modified>
</cp:coreProperties>
</file>