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y.Stephan/Library/CloudStorage/OneDrive-ScienceandTechnologyFacilitiesCouncil/Documents/MOSAIC/AD/AD-Code/Main/Peformance Review/"/>
    </mc:Choice>
  </mc:AlternateContent>
  <xr:revisionPtr revIDLastSave="0" documentId="13_ncr:1_{D5ACB486-6EBB-034C-AFDE-BB989D352682}" xr6:coauthVersionLast="47" xr6:coauthVersionMax="47" xr10:uidLastSave="{00000000-0000-0000-0000-000000000000}"/>
  <bookViews>
    <workbookView xWindow="-20480" yWindow="12240" windowWidth="20480" windowHeight="12300" firstSheet="1" xr2:uid="{A823344E-1F02-A949-ACEC-6393B1021A0E}"/>
  </bookViews>
  <sheets>
    <sheet name="Parameters" sheetId="5" r:id="rId1"/>
    <sheet name="VIS-I + NIR" sheetId="6" r:id="rId2"/>
    <sheet name="VIS-II + NIR" sheetId="7" r:id="rId3"/>
    <sheet name="VIS-All + NIR" sheetId="1" r:id="rId4"/>
    <sheet name="VIS-I + NIR Durham" sheetId="12" r:id="rId5"/>
    <sheet name="VIS-II + NIR Durham" sheetId="13" r:id="rId6"/>
    <sheet name="VIS-All + NIR Durham" sheetId="11" r:id="rId7"/>
    <sheet name="DATA" sheetId="30" r:id="rId8"/>
  </sheets>
  <definedNames>
    <definedName name="ExternalData_1" localSheetId="7" hidden="1">DATA!$A$1:$J$631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5" l="1"/>
  <c r="R18" i="11" a="1"/>
  <c r="Q7" i="13" a="1"/>
  <c r="H17" i="13" a="1"/>
  <c r="O18" i="12" a="1"/>
  <c r="P9" i="13" a="1"/>
  <c r="F11" i="13" a="1"/>
  <c r="F21" i="13" a="1"/>
  <c r="Y23" i="13" a="1"/>
  <c r="X17" i="12" a="1"/>
  <c r="O37" i="7" a="1"/>
  <c r="O32" i="13" a="1"/>
  <c r="Y14" i="13" a="1"/>
  <c r="P41" i="7" a="1"/>
  <c r="I13" i="13" a="1"/>
  <c r="Q39" i="13" a="1"/>
  <c r="E13" i="12" a="1"/>
  <c r="O41" i="13" a="1"/>
  <c r="P8" i="13" a="1"/>
  <c r="N38" i="13" a="1"/>
  <c r="N35" i="11" a="1"/>
  <c r="AA37" i="13" a="1"/>
  <c r="F28" i="13" a="1"/>
  <c r="N33" i="12" a="1"/>
  <c r="E33" i="12" a="1"/>
  <c r="R8" i="13" a="1"/>
  <c r="R45" i="6" a="1"/>
  <c r="W38" i="7" a="1"/>
  <c r="W39" i="12" a="1"/>
  <c r="I40" i="1" a="1"/>
  <c r="O26" i="12" a="1"/>
  <c r="N19" i="11" a="1"/>
  <c r="E7" i="12" a="1"/>
  <c r="P4" i="6" a="1"/>
  <c r="G28" i="13" a="1"/>
  <c r="O33" i="13" a="1"/>
  <c r="P24" i="12" a="1"/>
  <c r="Y17" i="13" a="1"/>
  <c r="X17" i="13" a="1"/>
  <c r="P10" i="6" a="1"/>
  <c r="F20" i="11" a="1"/>
  <c r="Y22" i="12" a="1"/>
  <c r="R44" i="13" a="1"/>
  <c r="AA12" i="7" a="1"/>
  <c r="R7" i="7" a="1"/>
  <c r="Z44" i="11" a="1"/>
  <c r="X18" i="12" a="1"/>
  <c r="O17" i="12" a="1"/>
  <c r="G17" i="13" a="1"/>
  <c r="O38" i="1" a="1"/>
  <c r="X8" i="6" a="1"/>
  <c r="R38" i="12" a="1"/>
  <c r="F8" i="7" a="1"/>
  <c r="O13" i="6" a="1"/>
  <c r="AA27" i="11" a="1"/>
  <c r="N11" i="11" a="1"/>
  <c r="E35" i="7" a="1"/>
  <c r="N23" i="12" a="1"/>
  <c r="N18" i="12" a="1"/>
  <c r="H33" i="11" a="1"/>
  <c r="G27" i="6" a="1"/>
  <c r="F41" i="7" a="1"/>
  <c r="X44" i="13" a="1"/>
  <c r="Q35" i="11" a="1"/>
  <c r="Y6" i="13" a="1"/>
  <c r="H22" i="13" a="1"/>
  <c r="G42" i="11" a="1"/>
  <c r="X28" i="13" a="1"/>
  <c r="F23" i="13" a="1"/>
  <c r="O8" i="11" a="1"/>
  <c r="I43" i="12" a="1"/>
  <c r="P14" i="13" a="1"/>
  <c r="W13" i="6" a="1"/>
  <c r="E9" i="11" a="1"/>
  <c r="E33" i="13" a="1"/>
  <c r="I5" i="12" a="1"/>
  <c r="Q36" i="6" a="1"/>
  <c r="G10" i="11" a="1"/>
  <c r="Y25" i="13" a="1"/>
  <c r="P14" i="11" a="1"/>
  <c r="AA36" i="1" a="1"/>
  <c r="P36" i="7" a="1"/>
  <c r="E41" i="6" a="1"/>
  <c r="Y17" i="12" a="1"/>
  <c r="G27" i="12" a="1"/>
  <c r="E27" i="11" a="1"/>
  <c r="R20" i="11" a="1"/>
  <c r="P16" i="13" a="1"/>
  <c r="P19" i="12" a="1"/>
  <c r="I28" i="13" a="1"/>
  <c r="X38" i="13" a="1"/>
  <c r="AA16" i="6" a="1"/>
  <c r="G38" i="12" a="1"/>
  <c r="AA16" i="12" a="1"/>
  <c r="P23" i="13" a="1"/>
  <c r="AA15" i="13" a="1"/>
  <c r="H26" i="13" a="1"/>
  <c r="Y15" i="1" a="1"/>
  <c r="AA4" i="6" a="1"/>
  <c r="N31" i="11" a="1"/>
  <c r="P25" i="11" a="1"/>
  <c r="O33" i="6" a="1"/>
  <c r="Z34" i="11" a="1"/>
  <c r="F43" i="7" a="1"/>
  <c r="AA14" i="6" a="1"/>
  <c r="H20" i="13" a="1"/>
  <c r="I38" i="6" a="1"/>
  <c r="Q33" i="6" a="1"/>
  <c r="Y11" i="1" a="1"/>
  <c r="Q28" i="7" a="1"/>
  <c r="X33" i="7" a="1"/>
  <c r="Z23" i="7" a="1"/>
  <c r="P17" i="11" a="1"/>
  <c r="AA11" i="1" a="1"/>
  <c r="X5" i="6" a="1"/>
  <c r="P28" i="1" a="1"/>
  <c r="I21" i="1" a="1"/>
  <c r="X38" i="12" a="1"/>
  <c r="I35" i="6" a="1"/>
  <c r="F41" i="6" a="1"/>
  <c r="X13" i="7" a="1"/>
  <c r="Q16" i="6" a="1"/>
  <c r="E20" i="11" a="1"/>
  <c r="R29" i="7" a="1"/>
  <c r="F19" i="13" a="1"/>
  <c r="N28" i="7" a="1"/>
  <c r="O16" i="13" a="1"/>
  <c r="Y13" i="7" a="1"/>
  <c r="H8" i="13" a="1"/>
  <c r="H36" i="13" a="1"/>
  <c r="Y40" i="13" a="1"/>
  <c r="H11" i="6" a="1"/>
  <c r="W32" i="13" a="1"/>
  <c r="N9" i="13" a="1"/>
  <c r="Z45" i="13" a="1"/>
  <c r="H26" i="11" a="1"/>
  <c r="Y7" i="13" a="1"/>
  <c r="Z18" i="11" a="1"/>
  <c r="R22" i="13" a="1"/>
  <c r="G8" i="13" a="1"/>
  <c r="R33" i="11" a="1"/>
  <c r="I31" i="11" a="1"/>
  <c r="AA18" i="11" a="1"/>
  <c r="W41" i="12" a="1"/>
  <c r="X8" i="11" a="1"/>
  <c r="R43" i="11" a="1"/>
  <c r="Z12" i="13" a="1"/>
  <c r="E36" i="13" a="1"/>
  <c r="G36" i="13" a="1"/>
  <c r="G9" i="13" a="1"/>
  <c r="G9" i="12" a="1"/>
  <c r="R44" i="12" a="1"/>
  <c r="AA19" i="1" a="1"/>
  <c r="E21" i="13" a="1"/>
  <c r="Z12" i="6" a="1"/>
  <c r="AA44" i="12" a="1"/>
  <c r="W25" i="13" a="1"/>
  <c r="AA15" i="11" a="1"/>
  <c r="E8" i="13" a="1"/>
  <c r="E24" i="13" a="1"/>
  <c r="O28" i="13" a="1"/>
  <c r="Z35" i="12" a="1"/>
  <c r="E32" i="12" a="1"/>
  <c r="I45" i="12" a="1"/>
  <c r="W24" i="12" a="1"/>
  <c r="H20" i="12" a="1"/>
  <c r="Y33" i="11" a="1"/>
  <c r="R29" i="13" a="1"/>
  <c r="H44" i="11" a="1"/>
  <c r="Z34" i="12" a="1"/>
  <c r="I45" i="13" a="1"/>
  <c r="W45" i="7" a="1"/>
  <c r="I10" i="12" a="1"/>
  <c r="H4" i="6" a="1"/>
  <c r="G11" i="12" a="1"/>
  <c r="N8" i="11" a="1"/>
  <c r="X39" i="12" a="1"/>
  <c r="P33" i="7" a="1"/>
  <c r="W29" i="13" a="1"/>
  <c r="Z29" i="13" a="1"/>
  <c r="O36" i="6" a="1"/>
  <c r="P35" i="11" a="1"/>
  <c r="O4" i="6" a="1"/>
  <c r="R41" i="12" a="1"/>
  <c r="O24" i="12" a="1"/>
  <c r="Y38" i="7" a="1"/>
  <c r="O15" i="13" a="1"/>
  <c r="Q8" i="11" a="1"/>
  <c r="X26" i="13" a="1"/>
  <c r="AA18" i="12" a="1"/>
  <c r="H40" i="7" a="1"/>
  <c r="Q6" i="11" a="1"/>
  <c r="O24" i="11" a="1"/>
  <c r="X20" i="13" a="1"/>
  <c r="O23" i="13" a="1"/>
  <c r="I33" i="11" a="1"/>
  <c r="X12" i="7" a="1"/>
  <c r="E4" i="12" a="1"/>
  <c r="P33" i="13" a="1"/>
  <c r="Y27" i="13" a="1"/>
  <c r="X30" i="13" a="1"/>
  <c r="R12" i="1" a="1"/>
  <c r="F28" i="11" a="1"/>
  <c r="F21" i="11" a="1"/>
  <c r="I39" i="1" a="1"/>
  <c r="AA35" i="13" a="1"/>
  <c r="W20" i="11" a="1"/>
  <c r="O38" i="13" a="1"/>
  <c r="O12" i="11" a="1"/>
  <c r="G28" i="6" a="1"/>
  <c r="Z7" i="11" a="1"/>
  <c r="Y44" i="12" a="1"/>
  <c r="G5" i="6" a="1"/>
  <c r="I9" i="6" a="1"/>
  <c r="F31" i="7" a="1"/>
  <c r="AA27" i="13" a="1"/>
  <c r="O34" i="7" a="1"/>
  <c r="Y24" i="12" a="1"/>
  <c r="Q19" i="13" a="1"/>
  <c r="Q26" i="11" a="1"/>
  <c r="AA4" i="12" a="1"/>
  <c r="I14" i="7" a="1"/>
  <c r="O37" i="6" a="1"/>
  <c r="Y12" i="11" a="1"/>
  <c r="AA24" i="12" a="1"/>
  <c r="I7" i="11" a="1"/>
  <c r="Z15" i="7" a="1"/>
  <c r="Q8" i="13" a="1"/>
  <c r="R26" i="1" a="1"/>
  <c r="I9" i="7" a="1"/>
  <c r="P29" i="12" a="1"/>
  <c r="F40" i="11" a="1"/>
  <c r="Z22" i="7" a="1"/>
  <c r="F20" i="6" a="1"/>
  <c r="I11" i="11" a="1"/>
  <c r="W7" i="1" a="1"/>
  <c r="I29" i="1" a="1"/>
  <c r="Y40" i="7" a="1"/>
  <c r="Y42" i="1" a="1"/>
  <c r="H17" i="12" a="1"/>
  <c r="I28" i="7" a="1"/>
  <c r="X4" i="7" a="1"/>
  <c r="Y7" i="6" a="1"/>
  <c r="R39" i="13" a="1"/>
  <c r="E6" i="12" a="1"/>
  <c r="H21" i="1" a="1"/>
  <c r="G45" i="11" a="1"/>
  <c r="E36" i="1" a="1"/>
  <c r="G7" i="13" a="1"/>
  <c r="P40" i="13" a="1"/>
  <c r="O36" i="12" a="1"/>
  <c r="P35" i="13" a="1"/>
  <c r="AA10" i="13" a="1"/>
  <c r="Q37" i="13" a="1"/>
  <c r="R45" i="11" a="1"/>
  <c r="I23" i="13" a="1"/>
  <c r="P27" i="12" a="1"/>
  <c r="Y26" i="1" a="1"/>
  <c r="W34" i="12" a="1"/>
  <c r="F29" i="13" a="1"/>
  <c r="F4" i="13" a="1"/>
  <c r="AA4" i="7" a="1"/>
  <c r="H5" i="12" a="1"/>
  <c r="Z38" i="11" a="1"/>
  <c r="N19" i="12" a="1"/>
  <c r="P4" i="12" a="1"/>
  <c r="N35" i="12" a="1"/>
  <c r="R30" i="13" a="1"/>
  <c r="I6" i="13" a="1"/>
  <c r="X33" i="11" a="1"/>
  <c r="Y8" i="11" a="1"/>
  <c r="I19" i="12" a="1"/>
  <c r="P31" i="11" a="1"/>
  <c r="P24" i="11" a="1"/>
  <c r="P34" i="7" a="1"/>
  <c r="AA29" i="13" a="1"/>
  <c r="I21" i="11" a="1"/>
  <c r="Y35" i="11" a="1"/>
  <c r="P23" i="12" a="1"/>
  <c r="I31" i="7" a="1"/>
  <c r="G28" i="11" a="1"/>
  <c r="N12" i="6" a="1"/>
  <c r="Q39" i="12" a="1"/>
  <c r="X9" i="13" a="1"/>
  <c r="Y29" i="13" a="1"/>
  <c r="W17" i="13" a="1"/>
  <c r="N6" i="13" a="1"/>
  <c r="R20" i="6" a="1"/>
  <c r="G18" i="13" a="1"/>
  <c r="W5" i="13" a="1"/>
  <c r="N7" i="13" a="1"/>
  <c r="Q6" i="6" a="1"/>
  <c r="E34" i="12" a="1"/>
  <c r="O21" i="1" a="1"/>
  <c r="Y28" i="6" a="1"/>
  <c r="Z37" i="7" a="1"/>
  <c r="I34" i="13" a="1"/>
  <c r="R17" i="12" a="1"/>
  <c r="Y32" i="13" a="1"/>
  <c r="P26" i="13" a="1"/>
  <c r="F37" i="11" a="1"/>
  <c r="G31" i="6" a="1"/>
  <c r="H42" i="6" a="1"/>
  <c r="G5" i="11" a="1"/>
  <c r="W10" i="13" a="1"/>
  <c r="N4" i="12" a="1"/>
  <c r="Q20" i="12" a="1"/>
  <c r="Z7" i="13" a="1"/>
  <c r="E15" i="13" a="1"/>
  <c r="Y25" i="11" a="1"/>
  <c r="F9" i="13" a="1"/>
  <c r="E45" i="13" a="1"/>
  <c r="R20" i="13" a="1"/>
  <c r="W38" i="12" a="1"/>
  <c r="Y45" i="13" a="1"/>
  <c r="H14" i="13" a="1"/>
  <c r="P10" i="13" a="1"/>
  <c r="Q33" i="13" a="1"/>
  <c r="Y37" i="13" a="1"/>
  <c r="X15" i="12" a="1"/>
  <c r="P29" i="13" a="1"/>
  <c r="H19" i="11" a="1"/>
  <c r="O34" i="12" a="1"/>
  <c r="E6" i="11" a="1"/>
  <c r="Y12" i="13" a="1"/>
  <c r="H23" i="11" a="1"/>
  <c r="P43" i="7" a="1"/>
  <c r="I17" i="13" a="1"/>
  <c r="Z30" i="13" a="1"/>
  <c r="W40" i="1" a="1"/>
  <c r="G29" i="12" a="1"/>
  <c r="AA5" i="13" a="1"/>
  <c r="N8" i="12" a="1"/>
  <c r="AA26" i="11" a="1"/>
  <c r="I7" i="13" a="1"/>
  <c r="F32" i="12" a="1"/>
  <c r="O30" i="11" a="1"/>
  <c r="I30" i="13" a="1"/>
  <c r="P39" i="12" a="1"/>
  <c r="W45" i="1" a="1"/>
  <c r="G25" i="13" a="1"/>
  <c r="O20" i="12" a="1"/>
  <c r="R32" i="13" a="1"/>
  <c r="G16" i="12" a="1"/>
  <c r="I16" i="13" a="1"/>
  <c r="I23" i="11" a="1"/>
  <c r="E44" i="7" a="1"/>
  <c r="E28" i="1" a="1"/>
  <c r="H27" i="7" a="1"/>
  <c r="F24" i="1" a="1"/>
  <c r="W27" i="1" a="1"/>
  <c r="Q40" i="7" a="1"/>
  <c r="I9" i="11" a="1"/>
  <c r="F11" i="1" a="1"/>
  <c r="AA33" i="1" a="1"/>
  <c r="AA26" i="13" a="1"/>
  <c r="P11" i="12" a="1"/>
  <c r="H4" i="1" a="1"/>
  <c r="F12" i="7" a="1"/>
  <c r="AA45" i="7" a="1"/>
  <c r="H34" i="12" a="1"/>
  <c r="O20" i="1" a="1"/>
  <c r="O8" i="6" a="1"/>
  <c r="H40" i="1" a="1"/>
  <c r="O6" i="7" a="1"/>
  <c r="AA41" i="13" a="1"/>
  <c r="W4" i="7" a="1"/>
  <c r="E29" i="11" a="1"/>
  <c r="O30" i="7" a="1"/>
  <c r="P14" i="12" a="1"/>
  <c r="E14" i="12" a="1"/>
  <c r="AA43" i="13" a="1"/>
  <c r="Z16" i="11" a="1"/>
  <c r="X18" i="13" a="1"/>
  <c r="Z31" i="13" a="1"/>
  <c r="E43" i="7" a="1"/>
  <c r="G16" i="6" a="1"/>
  <c r="I13" i="12" a="1"/>
  <c r="G37" i="12" a="1"/>
  <c r="Q17" i="7" a="1"/>
  <c r="H18" i="11" a="1"/>
  <c r="X37" i="12" a="1"/>
  <c r="W32" i="11" a="1"/>
  <c r="H4" i="13" a="1"/>
  <c r="AA34" i="13" a="1"/>
  <c r="N9" i="11" a="1"/>
  <c r="N27" i="13" a="1"/>
  <c r="Z42" i="7" a="1"/>
  <c r="Q19" i="12" a="1"/>
  <c r="H35" i="13" a="1"/>
  <c r="Z26" i="12" a="1"/>
  <c r="X35" i="12" a="1"/>
  <c r="AA36" i="7" a="1"/>
  <c r="W42" i="11" a="1"/>
  <c r="R34" i="12" a="1"/>
  <c r="Q17" i="13" a="1"/>
  <c r="O36" i="7" a="1"/>
  <c r="G45" i="12" a="1"/>
  <c r="Y20" i="13" a="1"/>
  <c r="I25" i="12" a="1"/>
  <c r="R11" i="6" a="1"/>
  <c r="O41" i="7" a="1"/>
  <c r="AA7" i="12" a="1"/>
  <c r="G4" i="13" a="1"/>
  <c r="Y37" i="11" a="1"/>
  <c r="Q29" i="11" a="1"/>
  <c r="N17" i="11" a="1"/>
  <c r="H39" i="12" a="1"/>
  <c r="Y14" i="7" a="1"/>
  <c r="I32" i="13" a="1"/>
  <c r="R25" i="11" a="1"/>
  <c r="O13" i="13" a="1"/>
  <c r="AA29" i="7" a="1"/>
  <c r="E37" i="13" a="1"/>
  <c r="O44" i="13" a="1"/>
  <c r="Q4" i="12" a="1"/>
  <c r="F36" i="7" a="1"/>
  <c r="O40" i="6" a="1"/>
  <c r="O35" i="12" a="1"/>
  <c r="W16" i="13" a="1"/>
  <c r="O7" i="11" a="1"/>
  <c r="X31" i="11" a="1"/>
  <c r="N15" i="11" a="1"/>
  <c r="H25" i="7" a="1"/>
  <c r="I45" i="6" a="1"/>
  <c r="H22" i="6" a="1"/>
  <c r="O16" i="12" a="1"/>
  <c r="Z9" i="7" a="1"/>
  <c r="E14" i="11" a="1"/>
  <c r="I29" i="12" a="1"/>
  <c r="G19" i="11" a="1"/>
  <c r="H40" i="13" a="1"/>
  <c r="R45" i="12" a="1"/>
  <c r="H27" i="12" a="1"/>
  <c r="Q45" i="11" a="1"/>
  <c r="W45" i="13" a="1"/>
  <c r="F7" i="12" a="1"/>
  <c r="Z5" i="11" a="1"/>
  <c r="R4" i="12" a="1"/>
  <c r="W18" i="12" a="1"/>
  <c r="P30" i="13" a="1"/>
  <c r="W8" i="6" a="1"/>
  <c r="Z33" i="13" a="1"/>
  <c r="I41" i="11" a="1"/>
  <c r="N16" i="13" a="1"/>
  <c r="G8" i="12" a="1"/>
  <c r="H28" i="7" a="1"/>
  <c r="AA8" i="12" a="1"/>
  <c r="G6" i="12" a="1"/>
  <c r="W39" i="13" a="1"/>
  <c r="Z35" i="11" a="1"/>
  <c r="X29" i="13" a="1"/>
  <c r="Z4" i="13" a="1"/>
  <c r="R18" i="12" a="1"/>
  <c r="X11" i="12" a="1"/>
  <c r="P32" i="6" a="1"/>
  <c r="AA4" i="1" a="1"/>
  <c r="AA30" i="7" a="1"/>
  <c r="G40" i="13" a="1"/>
  <c r="H21" i="13" a="1"/>
  <c r="F4" i="7" a="1"/>
  <c r="O31" i="6" a="1"/>
  <c r="E10" i="13" a="1"/>
  <c r="W22" i="12" a="1"/>
  <c r="AA25" i="6" a="1"/>
  <c r="Q15" i="12" a="1"/>
  <c r="X43" i="7" a="1"/>
  <c r="P40" i="11" a="1"/>
  <c r="E42" i="13" a="1"/>
  <c r="R34" i="13" a="1"/>
  <c r="N34" i="12" a="1"/>
  <c r="N43" i="11" a="1"/>
  <c r="P26" i="6" a="1"/>
  <c r="AA6" i="6" a="1"/>
  <c r="H33" i="1" a="1"/>
  <c r="P5" i="7" a="1"/>
  <c r="O29" i="7" a="1"/>
  <c r="I45" i="1" a="1"/>
  <c r="I38" i="1" a="1"/>
  <c r="H13" i="13" a="1"/>
  <c r="I35" i="13" a="1"/>
  <c r="N29" i="13" a="1"/>
  <c r="W9" i="12" a="1"/>
  <c r="H13" i="11" a="1"/>
  <c r="Z36" i="11" a="1"/>
  <c r="I41" i="6" a="1"/>
  <c r="G31" i="13" a="1"/>
  <c r="E29" i="6" a="1"/>
  <c r="AA40" i="11" a="1"/>
  <c r="AA23" i="13" a="1"/>
  <c r="X15" i="7" a="1"/>
  <c r="Y29" i="7" a="1"/>
  <c r="G17" i="11" a="1"/>
  <c r="X16" i="12" a="1"/>
  <c r="N32" i="7" a="1"/>
  <c r="H41" i="11" a="1"/>
  <c r="H37" i="11" a="1"/>
  <c r="W36" i="13" a="1"/>
  <c r="G41" i="7" a="1"/>
  <c r="Z33" i="12" a="1"/>
  <c r="Q27" i="12" a="1"/>
  <c r="Q5" i="11" a="1"/>
  <c r="R6" i="13" a="1"/>
  <c r="O8" i="13" a="1"/>
  <c r="H26" i="7" a="1"/>
  <c r="X40" i="11" a="1"/>
  <c r="AA32" i="13" a="1"/>
  <c r="F36" i="13" a="1"/>
  <c r="Y19" i="13" a="1"/>
  <c r="F30" i="1" a="1"/>
  <c r="H29" i="13" a="1"/>
  <c r="Y26" i="7" a="1"/>
  <c r="R7" i="12" a="1"/>
  <c r="AA34" i="12" a="1"/>
  <c r="R42" i="13" a="1"/>
  <c r="R19" i="13" a="1"/>
  <c r="Z35" i="13" a="1"/>
  <c r="R32" i="6" a="1"/>
  <c r="Y16" i="7" a="1"/>
  <c r="F33" i="7" a="1"/>
  <c r="I9" i="12" a="1"/>
  <c r="W26" i="12" a="1"/>
  <c r="Z18" i="13" a="1"/>
  <c r="Z13" i="11" a="1"/>
  <c r="Z21" i="13" a="1"/>
  <c r="Y12" i="12" a="1"/>
  <c r="W19" i="13" a="1"/>
  <c r="Q43" i="13" a="1"/>
  <c r="R19" i="7" a="1"/>
  <c r="R38" i="13" a="1"/>
  <c r="W7" i="11" a="1"/>
  <c r="E34" i="13" a="1"/>
  <c r="O42" i="13" a="1"/>
  <c r="F35" i="13" a="1"/>
  <c r="W36" i="12" a="1"/>
  <c r="Z39" i="13" a="1"/>
  <c r="R28" i="13" a="1"/>
  <c r="X28" i="11" a="1"/>
  <c r="O14" i="12" a="1"/>
  <c r="R13" i="13" a="1"/>
  <c r="I19" i="7" a="1"/>
  <c r="I25" i="13" a="1"/>
  <c r="R5" i="11" a="1"/>
  <c r="P10" i="11" a="1"/>
  <c r="AA44" i="13" a="1"/>
  <c r="I8" i="11" a="1"/>
  <c r="E10" i="6" a="1"/>
  <c r="F29" i="1" a="1"/>
  <c r="W11" i="1" a="1"/>
  <c r="H6" i="7" a="1"/>
  <c r="X21" i="1" a="1"/>
  <c r="G26" i="13" a="1"/>
  <c r="H27" i="6" a="1"/>
  <c r="H45" i="11" a="1"/>
  <c r="H40" i="6" a="1"/>
  <c r="AA45" i="13" a="1"/>
  <c r="X36" i="11" a="1"/>
  <c r="O29" i="12" a="1"/>
  <c r="E19" i="13" a="1"/>
  <c r="W25" i="12" a="1"/>
  <c r="N34" i="13" a="1"/>
  <c r="Y6" i="11" a="1"/>
  <c r="X5" i="11" a="1"/>
  <c r="O16" i="7" a="1"/>
  <c r="E12" i="11" a="1"/>
  <c r="X37" i="11" a="1"/>
  <c r="R41" i="7" a="1"/>
  <c r="F11" i="7" a="1"/>
  <c r="X30" i="12" a="1"/>
  <c r="G5" i="7" a="1"/>
  <c r="H18" i="7" a="1"/>
  <c r="I12" i="13" a="1"/>
  <c r="N21" i="7" a="1"/>
  <c r="F39" i="1" a="1"/>
  <c r="R40" i="6" a="1"/>
  <c r="Q41" i="11" a="1"/>
  <c r="P6" i="1" a="1"/>
  <c r="X23" i="1" a="1"/>
  <c r="P16" i="6" a="1"/>
  <c r="N9" i="1" a="1"/>
  <c r="Q15" i="13" a="1"/>
  <c r="R31" i="1" a="1"/>
  <c r="Y37" i="12" a="1"/>
  <c r="G24" i="7" a="1"/>
  <c r="X45" i="7" a="1"/>
  <c r="AA19" i="13" a="1"/>
  <c r="AA17" i="12" a="1"/>
  <c r="R15" i="7" a="1"/>
  <c r="F16" i="12" a="1"/>
  <c r="Z34" i="7" a="1"/>
  <c r="E39" i="6" a="1"/>
  <c r="I17" i="7" a="1"/>
  <c r="G30" i="11" a="1"/>
  <c r="E21" i="6" a="1"/>
  <c r="H8" i="6" a="1"/>
  <c r="F39" i="7" a="1"/>
  <c r="N27" i="7" a="1"/>
  <c r="Z6" i="11" a="1"/>
  <c r="O29" i="6" a="1"/>
  <c r="F13" i="12" a="1"/>
  <c r="O5" i="12" a="1"/>
  <c r="AA11" i="13" a="1"/>
  <c r="Y24" i="6" a="1"/>
  <c r="R35" i="6" a="1"/>
  <c r="AA25" i="1" a="1"/>
  <c r="G35" i="13" a="1"/>
  <c r="N13" i="12" a="1"/>
  <c r="R26" i="12" a="1"/>
  <c r="Y27" i="12" a="1"/>
  <c r="AA20" i="12" a="1"/>
  <c r="F6" i="11" a="1"/>
  <c r="X42" i="7" a="1"/>
  <c r="H4" i="12" a="1"/>
  <c r="O39" i="11" a="1"/>
  <c r="W43" i="13" a="1"/>
  <c r="P5" i="12" a="1"/>
  <c r="R24" i="7" a="1"/>
  <c r="Z42" i="11" a="1"/>
  <c r="O9" i="13" a="1"/>
  <c r="I29" i="13" a="1"/>
  <c r="H44" i="13" a="1"/>
  <c r="E30" i="13" a="1"/>
  <c r="P24" i="13" a="1"/>
  <c r="N10" i="11" a="1"/>
  <c r="E36" i="12" a="1"/>
  <c r="Y4" i="13" a="1"/>
  <c r="E44" i="11" a="1"/>
  <c r="R27" i="12" a="1"/>
  <c r="R31" i="11" a="1"/>
  <c r="X18" i="6" a="1"/>
  <c r="R12" i="12" a="1"/>
  <c r="N32" i="1" a="1"/>
  <c r="I23" i="7" a="1"/>
  <c r="R41" i="13" a="1"/>
  <c r="Q17" i="6" a="1"/>
  <c r="Q20" i="13" a="1"/>
  <c r="AA4" i="13" a="1"/>
  <c r="R15" i="11" a="1"/>
  <c r="W30" i="12" a="1"/>
  <c r="Q14" i="6" a="1"/>
  <c r="AA32" i="12" a="1"/>
  <c r="I8" i="13" a="1"/>
  <c r="N13" i="11" a="1"/>
  <c r="H23" i="13" a="1"/>
  <c r="H15" i="12" a="1"/>
  <c r="O45" i="13" a="1"/>
  <c r="E27" i="13" a="1"/>
  <c r="E43" i="13" a="1"/>
  <c r="N45" i="6" a="1"/>
  <c r="AA42" i="13" a="1"/>
  <c r="Q29" i="13" a="1"/>
  <c r="Y21" i="13" a="1"/>
  <c r="Z14" i="13" a="1"/>
  <c r="G10" i="13" a="1"/>
  <c r="R21" i="12" a="1"/>
  <c r="E28" i="13" a="1"/>
  <c r="N41" i="1" a="1"/>
  <c r="O40" i="7" a="1"/>
  <c r="AA21" i="13" a="1"/>
  <c r="Q33" i="12" a="1"/>
  <c r="W38" i="6" a="1"/>
  <c r="O12" i="6" a="1"/>
  <c r="W10" i="1" a="1"/>
  <c r="R6" i="11" a="1"/>
  <c r="AA28" i="13" a="1"/>
  <c r="H22" i="1" a="1"/>
  <c r="N25" i="6" a="1"/>
  <c r="Z28" i="6" a="1"/>
  <c r="Q24" i="11" a="1"/>
  <c r="H24" i="1" a="1"/>
  <c r="F13" i="1" a="1"/>
  <c r="Y14" i="1" a="1"/>
  <c r="P42" i="6" a="1"/>
  <c r="R34" i="1" a="1"/>
  <c r="Y31" i="13" a="1"/>
  <c r="H25" i="6" a="1"/>
  <c r="F8" i="12" a="1"/>
  <c r="Y30" i="1" a="1"/>
  <c r="I41" i="12" a="1"/>
  <c r="N16" i="11" a="1"/>
  <c r="AA5" i="11" a="1"/>
  <c r="X12" i="12" a="1"/>
  <c r="P28" i="13" a="1"/>
  <c r="Z31" i="12" a="1"/>
  <c r="Y35" i="12" a="1"/>
  <c r="R38" i="11" a="1"/>
  <c r="O23" i="11" a="1"/>
  <c r="Z43" i="7" a="1"/>
  <c r="AA25" i="11" a="1"/>
  <c r="W13" i="11" a="1"/>
  <c r="Y42" i="11" a="1"/>
  <c r="W26" i="11" a="1"/>
  <c r="N19" i="13" a="1"/>
  <c r="O31" i="12" a="1"/>
  <c r="N13" i="6" a="1"/>
  <c r="E27" i="12" a="1"/>
  <c r="F8" i="13" a="1"/>
  <c r="AA33" i="11" a="1"/>
  <c r="E31" i="6" a="1"/>
  <c r="Y33" i="1" a="1"/>
  <c r="Y44" i="13" a="1"/>
  <c r="Q38" i="7" a="1"/>
  <c r="P32" i="12" a="1"/>
  <c r="Q45" i="12" a="1"/>
  <c r="N42" i="7" a="1"/>
  <c r="Z27" i="7" a="1"/>
  <c r="Y17" i="11" a="1"/>
  <c r="I38" i="12" a="1"/>
  <c r="AA10" i="7" a="1"/>
  <c r="Z29" i="12" a="1"/>
  <c r="N31" i="12" a="1"/>
  <c r="Q38" i="6" a="1"/>
  <c r="R18" i="6" a="1"/>
  <c r="W24" i="7" a="1"/>
  <c r="AA43" i="1" a="1"/>
  <c r="I33" i="6" a="1"/>
  <c r="X16" i="1" a="1"/>
  <c r="Z43" i="1" a="1"/>
  <c r="Z13" i="6" a="1"/>
  <c r="E13" i="11" a="1"/>
  <c r="Q29" i="1" a="1"/>
  <c r="F19" i="12" a="1"/>
  <c r="E21" i="12" a="1"/>
  <c r="X8" i="12" a="1"/>
  <c r="W44" i="11" a="1"/>
  <c r="Z43" i="12" a="1"/>
  <c r="X37" i="7" a="1"/>
  <c r="G43" i="13" a="1"/>
  <c r="G22" i="13" a="1"/>
  <c r="P9" i="7" a="1"/>
  <c r="P16" i="7" a="1"/>
  <c r="Z28" i="12" a="1"/>
  <c r="I35" i="12" a="1"/>
  <c r="N15" i="12" a="1"/>
  <c r="N40" i="11" a="1"/>
  <c r="N21" i="11" a="1"/>
  <c r="Z26" i="13" a="1"/>
  <c r="I38" i="13" a="1"/>
  <c r="G44" i="7" a="1"/>
  <c r="AA22" i="13" a="1"/>
  <c r="N18" i="13" a="1"/>
  <c r="X20" i="12" a="1"/>
  <c r="Q22" i="11" a="1"/>
  <c r="P43" i="13" a="1"/>
  <c r="X20" i="7" a="1"/>
  <c r="Q13" i="13" a="1"/>
  <c r="H11" i="1" a="1"/>
  <c r="F5" i="13" a="1"/>
  <c r="N44" i="12" a="1"/>
  <c r="X19" i="11" a="1"/>
  <c r="N25" i="11" a="1"/>
  <c r="X31" i="13" a="1"/>
  <c r="AA4" i="11" a="1"/>
  <c r="X4" i="11" a="1"/>
  <c r="Z10" i="13" a="1"/>
  <c r="P9" i="6" a="1"/>
  <c r="F32" i="7" a="1"/>
  <c r="H21" i="12" a="1"/>
  <c r="H19" i="13" a="1"/>
  <c r="AA42" i="1" a="1"/>
  <c r="F32" i="6" a="1"/>
  <c r="Y15" i="12" a="1"/>
  <c r="AA14" i="12" a="1"/>
  <c r="I37" i="11" a="1"/>
  <c r="AA33" i="12" a="1"/>
  <c r="O38" i="12" a="1"/>
  <c r="Q16" i="1" a="1"/>
  <c r="Y23" i="7" a="1"/>
  <c r="N40" i="6" a="1"/>
  <c r="F13" i="11" a="1"/>
  <c r="Z23" i="1" a="1"/>
  <c r="I20" i="12" a="1"/>
  <c r="W33" i="13" a="1"/>
  <c r="H9" i="6" a="1"/>
  <c r="Q36" i="12" a="1"/>
  <c r="H41" i="13" a="1"/>
  <c r="W44" i="7" a="1"/>
  <c r="R23" i="6" a="1"/>
  <c r="I4" i="13" a="1"/>
  <c r="N32" i="13" a="1"/>
  <c r="X37" i="13" a="1"/>
  <c r="W31" i="13" a="1"/>
  <c r="W44" i="13" a="1"/>
  <c r="W13" i="1" a="1"/>
  <c r="O25" i="13" a="1"/>
  <c r="Y26" i="12" a="1"/>
  <c r="O10" i="7" a="1"/>
  <c r="O25" i="6" a="1"/>
  <c r="F30" i="13" a="1"/>
  <c r="AA17" i="6" a="1"/>
  <c r="N26" i="13" a="1"/>
  <c r="I15" i="13" a="1"/>
  <c r="I37" i="7" a="1"/>
  <c r="H9" i="13" a="1"/>
  <c r="O9" i="1" a="1"/>
  <c r="Y4" i="12" a="1"/>
  <c r="H45" i="7" a="1"/>
  <c r="G42" i="12" a="1"/>
  <c r="H42" i="13" a="1"/>
  <c r="X7" i="11" a="1"/>
  <c r="I32" i="11" a="1"/>
  <c r="F22" i="6" a="1"/>
  <c r="X24" i="7" a="1"/>
  <c r="Q26" i="7" a="1"/>
  <c r="P37" i="7" a="1"/>
  <c r="Y37" i="7" a="1"/>
  <c r="O19" i="1" a="1"/>
  <c r="W40" i="13" a="1"/>
  <c r="Y34" i="13" a="1"/>
  <c r="O24" i="13" a="1"/>
  <c r="I13" i="1" a="1"/>
  <c r="Q30" i="13" a="1"/>
  <c r="Z23" i="11" a="1"/>
  <c r="O5" i="7" a="1"/>
  <c r="O11" i="7" a="1"/>
  <c r="X28" i="6" a="1"/>
  <c r="Q26" i="13" a="1"/>
  <c r="W15" i="13" a="1"/>
  <c r="H34" i="13" a="1"/>
  <c r="Q38" i="13" a="1"/>
  <c r="X13" i="13" a="1"/>
  <c r="O41" i="12" a="1"/>
  <c r="Z25" i="12" a="1"/>
  <c r="E8" i="6" a="1"/>
  <c r="Z8" i="11" a="1"/>
  <c r="H11" i="13" a="1"/>
  <c r="AA15" i="12" a="1"/>
  <c r="N25" i="7" a="1"/>
  <c r="I19" i="1" a="1"/>
  <c r="P7" i="11" a="1"/>
  <c r="H43" i="11" a="1"/>
  <c r="W18" i="7" a="1"/>
  <c r="X34" i="13" a="1"/>
  <c r="E42" i="1" a="1"/>
  <c r="Z37" i="12" a="1"/>
  <c r="G40" i="11" a="1"/>
  <c r="N43" i="12" a="1"/>
  <c r="Z29" i="1" a="1"/>
  <c r="N27" i="6" a="1"/>
  <c r="Q35" i="13" a="1"/>
  <c r="Z20" i="11" a="1"/>
  <c r="Y19" i="12" a="1"/>
  <c r="P5" i="1" a="1"/>
  <c r="AA9" i="7" a="1"/>
  <c r="W16" i="6" a="1"/>
  <c r="H41" i="12" a="1"/>
  <c r="G14" i="11" a="1"/>
  <c r="I9" i="13" a="1"/>
  <c r="Z14" i="11" a="1"/>
  <c r="AA38" i="6" a="1"/>
  <c r="N30" i="12" a="1"/>
  <c r="Y45" i="12" a="1"/>
  <c r="G15" i="11" a="1"/>
  <c r="E18" i="7" a="1"/>
  <c r="Z40" i="13" a="1"/>
  <c r="E44" i="12" a="1"/>
  <c r="G21" i="13" a="1"/>
  <c r="Z14" i="12" a="1"/>
  <c r="X10" i="13" a="1"/>
  <c r="E16" i="6" a="1"/>
  <c r="W9" i="13" a="1"/>
  <c r="R32" i="11" a="1"/>
  <c r="F38" i="13" a="1"/>
  <c r="O7" i="13" a="1"/>
  <c r="AA27" i="7" a="1"/>
  <c r="G19" i="13" a="1"/>
  <c r="N41" i="13" a="1"/>
  <c r="W8" i="11" a="1"/>
  <c r="Q37" i="11" a="1"/>
  <c r="H25" i="11" a="1"/>
  <c r="X19" i="13" a="1"/>
  <c r="W40" i="7" a="1"/>
  <c r="Z25" i="13" a="1"/>
  <c r="I36" i="13" a="1"/>
  <c r="I15" i="1" a="1"/>
  <c r="Y43" i="7" a="1"/>
  <c r="I6" i="12" a="1"/>
  <c r="P16" i="11" a="1"/>
  <c r="AA5" i="6" a="1"/>
  <c r="Q19" i="6" a="1"/>
  <c r="E7" i="13" a="1"/>
  <c r="Q7" i="12" a="1"/>
  <c r="Q21" i="13" a="1"/>
  <c r="I40" i="12" a="1"/>
  <c r="I37" i="13" a="1"/>
  <c r="X24" i="13" a="1"/>
  <c r="R32" i="7" a="1"/>
  <c r="H38" i="6" a="1"/>
  <c r="W12" i="7" a="1"/>
  <c r="Z34" i="1" a="1"/>
  <c r="O20" i="11" a="1"/>
  <c r="N7" i="12" a="1"/>
  <c r="P24" i="6" a="1"/>
  <c r="W33" i="11" a="1"/>
  <c r="AA28" i="12" a="1"/>
  <c r="E35" i="12" a="1"/>
  <c r="H6" i="13" a="1"/>
  <c r="Z17" i="6" a="1"/>
  <c r="R25" i="12" a="1"/>
  <c r="F37" i="13" a="1"/>
  <c r="I44" i="7" a="1"/>
  <c r="G14" i="6" a="1"/>
  <c r="E9" i="13" a="1"/>
  <c r="R35" i="13" a="1"/>
  <c r="O26" i="13" a="1"/>
  <c r="H10" i="13" a="1"/>
  <c r="O19" i="13" a="1"/>
  <c r="G18" i="7" a="1"/>
  <c r="X35" i="13" a="1"/>
  <c r="W22" i="13" a="1"/>
  <c r="E43" i="11" a="1"/>
  <c r="Z8" i="13" a="1"/>
  <c r="N5" i="11" a="1"/>
  <c r="N11" i="6" a="1"/>
  <c r="H31" i="13" a="1"/>
  <c r="N17" i="13" a="1"/>
  <c r="O38" i="11" a="1"/>
  <c r="E42" i="11" a="1"/>
  <c r="AA6" i="13" a="1"/>
  <c r="AA41" i="12" a="1"/>
  <c r="O13" i="1" a="1"/>
  <c r="H32" i="1" a="1"/>
  <c r="Y20" i="1" a="1"/>
  <c r="X35" i="1" a="1"/>
  <c r="Q16" i="13" a="1"/>
  <c r="W15" i="12" a="1"/>
  <c r="P12" i="11" a="1"/>
  <c r="R42" i="11" a="1"/>
  <c r="F7" i="11" a="1"/>
  <c r="Z6" i="7" a="1"/>
  <c r="O35" i="7" a="1"/>
  <c r="P41" i="11" a="1"/>
  <c r="G16" i="13" a="1"/>
  <c r="AA22" i="12" a="1"/>
  <c r="F32" i="13" a="1"/>
  <c r="N10" i="13" a="1"/>
  <c r="O9" i="11" a="1"/>
  <c r="O10" i="13" a="1"/>
  <c r="G7" i="7" a="1"/>
  <c r="Q4" i="13" a="1"/>
  <c r="X13" i="12" a="1"/>
  <c r="F40" i="12" a="1"/>
  <c r="I36" i="12" a="1"/>
  <c r="W44" i="12" a="1"/>
  <c r="R14" i="12" a="1"/>
  <c r="X25" i="13" a="1"/>
  <c r="O34" i="13" a="1"/>
  <c r="H7" i="13" a="1"/>
  <c r="Q14" i="13" a="1"/>
  <c r="H12" i="6" a="1"/>
  <c r="E15" i="6" a="1"/>
  <c r="G27" i="13" a="1"/>
  <c r="Z13" i="13" a="1"/>
  <c r="Q45" i="13" a="1"/>
  <c r="I36" i="6" a="1"/>
  <c r="Y7" i="1" a="1"/>
  <c r="P28" i="6" a="1"/>
  <c r="Y25" i="6" a="1"/>
  <c r="O44" i="11" a="1"/>
  <c r="G39" i="12" a="1"/>
  <c r="F20" i="12" a="1"/>
  <c r="X4" i="12" a="1"/>
  <c r="E16" i="1" a="1"/>
  <c r="Z37" i="6" a="1"/>
  <c r="Q42" i="1" a="1"/>
  <c r="I37" i="6" a="1"/>
  <c r="H45" i="1" a="1"/>
  <c r="N5" i="13" a="1"/>
  <c r="F30" i="12" a="1"/>
  <c r="R8" i="12" a="1"/>
  <c r="Q44" i="12" a="1"/>
  <c r="O32" i="11" a="1"/>
  <c r="N12" i="13" a="1"/>
  <c r="W24" i="6" a="1"/>
  <c r="N20" i="11" a="1"/>
  <c r="Q28" i="11" a="1"/>
  <c r="N17" i="7" a="1"/>
  <c r="G18" i="11" a="1"/>
  <c r="X22" i="13" a="1"/>
  <c r="Y10" i="12" a="1"/>
  <c r="E33" i="11" a="1"/>
  <c r="G15" i="12" a="1"/>
  <c r="E37" i="11" a="1"/>
  <c r="Z14" i="7" a="1"/>
  <c r="H25" i="12" a="1"/>
  <c r="X15" i="13" a="1"/>
  <c r="H7" i="7" a="1"/>
  <c r="AA42" i="6" a="1"/>
  <c r="O23" i="7" a="1"/>
  <c r="E9" i="6" a="1"/>
  <c r="Z41" i="11" a="1"/>
  <c r="P32" i="1" a="1"/>
  <c r="G32" i="11" a="1"/>
  <c r="Y42" i="7" a="1"/>
  <c r="H19" i="6" a="1"/>
  <c r="N30" i="6" a="1"/>
  <c r="P21" i="11" a="1"/>
  <c r="H21" i="6" a="1"/>
  <c r="N40" i="7" a="1"/>
  <c r="I30" i="7" a="1"/>
  <c r="R19" i="12" a="1"/>
  <c r="G7" i="11" a="1"/>
  <c r="R43" i="7" a="1"/>
  <c r="F45" i="1" a="1"/>
  <c r="Y26" i="6" a="1"/>
  <c r="G34" i="13" a="1"/>
  <c r="AA13" i="1" a="1"/>
  <c r="H10" i="12" a="1"/>
  <c r="W23" i="6" a="1"/>
  <c r="Q37" i="6" a="1"/>
  <c r="N26" i="6" a="1"/>
  <c r="N13" i="13" a="1"/>
  <c r="X34" i="11" a="1"/>
  <c r="Z23" i="12" a="1"/>
  <c r="O26" i="6" a="1"/>
  <c r="R17" i="11" a="1"/>
  <c r="W23" i="13" a="1"/>
  <c r="E41" i="12" a="1"/>
  <c r="W21" i="13" a="1"/>
  <c r="R24" i="12" a="1"/>
  <c r="E8" i="12" a="1"/>
  <c r="AA22" i="11" a="1"/>
  <c r="Y23" i="1" a="1"/>
  <c r="F15" i="12" a="1"/>
  <c r="Y38" i="11" a="1"/>
  <c r="AA18" i="13" a="1"/>
  <c r="G14" i="12" a="1"/>
  <c r="N37" i="13" a="1"/>
  <c r="AA30" i="12" a="1"/>
  <c r="E4" i="11" a="1"/>
  <c r="R16" i="13" a="1"/>
  <c r="R18" i="13" a="1"/>
  <c r="N42" i="13" a="1"/>
  <c r="Q31" i="13" a="1"/>
  <c r="I33" i="7" a="1"/>
  <c r="E38" i="1" a="1"/>
  <c r="Z10" i="7" a="1"/>
  <c r="Z16" i="6" a="1"/>
  <c r="AA44" i="11" a="1"/>
  <c r="W8" i="13" a="1"/>
  <c r="G36" i="6" a="1"/>
  <c r="Y29" i="11" a="1"/>
  <c r="AA45" i="12" a="1"/>
  <c r="F21" i="12" a="1"/>
  <c r="AA36" i="11" a="1"/>
  <c r="AA26" i="6" a="1"/>
  <c r="Y21" i="1" a="1"/>
  <c r="P18" i="11" a="1"/>
  <c r="O35" i="1" a="1"/>
  <c r="I7" i="12" a="1"/>
  <c r="H33" i="12" a="1"/>
  <c r="O9" i="12" a="1"/>
  <c r="Z37" i="11" a="1"/>
  <c r="Q32" i="13" a="1"/>
  <c r="R9" i="11" a="1"/>
  <c r="Z32" i="11" a="1"/>
  <c r="E28" i="11" a="1"/>
  <c r="AA18" i="7" a="1"/>
  <c r="E33" i="7" a="1"/>
  <c r="P23" i="7" a="1"/>
  <c r="O18" i="13" a="1"/>
  <c r="F19" i="11" a="1"/>
  <c r="Z31" i="6" a="1"/>
  <c r="R14" i="13" a="1"/>
  <c r="Z15" i="13" a="1"/>
  <c r="AA33" i="6" a="1"/>
  <c r="Y42" i="12" a="1"/>
  <c r="N15" i="13" a="1"/>
  <c r="P18" i="12" a="1"/>
  <c r="X32" i="12" a="1"/>
  <c r="X5" i="13" a="1"/>
  <c r="W26" i="6" a="1"/>
  <c r="G39" i="13" a="1"/>
  <c r="Z10" i="11" a="1"/>
  <c r="H6" i="12" a="1"/>
  <c r="Z17" i="7" a="1"/>
  <c r="X12" i="6" a="1"/>
  <c r="P44" i="11" a="1"/>
  <c r="N37" i="12" a="1"/>
  <c r="R17" i="7" a="1"/>
  <c r="W33" i="12" a="1"/>
  <c r="N44" i="7" a="1"/>
  <c r="Y44" i="11" a="1"/>
  <c r="Q16" i="11" a="1"/>
  <c r="N45" i="1" a="1"/>
  <c r="I6" i="7" a="1"/>
  <c r="G25" i="6" a="1"/>
  <c r="AA40" i="12" a="1"/>
  <c r="N29" i="12" a="1"/>
  <c r="Y18" i="7" a="1"/>
  <c r="X43" i="13" a="1"/>
  <c r="N45" i="12" a="1"/>
  <c r="N18" i="6" a="1"/>
  <c r="X38" i="11" a="1"/>
  <c r="X14" i="7" a="1"/>
  <c r="W43" i="7" a="1"/>
  <c r="AA40" i="6" a="1"/>
  <c r="H8" i="7" a="1"/>
  <c r="N39" i="6" a="1"/>
  <c r="Q40" i="11" a="1"/>
  <c r="N36" i="6" a="1"/>
  <c r="W31" i="7" a="1"/>
  <c r="W20" i="6" a="1"/>
  <c r="Z11" i="7" a="1"/>
  <c r="P13" i="7" a="1"/>
  <c r="AA16" i="13" a="1"/>
  <c r="R11" i="12" a="1"/>
  <c r="W29" i="1" a="1"/>
  <c r="Q29" i="12" a="1"/>
  <c r="X13" i="11" a="1"/>
  <c r="Q10" i="12" a="1"/>
  <c r="Q13" i="11" a="1"/>
  <c r="R6" i="6" a="1"/>
  <c r="W9" i="11" a="1"/>
  <c r="R8" i="11" a="1"/>
  <c r="Z30" i="12" a="1"/>
  <c r="W40" i="12" a="1"/>
  <c r="I39" i="11" a="1"/>
  <c r="F28" i="12" a="1"/>
  <c r="E40" i="11" a="1"/>
  <c r="G34" i="7" a="1"/>
  <c r="I22" i="12" a="1"/>
  <c r="Q31" i="11" a="1"/>
  <c r="G18" i="6" a="1"/>
  <c r="Z4" i="12" a="1"/>
  <c r="F31" i="13" a="1"/>
  <c r="Y29" i="1" a="1"/>
  <c r="AA13" i="11" a="1"/>
  <c r="I44" i="13" a="1"/>
  <c r="H30" i="13" a="1"/>
  <c r="R33" i="12" a="1"/>
  <c r="F20" i="13" a="1"/>
  <c r="H12" i="11" a="1"/>
  <c r="X12" i="11" a="1"/>
  <c r="E30" i="7" a="1"/>
  <c r="N32" i="12" a="1"/>
  <c r="I39" i="7" a="1"/>
  <c r="AA30" i="11" a="1"/>
  <c r="W6" i="12" a="1"/>
  <c r="AA19" i="11" a="1"/>
  <c r="I24" i="12" a="1"/>
  <c r="Z15" i="12" a="1"/>
  <c r="X7" i="12" a="1"/>
  <c r="AA9" i="11" a="1"/>
  <c r="H7" i="6" a="1"/>
  <c r="F40" i="13" a="1"/>
  <c r="O39" i="12" a="1"/>
  <c r="F36" i="1" a="1"/>
  <c r="R25" i="7" a="1"/>
  <c r="P44" i="13" a="1"/>
  <c r="G5" i="13" a="1"/>
  <c r="AA8" i="7" a="1"/>
  <c r="N33" i="13" a="1"/>
  <c r="Q40" i="1" a="1"/>
  <c r="F34" i="1" a="1"/>
  <c r="P35" i="7" a="1"/>
  <c r="P29" i="11" a="1"/>
  <c r="O16" i="1" a="1"/>
  <c r="F23" i="11" a="1"/>
  <c r="P7" i="6" a="1"/>
  <c r="R16" i="1" a="1"/>
  <c r="AA13" i="6" a="1"/>
  <c r="I29" i="6" a="1"/>
  <c r="Z20" i="13" a="1"/>
  <c r="P39" i="13" a="1"/>
  <c r="W14" i="12" a="1"/>
  <c r="X18" i="11" a="1"/>
  <c r="O12" i="1" a="1"/>
  <c r="AA7" i="6" a="1"/>
  <c r="W43" i="11" a="1"/>
  <c r="E27" i="1" a="1"/>
  <c r="F15" i="13" a="1"/>
  <c r="Q21" i="11" a="1"/>
  <c r="I7" i="1" a="1"/>
  <c r="H10" i="11" a="1"/>
  <c r="Z6" i="12" a="1"/>
  <c r="P12" i="7" a="1"/>
  <c r="Z32" i="12" a="1"/>
  <c r="G38" i="11" a="1"/>
  <c r="I14" i="11" a="1"/>
  <c r="W42" i="13" a="1"/>
  <c r="W27" i="6" a="1"/>
  <c r="P35" i="1" a="1"/>
  <c r="W34" i="1" a="1"/>
  <c r="Y24" i="1" a="1"/>
  <c r="E18" i="1" a="1"/>
  <c r="N26" i="1" a="1"/>
  <c r="O40" i="12" a="1"/>
  <c r="AA34" i="1" a="1"/>
  <c r="W28" i="7" a="1"/>
  <c r="N34" i="6" a="1"/>
  <c r="O37" i="11" a="1"/>
  <c r="R34" i="11" a="1"/>
  <c r="O34" i="1" a="1"/>
  <c r="P39" i="11" a="1"/>
  <c r="Y29" i="12" a="1"/>
  <c r="O28" i="12" a="1"/>
  <c r="Z9" i="12" a="1"/>
  <c r="I12" i="11" a="1"/>
  <c r="H39" i="13" a="1"/>
  <c r="E24" i="12" a="1"/>
  <c r="R22" i="7" a="1"/>
  <c r="O7" i="12" a="1"/>
  <c r="Q26" i="12" a="1"/>
  <c r="O26" i="11" a="1"/>
  <c r="Y19" i="11" a="1"/>
  <c r="N29" i="11" a="1"/>
  <c r="G6" i="13" a="1"/>
  <c r="P30" i="7" a="1"/>
  <c r="AA8" i="13" a="1"/>
  <c r="N22" i="12" a="1"/>
  <c r="AA23" i="1" a="1"/>
  <c r="Z36" i="1" a="1"/>
  <c r="G33" i="1" a="1"/>
  <c r="P31" i="1" a="1"/>
  <c r="Y14" i="11" a="1"/>
  <c r="Z26" i="1" a="1"/>
  <c r="H15" i="11" a="1"/>
  <c r="F44" i="13" a="1"/>
  <c r="H4" i="7" a="1"/>
  <c r="N26" i="7" a="1"/>
  <c r="O15" i="7" a="1"/>
  <c r="P35" i="12" a="1"/>
  <c r="P42" i="11" a="1"/>
  <c r="W22" i="1" a="1"/>
  <c r="Y35" i="1" a="1"/>
  <c r="I39" i="6" a="1"/>
  <c r="F35" i="12" a="1"/>
  <c r="Z21" i="1" a="1"/>
  <c r="H44" i="6" a="1"/>
  <c r="W14" i="11" a="1"/>
  <c r="R30" i="1" a="1"/>
  <c r="Z43" i="6" a="1"/>
  <c r="P45" i="6" a="1"/>
  <c r="Q43" i="7" a="1"/>
  <c r="Z29" i="7" a="1"/>
  <c r="H41" i="7" a="1"/>
  <c r="F12" i="6" a="1"/>
  <c r="P36" i="13" a="1"/>
  <c r="G23" i="13" a="1"/>
  <c r="O15" i="12" a="1"/>
  <c r="R27" i="7" a="1"/>
  <c r="Y26" i="13" a="1"/>
  <c r="R44" i="11" a="1"/>
  <c r="P30" i="11" a="1"/>
  <c r="W12" i="11" a="1"/>
  <c r="N38" i="7" a="1"/>
  <c r="O41" i="6" a="1"/>
  <c r="F30" i="11" a="1"/>
  <c r="G29" i="11" a="1"/>
  <c r="P10" i="7" a="1"/>
  <c r="G41" i="12" a="1"/>
  <c r="Z41" i="13" a="1"/>
  <c r="R17" i="1" a="1"/>
  <c r="F15" i="6" a="1"/>
  <c r="E44" i="13" a="1"/>
  <c r="Z42" i="13" a="1"/>
  <c r="F14" i="13" a="1"/>
  <c r="Q44" i="7" a="1"/>
  <c r="I39" i="12" a="1"/>
  <c r="I5" i="13" a="1"/>
  <c r="P36" i="12" a="1"/>
  <c r="H14" i="12" a="1"/>
  <c r="X41" i="13" a="1"/>
  <c r="AA40" i="1" a="1"/>
  <c r="Q30" i="12" a="1"/>
  <c r="G25" i="12" a="1"/>
  <c r="F31" i="12" a="1"/>
  <c r="G22" i="6" a="1"/>
  <c r="N16" i="7" a="1"/>
  <c r="Z11" i="11" a="1"/>
  <c r="F16" i="13" a="1"/>
  <c r="Q8" i="1" a="1"/>
  <c r="I17" i="12" a="1"/>
  <c r="F43" i="12" a="1"/>
  <c r="Q5" i="7" a="1"/>
  <c r="E11" i="1" a="1"/>
  <c r="N14" i="13" a="1"/>
  <c r="W26" i="13" a="1"/>
  <c r="I21" i="13" a="1"/>
  <c r="Q25" i="13" a="1"/>
  <c r="AA10" i="12" a="1"/>
  <c r="AA27" i="12" a="1"/>
  <c r="X20" i="1" a="1"/>
  <c r="P36" i="11" a="1"/>
  <c r="G29" i="6" a="1"/>
  <c r="X24" i="12" a="1"/>
  <c r="W21" i="6" a="1"/>
  <c r="H32" i="7" a="1"/>
  <c r="I12" i="12" a="1"/>
  <c r="O19" i="7" a="1"/>
  <c r="E15" i="7" a="1"/>
  <c r="I18" i="1" a="1"/>
  <c r="F44" i="12" a="1"/>
  <c r="Z11" i="12" a="1"/>
  <c r="R13" i="12" a="1"/>
  <c r="E8" i="7" a="1"/>
  <c r="O40" i="11" a="1"/>
  <c r="N39" i="11" a="1"/>
  <c r="W18" i="6" a="1"/>
  <c r="Q41" i="7" a="1"/>
  <c r="N29" i="7" a="1"/>
  <c r="P43" i="6" a="1"/>
  <c r="X6" i="13" a="1"/>
  <c r="G19" i="7" a="1"/>
  <c r="Q25" i="1" a="1"/>
  <c r="X33" i="1" a="1"/>
  <c r="H45" i="13" a="1"/>
  <c r="Z31" i="1" a="1"/>
  <c r="W30" i="11" a="1"/>
  <c r="I8" i="7" a="1"/>
  <c r="AA43" i="6" a="1"/>
  <c r="AA35" i="6" a="1"/>
  <c r="N8" i="1" a="1"/>
  <c r="N22" i="13" a="1"/>
  <c r="G43" i="1" a="1"/>
  <c r="AA21" i="7" a="1"/>
  <c r="G18" i="1" a="1"/>
  <c r="Q15" i="11" a="1"/>
  <c r="I5" i="1" a="1"/>
  <c r="G28" i="7" a="1"/>
  <c r="AA33" i="13" a="1"/>
  <c r="E17" i="1" a="1"/>
  <c r="H7" i="1" a="1"/>
  <c r="X28" i="1" a="1"/>
  <c r="F24" i="13" a="1"/>
  <c r="O43" i="13" a="1"/>
  <c r="W37" i="11" a="1"/>
  <c r="Q42" i="13" a="1"/>
  <c r="R5" i="12" a="1"/>
  <c r="G41" i="1" a="1"/>
  <c r="E10" i="12" a="1"/>
  <c r="G13" i="11" a="1"/>
  <c r="W27" i="13" a="1"/>
  <c r="Q37" i="12" a="1"/>
  <c r="R15" i="1" a="1"/>
  <c r="Z43" i="13" a="1"/>
  <c r="Q9" i="12" a="1"/>
  <c r="Y18" i="11" a="1"/>
  <c r="E28" i="7" a="1"/>
  <c r="X34" i="1" a="1"/>
  <c r="G21" i="1" a="1"/>
  <c r="P22" i="7" a="1"/>
  <c r="R12" i="7" a="1"/>
  <c r="Q43" i="6" a="1"/>
  <c r="P30" i="1" a="1"/>
  <c r="E6" i="13" a="1"/>
  <c r="W21" i="12" a="1"/>
  <c r="I4" i="1" a="1"/>
  <c r="AA13" i="13" a="1"/>
  <c r="N18" i="7" a="1"/>
  <c r="F39" i="11" a="1"/>
  <c r="F14" i="7" a="1"/>
  <c r="Y21" i="7" a="1"/>
  <c r="I21" i="7" a="1"/>
  <c r="G37" i="13" a="1"/>
  <c r="P24" i="7" a="1"/>
  <c r="P8" i="7" a="1"/>
  <c r="O5" i="1" a="1"/>
  <c r="AA27" i="1" a="1"/>
  <c r="Z9" i="11" a="1"/>
  <c r="I13" i="7" a="1"/>
  <c r="AA45" i="1" a="1"/>
  <c r="Q28" i="13" a="1"/>
  <c r="AA32" i="7" a="1"/>
  <c r="P18" i="6" a="1"/>
  <c r="X28" i="12" a="1"/>
  <c r="F32" i="11" a="1"/>
  <c r="E18" i="6" a="1"/>
  <c r="AA19" i="12" a="1"/>
  <c r="Q23" i="11" a="1"/>
  <c r="E10" i="11" a="1"/>
  <c r="AA32" i="1" a="1"/>
  <c r="E15" i="1" a="1"/>
  <c r="Q19" i="7" a="1"/>
  <c r="R15" i="13" a="1"/>
  <c r="Z39" i="11" a="1"/>
  <c r="H13" i="12" a="1"/>
  <c r="P25" i="13" a="1"/>
  <c r="N23" i="13" a="1"/>
  <c r="Q22" i="7" a="1"/>
  <c r="Y33" i="12" a="1"/>
  <c r="P13" i="13" a="1"/>
  <c r="AA7" i="11" a="1"/>
  <c r="E9" i="1" a="1"/>
  <c r="G18" i="12" a="1"/>
  <c r="P34" i="12" a="1"/>
  <c r="AA13" i="12" a="1"/>
  <c r="I6" i="6" a="1"/>
  <c r="Z27" i="11" a="1"/>
  <c r="X23" i="6" a="1"/>
  <c r="E39" i="13" a="1"/>
  <c r="R16" i="7" a="1"/>
  <c r="O21" i="12" a="1"/>
  <c r="R40" i="13" a="1"/>
  <c r="W24" i="13" a="1"/>
  <c r="X7" i="6" a="1"/>
  <c r="X11" i="1" a="1"/>
  <c r="Q17" i="12" a="1"/>
  <c r="Q24" i="13" a="1"/>
  <c r="F33" i="13" a="1"/>
  <c r="E39" i="12" a="1"/>
  <c r="R5" i="13" a="1"/>
  <c r="Z28" i="7" a="1"/>
  <c r="N19" i="6" a="1"/>
  <c r="Y10" i="11" a="1"/>
  <c r="H41" i="1" a="1"/>
  <c r="P45" i="13" a="1"/>
  <c r="AA7" i="13" a="1"/>
  <c r="Y11" i="11" a="1"/>
  <c r="G22" i="12" a="1"/>
  <c r="O23" i="12" a="1"/>
  <c r="P22" i="12" a="1"/>
  <c r="E45" i="11" a="1"/>
  <c r="I20" i="13" a="1"/>
  <c r="Z13" i="1" a="1"/>
  <c r="X8" i="1" a="1"/>
  <c r="W33" i="7" a="1"/>
  <c r="Q20" i="6" a="1"/>
  <c r="G10" i="12" a="1"/>
  <c r="X44" i="1" a="1"/>
  <c r="W20" i="1" a="1"/>
  <c r="Q34" i="1" a="1"/>
  <c r="W37" i="12" a="1"/>
  <c r="P4" i="13" a="1"/>
  <c r="Z17" i="13" a="1"/>
  <c r="Q34" i="7" a="1"/>
  <c r="N33" i="1" a="1"/>
  <c r="P15" i="7" a="1"/>
  <c r="Y36" i="1" a="1"/>
  <c r="G43" i="12" a="1"/>
  <c r="O4" i="12" a="1"/>
  <c r="F33" i="6" a="1"/>
  <c r="H18" i="1" a="1"/>
  <c r="F24" i="6" a="1"/>
  <c r="Y32" i="11" a="1"/>
  <c r="R4" i="11" a="1"/>
  <c r="X16" i="7" a="1"/>
  <c r="N37" i="6" a="1"/>
  <c r="G22" i="7" a="1"/>
  <c r="G7" i="6" a="1"/>
  <c r="G4" i="11" a="1"/>
  <c r="F10" i="6" a="1"/>
  <c r="X44" i="6" a="1"/>
  <c r="N5" i="1" a="1"/>
  <c r="AA17" i="13" a="1"/>
  <c r="P45" i="11" a="1"/>
  <c r="I14" i="1" a="1"/>
  <c r="X30" i="11" a="1"/>
  <c r="AA14" i="1" a="1"/>
  <c r="AA22" i="7" a="1"/>
  <c r="AA42" i="7" a="1"/>
  <c r="AA9" i="12" a="1"/>
  <c r="F10" i="11" a="1"/>
  <c r="G4" i="7" a="1"/>
  <c r="N36" i="1" a="1"/>
  <c r="E13" i="13" a="1"/>
  <c r="O45" i="11" a="1"/>
  <c r="Z40" i="12" a="1"/>
  <c r="W14" i="6" a="1"/>
  <c r="R40" i="12" a="1"/>
  <c r="F43" i="13" a="1"/>
  <c r="X20" i="6" a="1"/>
  <c r="Z22" i="13" a="1"/>
  <c r="X39" i="6" a="1"/>
  <c r="Y13" i="11" a="1"/>
  <c r="Z29" i="11" a="1"/>
  <c r="X41" i="7" a="1"/>
  <c r="Y14" i="6" a="1"/>
  <c r="Y36" i="12" a="1"/>
  <c r="Y32" i="12" a="1"/>
  <c r="H10" i="1" a="1"/>
  <c r="E7" i="11" a="1"/>
  <c r="X31" i="7" a="1"/>
  <c r="AA24" i="7" a="1"/>
  <c r="E26" i="13" a="1"/>
  <c r="Y7" i="11" a="1"/>
  <c r="X12" i="13" a="1"/>
  <c r="AA41" i="11" a="1"/>
  <c r="Y16" i="12" a="1"/>
  <c r="AA11" i="6" a="1"/>
  <c r="AA37" i="1" a="1"/>
  <c r="I5" i="11" a="1"/>
  <c r="X14" i="1" a="1"/>
  <c r="O17" i="11" a="1"/>
  <c r="E13" i="1" a="1"/>
  <c r="G23" i="7" a="1"/>
  <c r="R28" i="1" a="1"/>
  <c r="W41" i="7" a="1"/>
  <c r="Z27" i="1" a="1"/>
  <c r="AA31" i="11" a="1"/>
  <c r="G8" i="1" a="1"/>
  <c r="N31" i="7" a="1"/>
  <c r="P32" i="13" a="1"/>
  <c r="Y41" i="12" a="1"/>
  <c r="H22" i="7" a="1"/>
  <c r="W23" i="11" a="1"/>
  <c r="H5" i="11" a="1"/>
  <c r="Q36" i="13" a="1"/>
  <c r="Z36" i="6" a="1"/>
  <c r="I20" i="11" a="1"/>
  <c r="N11" i="12" a="1"/>
  <c r="R26" i="13" a="1"/>
  <c r="H32" i="11" a="1"/>
  <c r="G29" i="13" a="1"/>
  <c r="R21" i="13" a="1"/>
  <c r="Y40" i="6" a="1"/>
  <c r="W38" i="11" a="1"/>
  <c r="G20" i="7" a="1"/>
  <c r="Q9" i="13" a="1"/>
  <c r="N18" i="11" a="1"/>
  <c r="E5" i="11" a="1"/>
  <c r="Y13" i="12" a="1"/>
  <c r="Z23" i="13" a="1"/>
  <c r="Y41" i="7" a="1"/>
  <c r="Q41" i="6" a="1"/>
  <c r="X21" i="11" a="1"/>
  <c r="X16" i="6" a="1"/>
  <c r="E23" i="13" a="1"/>
  <c r="X25" i="12" a="1"/>
  <c r="AA28" i="6" a="1"/>
  <c r="G22" i="1" a="1"/>
  <c r="P13" i="12" a="1"/>
  <c r="X9" i="6" a="1"/>
  <c r="Q40" i="13" a="1"/>
  <c r="AA21" i="12" a="1"/>
  <c r="E35" i="13" a="1"/>
  <c r="Z24" i="13" a="1"/>
  <c r="R30" i="6" a="1"/>
  <c r="G17" i="7" a="1"/>
  <c r="X23" i="12" a="1"/>
  <c r="I26" i="7" a="1"/>
  <c r="Y8" i="13" a="1"/>
  <c r="AA7" i="7" a="1"/>
  <c r="AA36" i="13" a="1"/>
  <c r="O17" i="13" a="1"/>
  <c r="F17" i="7" a="1"/>
  <c r="G24" i="6" a="1"/>
  <c r="AA8" i="11" a="1"/>
  <c r="H39" i="7" a="1"/>
  <c r="G41" i="11" a="1"/>
  <c r="G31" i="7" a="1"/>
  <c r="X24" i="6" a="1"/>
  <c r="E33" i="1" a="1"/>
  <c r="I41" i="7" a="1"/>
  <c r="X6" i="6" a="1"/>
  <c r="P36" i="1" a="1"/>
  <c r="R43" i="1" a="1"/>
  <c r="O27" i="7" a="1"/>
  <c r="Y12" i="1" a="1"/>
  <c r="H9" i="7" a="1"/>
  <c r="G16" i="7" a="1"/>
  <c r="H24" i="12" a="1"/>
  <c r="Q5" i="6" a="1"/>
  <c r="F23" i="1" a="1"/>
  <c r="P20" i="6" a="1"/>
  <c r="W9" i="7" a="1"/>
  <c r="H44" i="1" a="1"/>
  <c r="G27" i="11" a="1"/>
  <c r="Q15" i="1" a="1"/>
  <c r="Q39" i="1" a="1"/>
  <c r="Q34" i="11" a="1"/>
  <c r="Q7" i="6" a="1"/>
  <c r="AA25" i="13" a="1"/>
  <c r="O22" i="13" a="1"/>
  <c r="I16" i="12" a="1"/>
  <c r="N28" i="6" a="1"/>
  <c r="R36" i="11" a="1"/>
  <c r="E23" i="1" a="1"/>
  <c r="AA23" i="12" a="1"/>
  <c r="E5" i="7" a="1"/>
  <c r="F20" i="1" a="1"/>
  <c r="W15" i="11" a="1"/>
  <c r="Z38" i="1" a="1"/>
  <c r="Y10" i="6" a="1"/>
  <c r="O27" i="1" a="1"/>
  <c r="R39" i="1" a="1"/>
  <c r="X32" i="11" a="1"/>
  <c r="I23" i="12" a="1"/>
  <c r="H15" i="13" a="1"/>
  <c r="Y16" i="13" a="1"/>
  <c r="N4" i="7" a="1"/>
  <c r="O35" i="13" a="1"/>
  <c r="G6" i="11" a="1"/>
  <c r="Z24" i="11" a="1"/>
  <c r="P42" i="13" a="1"/>
  <c r="P18" i="13" a="1"/>
  <c r="N26" i="11" a="1"/>
  <c r="F26" i="1" a="1"/>
  <c r="G34" i="6" a="1"/>
  <c r="X6" i="1" a="1"/>
  <c r="AA39" i="7" a="1"/>
  <c r="P31" i="13" a="1"/>
  <c r="H43" i="13" a="1"/>
  <c r="Y43" i="12" a="1"/>
  <c r="W32" i="6" a="1"/>
  <c r="R13" i="1" a="1"/>
  <c r="N44" i="13" a="1"/>
  <c r="H32" i="6" a="1"/>
  <c r="Q4" i="1" a="1"/>
  <c r="N24" i="12" a="1"/>
  <c r="Y14" i="12" a="1"/>
  <c r="Q5" i="12" a="1"/>
  <c r="W28" i="11" a="1"/>
  <c r="I44" i="12" a="1"/>
  <c r="G42" i="13" a="1"/>
  <c r="X43" i="11" a="1"/>
  <c r="E37" i="12" a="1"/>
  <c r="Y28" i="13" a="1"/>
  <c r="P17" i="13" a="1"/>
  <c r="F27" i="11" a="1"/>
  <c r="O43" i="11" a="1"/>
  <c r="I14" i="13" a="1"/>
  <c r="O25" i="7" a="1"/>
  <c r="P8" i="11" a="1"/>
  <c r="G24" i="13" a="1"/>
  <c r="W8" i="12" a="1"/>
  <c r="W9" i="1" a="1"/>
  <c r="H29" i="12" a="1"/>
  <c r="P19" i="11" a="1"/>
  <c r="F10" i="13" a="1"/>
  <c r="O35" i="6" a="1"/>
  <c r="R24" i="11" a="1"/>
  <c r="P20" i="12" a="1"/>
  <c r="X29" i="12" a="1"/>
  <c r="R37" i="13" a="1"/>
  <c r="N9" i="12" a="1"/>
  <c r="Q27" i="7" a="1"/>
  <c r="X11" i="13" a="1"/>
  <c r="O45" i="1" a="1"/>
  <c r="R21" i="6" a="1"/>
  <c r="G34" i="11" a="1"/>
  <c r="N8" i="7" a="1"/>
  <c r="F7" i="6" a="1"/>
  <c r="Y6" i="6" a="1"/>
  <c r="P38" i="1" a="1"/>
  <c r="W45" i="12" a="1"/>
  <c r="X34" i="6" a="1"/>
  <c r="E29" i="1" a="1"/>
  <c r="N9" i="6" a="1"/>
  <c r="P14" i="7" a="1"/>
  <c r="G10" i="1" a="1"/>
  <c r="I35" i="1" a="1"/>
  <c r="E30" i="1" a="1"/>
  <c r="I5" i="6" a="1"/>
  <c r="G10" i="7" a="1"/>
  <c r="AA16" i="1" a="1"/>
  <c r="G7" i="1" a="1"/>
  <c r="W22" i="11" a="1"/>
  <c r="O33" i="7" a="1"/>
  <c r="R36" i="6" a="1"/>
  <c r="AA11" i="7" a="1"/>
  <c r="X40" i="13" a="1"/>
  <c r="X31" i="12" a="1"/>
  <c r="G20" i="6" a="1"/>
  <c r="N15" i="7" a="1"/>
  <c r="Q21" i="12" a="1"/>
  <c r="Y11" i="13" a="1"/>
  <c r="I31" i="6" a="1"/>
  <c r="N14" i="1" a="1"/>
  <c r="I13" i="11" a="1"/>
  <c r="R8" i="6" a="1"/>
  <c r="H30" i="11" a="1"/>
  <c r="R29" i="11" a="1"/>
  <c r="R42" i="6" a="1"/>
  <c r="E31" i="1" a="1"/>
  <c r="R36" i="12" a="1"/>
  <c r="R28" i="7" a="1"/>
  <c r="I29" i="11" a="1"/>
  <c r="Q33" i="1" a="1"/>
  <c r="I34" i="7" a="1"/>
  <c r="W28" i="6" a="1"/>
  <c r="H29" i="6" a="1"/>
  <c r="H20" i="1" a="1"/>
  <c r="E31" i="12" a="1"/>
  <c r="Z18" i="1" a="1"/>
  <c r="X23" i="7" a="1"/>
  <c r="O12" i="13" a="1"/>
  <c r="G43" i="11" a="1"/>
  <c r="Q44" i="1" a="1"/>
  <c r="E38" i="7" a="1"/>
  <c r="Z44" i="12" a="1"/>
  <c r="Z30" i="6" a="1"/>
  <c r="W31" i="6" a="1"/>
  <c r="P14" i="6" a="1"/>
  <c r="G11" i="6" a="1"/>
  <c r="R35" i="1" a="1"/>
  <c r="E37" i="7" a="1"/>
  <c r="H35" i="6" a="1"/>
  <c r="R18" i="7" a="1"/>
  <c r="G32" i="1" a="1"/>
  <c r="Q37" i="7" a="1"/>
  <c r="H42" i="1" a="1"/>
  <c r="Y5" i="11" a="1"/>
  <c r="E5" i="6" a="1"/>
  <c r="H8" i="12" a="1"/>
  <c r="E39" i="1" a="1"/>
  <c r="R4" i="7" a="1"/>
  <c r="W5" i="1" a="1"/>
  <c r="O21" i="11" a="1"/>
  <c r="O45" i="12" a="1"/>
  <c r="Y18" i="6" a="1"/>
  <c r="H26" i="1" a="1"/>
  <c r="Q8" i="7" a="1"/>
  <c r="N6" i="1" a="1"/>
  <c r="O6" i="1" a="1"/>
  <c r="O28" i="1" a="1"/>
  <c r="G20" i="1" a="1"/>
  <c r="Q35" i="6" a="1"/>
  <c r="X21" i="7" a="1"/>
  <c r="AA26" i="7" a="1"/>
  <c r="W15" i="6" a="1"/>
  <c r="AA32" i="11" a="1"/>
  <c r="I27" i="6" a="1"/>
  <c r="Z27" i="12" a="1"/>
  <c r="R11" i="1" a="1"/>
  <c r="AA31" i="7" a="1"/>
  <c r="X42" i="11" a="1"/>
  <c r="AA25" i="7" a="1"/>
  <c r="P11" i="1" a="1"/>
  <c r="W44" i="1" a="1"/>
  <c r="F17" i="6" a="1"/>
  <c r="F11" i="6" a="1"/>
  <c r="H28" i="13" a="1"/>
  <c r="G45" i="13" a="1"/>
  <c r="P12" i="6" a="1"/>
  <c r="R23" i="11" a="1"/>
  <c r="G9" i="7" a="1"/>
  <c r="O24" i="7" a="1"/>
  <c r="O13" i="7" a="1"/>
  <c r="F21" i="1" a="1"/>
  <c r="I40" i="11" a="1"/>
  <c r="F14" i="1" a="1"/>
  <c r="N30" i="13" a="1"/>
  <c r="O37" i="1" a="1"/>
  <c r="Q16" i="7" a="1"/>
  <c r="AA41" i="6" a="1"/>
  <c r="Q4" i="11" a="1"/>
  <c r="I44" i="11" a="1"/>
  <c r="F17" i="13" a="1"/>
  <c r="W34" i="13" a="1"/>
  <c r="W41" i="13" a="1"/>
  <c r="E39" i="7" a="1"/>
  <c r="Y13" i="13" a="1"/>
  <c r="G17" i="6" a="1"/>
  <c r="P23" i="11" a="1"/>
  <c r="H24" i="6" a="1"/>
  <c r="O32" i="1" a="1"/>
  <c r="I25" i="11" a="1"/>
  <c r="N38" i="11" a="1"/>
  <c r="Y24" i="7" a="1"/>
  <c r="AA41" i="7" a="1"/>
  <c r="F36" i="6" a="1"/>
  <c r="I11" i="7" a="1"/>
  <c r="N21" i="1" a="1"/>
  <c r="P23" i="6" a="1"/>
  <c r="F45" i="12" a="1"/>
  <c r="AA31" i="13" a="1"/>
  <c r="F25" i="7" a="1"/>
  <c r="O30" i="13" a="1"/>
  <c r="R28" i="11" a="1"/>
  <c r="N39" i="13" a="1"/>
  <c r="G41" i="6" a="1"/>
  <c r="F22" i="12" a="1"/>
  <c r="W15" i="1" a="1"/>
  <c r="E19" i="6" a="1"/>
  <c r="F37" i="1" a="1"/>
  <c r="Z33" i="1" a="1"/>
  <c r="Y17" i="7" a="1"/>
  <c r="H39" i="11" a="1"/>
  <c r="O4" i="11" a="1"/>
  <c r="Z31" i="7" a="1"/>
  <c r="P34" i="11" a="1"/>
  <c r="X25" i="11" a="1"/>
  <c r="I39" i="13" a="1"/>
  <c r="I16" i="11" a="1"/>
  <c r="AA28" i="7" a="1"/>
  <c r="O19" i="6" a="1"/>
  <c r="Q42" i="11" a="1"/>
  <c r="Q42" i="12" a="1"/>
  <c r="I30" i="11" a="1"/>
  <c r="W40" i="6" a="1"/>
  <c r="AA29" i="11" a="1"/>
  <c r="Z40" i="11" a="1"/>
  <c r="Q35" i="1" a="1"/>
  <c r="X27" i="12" a="1"/>
  <c r="AA42" i="11" a="1"/>
  <c r="AA23" i="6" a="1"/>
  <c r="W36" i="7" a="1"/>
  <c r="R7" i="1" a="1"/>
  <c r="I14" i="12" a="1"/>
  <c r="W32" i="7" a="1"/>
  <c r="H38" i="13" a="1"/>
  <c r="X17" i="7" a="1"/>
  <c r="W41" i="6" a="1"/>
  <c r="P18" i="1" a="1"/>
  <c r="X10" i="7" a="1"/>
  <c r="R24" i="13" a="1"/>
  <c r="H25" i="13" a="1"/>
  <c r="E10" i="7" a="1"/>
  <c r="R6" i="12" a="1"/>
  <c r="AA36" i="6" a="1"/>
  <c r="H31" i="12" a="1"/>
  <c r="N36" i="13" a="1"/>
  <c r="H43" i="1" a="1"/>
  <c r="P26" i="7" a="1"/>
  <c r="I18" i="6" a="1"/>
  <c r="P8" i="12" a="1"/>
  <c r="Q33" i="11" a="1"/>
  <c r="G21" i="11" a="1"/>
  <c r="N6" i="11" a="1"/>
  <c r="Y35" i="7" a="1"/>
  <c r="W10" i="11" a="1"/>
  <c r="F30" i="7" a="1"/>
  <c r="Q30" i="1" a="1"/>
  <c r="W11" i="6" a="1"/>
  <c r="P19" i="6" a="1"/>
  <c r="Y31" i="12" a="1"/>
  <c r="AA31" i="1" a="1"/>
  <c r="I11" i="1" a="1"/>
  <c r="X26" i="12" a="1"/>
  <c r="I24" i="6" a="1"/>
  <c r="P32" i="7" a="1"/>
  <c r="H15" i="1" a="1"/>
  <c r="O31" i="1" a="1"/>
  <c r="F44" i="1" a="1"/>
  <c r="G25" i="1" a="1"/>
  <c r="N24" i="11" a="1"/>
  <c r="P13" i="11" a="1"/>
  <c r="Y29" i="6" a="1"/>
  <c r="G5" i="12" a="1"/>
  <c r="W18" i="11" a="1"/>
  <c r="X23" i="13" a="1"/>
  <c r="W36" i="11" a="1"/>
  <c r="G34" i="12" a="1"/>
  <c r="O31" i="13" a="1"/>
  <c r="Y5" i="6" a="1"/>
  <c r="P37" i="13" a="1"/>
  <c r="AA39" i="6" a="1"/>
  <c r="G15" i="1" a="1"/>
  <c r="Q32" i="11" a="1"/>
  <c r="Y40" i="11" a="1"/>
  <c r="F44" i="11" a="1"/>
  <c r="I42" i="13" a="1"/>
  <c r="E36" i="6" a="1"/>
  <c r="R9" i="6" a="1"/>
  <c r="Z29" i="6" a="1"/>
  <c r="Q32" i="7" a="1"/>
  <c r="Q21" i="6" a="1"/>
  <c r="Z44" i="1" a="1"/>
  <c r="Q21" i="7" a="1"/>
  <c r="AA34" i="7" a="1"/>
  <c r="P4" i="11" a="1"/>
  <c r="I26" i="11" a="1"/>
  <c r="N32" i="11" a="1"/>
  <c r="Z6" i="13" a="1"/>
  <c r="Y36" i="13" a="1"/>
  <c r="G7" i="12" a="1"/>
  <c r="N34" i="11" a="1"/>
  <c r="E21" i="7" a="1"/>
  <c r="H43" i="12" a="1"/>
  <c r="AA12" i="11" a="1"/>
  <c r="G16" i="11" a="1"/>
  <c r="W25" i="11" a="1"/>
  <c r="Y23" i="11" a="1"/>
  <c r="P5" i="11" a="1"/>
  <c r="P16" i="12" a="1"/>
  <c r="Q31" i="12" a="1"/>
  <c r="W4" i="11" a="1"/>
  <c r="Y39" i="12" a="1"/>
  <c r="G24" i="12" a="1"/>
  <c r="N8" i="13" a="1"/>
  <c r="H4" i="11" a="1"/>
  <c r="E43" i="12" a="1"/>
  <c r="W29" i="6" a="1"/>
  <c r="H30" i="7" a="1"/>
  <c r="P4" i="1" a="1"/>
  <c r="P17" i="1" a="1"/>
  <c r="AA10" i="11" a="1"/>
  <c r="O6" i="11" a="1"/>
  <c r="R16" i="12" a="1"/>
  <c r="E14" i="6" a="1"/>
  <c r="Q35" i="12" a="1"/>
  <c r="Z45" i="1" a="1"/>
  <c r="Y39" i="1" a="1"/>
  <c r="H37" i="12" a="1"/>
  <c r="N45" i="11" a="1"/>
  <c r="W4" i="1" a="1"/>
  <c r="Q11" i="11" a="1"/>
  <c r="AA17" i="1" a="1"/>
  <c r="N44" i="11" a="1"/>
  <c r="E15" i="12" a="1"/>
  <c r="P43" i="1" a="1"/>
  <c r="Z38" i="7" a="1"/>
  <c r="Z28" i="1" a="1"/>
  <c r="AA15" i="7" a="1"/>
  <c r="X38" i="7" a="1"/>
  <c r="Z24" i="6" a="1"/>
  <c r="G45" i="1" a="1"/>
  <c r="R8" i="1" a="1"/>
  <c r="X27" i="1" a="1"/>
  <c r="X16" i="13" a="1"/>
  <c r="R24" i="1" a="1"/>
  <c r="N20" i="6" a="1"/>
  <c r="I27" i="13" a="1"/>
  <c r="O29" i="1" a="1"/>
  <c r="F19" i="6" a="1"/>
  <c r="X7" i="13" a="1"/>
  <c r="Z20" i="1" a="1"/>
  <c r="F22" i="13" a="1"/>
  <c r="Z20" i="12" a="1"/>
  <c r="Q39" i="6" a="1"/>
  <c r="Q19" i="1" a="1"/>
  <c r="Z18" i="6" a="1"/>
  <c r="N14" i="11" a="1"/>
  <c r="N19" i="7" a="1"/>
  <c r="W43" i="6" a="1"/>
  <c r="Y13" i="6" a="1"/>
  <c r="Y5" i="12" a="1"/>
  <c r="R4" i="13" a="1"/>
  <c r="I26" i="13" a="1"/>
  <c r="Y9" i="7" a="1"/>
  <c r="N23" i="7" a="1"/>
  <c r="Z12" i="7" a="1"/>
  <c r="E4" i="1" a="1"/>
  <c r="Q7" i="11" a="1"/>
  <c r="O39" i="6" a="1"/>
  <c r="AA22" i="1" a="1"/>
  <c r="H5" i="7" a="1"/>
  <c r="Z11" i="13" a="1"/>
  <c r="AA9" i="13" a="1"/>
  <c r="F45" i="7" a="1"/>
  <c r="R11" i="7" a="1"/>
  <c r="O22" i="1" a="1"/>
  <c r="H37" i="6" a="1"/>
  <c r="X37" i="6" a="1"/>
  <c r="Z21" i="7" a="1"/>
  <c r="N15" i="6" a="1"/>
  <c r="I26" i="1" a="1"/>
  <c r="AA38" i="11" a="1"/>
  <c r="P24" i="1" a="1"/>
  <c r="O28" i="7" a="1"/>
  <c r="H18" i="12" a="1"/>
  <c r="O12" i="7" a="1"/>
  <c r="Z22" i="12" a="1"/>
  <c r="O32" i="6" a="1"/>
  <c r="I21" i="6" a="1"/>
  <c r="R45" i="1" a="1"/>
  <c r="Y8" i="6" a="1"/>
  <c r="Y24" i="11" a="1"/>
  <c r="G16" i="1" a="1"/>
  <c r="X30" i="7" a="1"/>
  <c r="H29" i="1" a="1"/>
  <c r="O10" i="1" a="1"/>
  <c r="Y5" i="1" a="1"/>
  <c r="R29" i="6" a="1"/>
  <c r="W35" i="1" a="1"/>
  <c r="Z19" i="6" a="1"/>
  <c r="Y30" i="12" a="1"/>
  <c r="W24" i="1" a="1"/>
  <c r="F10" i="1" a="1"/>
  <c r="O44" i="1" a="1"/>
  <c r="R11" i="11" a="1"/>
  <c r="H14" i="6" a="1"/>
  <c r="E40" i="6" a="1"/>
  <c r="R29" i="12" a="1"/>
  <c r="O34" i="11" a="1"/>
  <c r="Y25" i="1" a="1"/>
  <c r="R39" i="6" a="1"/>
  <c r="P9" i="11" a="1"/>
  <c r="R19" i="6" a="1"/>
  <c r="Y11" i="7" a="1"/>
  <c r="Z25" i="7" a="1"/>
  <c r="X36" i="7" a="1"/>
  <c r="Q11" i="12" a="1"/>
  <c r="Q11" i="13" a="1"/>
  <c r="Z34" i="13" a="1"/>
  <c r="W9" i="6" a="1"/>
  <c r="E17" i="6" a="1"/>
  <c r="E42" i="7" a="1"/>
  <c r="I33" i="13" a="1"/>
  <c r="N10" i="1" a="1"/>
  <c r="I15" i="12" a="1"/>
  <c r="F25" i="1" a="1"/>
  <c r="AA28" i="1" a="1"/>
  <c r="O25" i="11" a="1"/>
  <c r="O6" i="6" a="1"/>
  <c r="R23" i="12" a="1"/>
  <c r="X44" i="12" a="1"/>
  <c r="G30" i="12" a="1"/>
  <c r="H28" i="12" a="1"/>
  <c r="E32" i="11" a="1"/>
  <c r="F16" i="7" a="1"/>
  <c r="F22" i="1" a="1"/>
  <c r="Q29" i="6" a="1"/>
  <c r="Q8" i="12" a="1"/>
  <c r="H34" i="6" a="1"/>
  <c r="X40" i="6" a="1"/>
  <c r="R30" i="11" a="1"/>
  <c r="AA20" i="1" a="1"/>
  <c r="R43" i="12" a="1"/>
  <c r="I36" i="11" a="1"/>
  <c r="AA39" i="11" a="1"/>
  <c r="I18" i="11" a="1"/>
  <c r="F45" i="13" a="1"/>
  <c r="H31" i="11" a="1"/>
  <c r="H31" i="6" a="1"/>
  <c r="I37" i="12" a="1"/>
  <c r="E6" i="6" a="1"/>
  <c r="Q27" i="11" a="1"/>
  <c r="W37" i="6" a="1"/>
  <c r="W35" i="7" a="1"/>
  <c r="Z17" i="12" a="1"/>
  <c r="AA24" i="13" a="1"/>
  <c r="Q22" i="6" a="1"/>
  <c r="R22" i="11" a="1"/>
  <c r="Q18" i="12" a="1"/>
  <c r="Z10" i="6" a="1"/>
  <c r="W16" i="7" a="1"/>
  <c r="O27" i="12" a="1"/>
  <c r="O42" i="6" a="1"/>
  <c r="X9" i="11" a="1"/>
  <c r="N14" i="7" a="1"/>
  <c r="Y22" i="11" a="1"/>
  <c r="E22" i="11" a="1"/>
  <c r="N28" i="12" a="1"/>
  <c r="Q13" i="12" a="1"/>
  <c r="F27" i="1" a="1"/>
  <c r="N35" i="6" a="1"/>
  <c r="E8" i="1" a="1"/>
  <c r="P42" i="1" a="1"/>
  <c r="G22" i="11" a="1"/>
  <c r="N33" i="7" a="1"/>
  <c r="P27" i="1" a="1"/>
  <c r="Q23" i="12" a="1"/>
  <c r="O25" i="1" a="1"/>
  <c r="R45" i="13" a="1"/>
  <c r="I24" i="11" a="1"/>
  <c r="G15" i="13" a="1"/>
  <c r="Z42" i="6" a="1"/>
  <c r="Z37" i="1" a="1"/>
  <c r="R24" i="6" a="1"/>
  <c r="E25" i="11" a="1"/>
  <c r="X43" i="1" a="1"/>
  <c r="O32" i="12" a="1"/>
  <c r="P17" i="12" a="1"/>
  <c r="W30" i="7" a="1"/>
  <c r="Y19" i="1" a="1"/>
  <c r="Y22" i="13" a="1"/>
  <c r="I28" i="11" a="1"/>
  <c r="O44" i="12" a="1"/>
  <c r="Y7" i="7" a="1"/>
  <c r="X34" i="7" a="1"/>
  <c r="Y11" i="6" a="1"/>
  <c r="F6" i="1" a="1"/>
  <c r="F39" i="12" a="1"/>
  <c r="P38" i="7" a="1"/>
  <c r="O39" i="1" a="1"/>
  <c r="R10" i="7" a="1"/>
  <c r="E16" i="11" a="1"/>
  <c r="G26" i="11" a="1"/>
  <c r="N5" i="7" a="1"/>
  <c r="E30" i="11" a="1"/>
  <c r="G38" i="6" a="1"/>
  <c r="Q13" i="1" a="1"/>
  <c r="Y44" i="7" a="1"/>
  <c r="AA24" i="1" a="1"/>
  <c r="Y16" i="1" a="1"/>
  <c r="AA14" i="7" a="1"/>
  <c r="F28" i="1" a="1"/>
  <c r="X33" i="12" a="1"/>
  <c r="P25" i="1" a="1"/>
  <c r="R40" i="1" a="1"/>
  <c r="O29" i="11" a="1"/>
  <c r="X33" i="6" a="1"/>
  <c r="O5" i="13" a="1"/>
  <c r="I15" i="11" a="1"/>
  <c r="X40" i="7" a="1"/>
  <c r="I32" i="6" a="1"/>
  <c r="H43" i="6" a="1"/>
  <c r="E32" i="13" a="1"/>
  <c r="E30" i="12" a="1"/>
  <c r="Q14" i="7" a="1"/>
  <c r="R9" i="12" a="1"/>
  <c r="G8" i="11" a="1"/>
  <c r="N4" i="6" a="1"/>
  <c r="O33" i="12" a="1"/>
  <c r="Z5" i="7" a="1"/>
  <c r="N36" i="7" a="1"/>
  <c r="G31" i="11" a="1"/>
  <c r="AA30" i="6" a="1"/>
  <c r="Z27" i="13" a="1"/>
  <c r="Q22" i="13" a="1"/>
  <c r="P41" i="13" a="1"/>
  <c r="Z44" i="13" a="1"/>
  <c r="Q18" i="6" a="1"/>
  <c r="Z38" i="13" a="1"/>
  <c r="AA40" i="7" a="1"/>
  <c r="Z21" i="6" a="1"/>
  <c r="F18" i="1" a="1"/>
  <c r="P17" i="6" a="1"/>
  <c r="Q41" i="13" a="1"/>
  <c r="AA29" i="1" a="1"/>
  <c r="E38" i="13" a="1"/>
  <c r="Y27" i="7" a="1"/>
  <c r="X22" i="7" a="1"/>
  <c r="R17" i="13" a="1"/>
  <c r="F7" i="13" a="1"/>
  <c r="P30" i="12" a="1"/>
  <c r="I7" i="6" a="1"/>
  <c r="I11" i="13" a="1"/>
  <c r="R25" i="6" a="1"/>
  <c r="AA16" i="11" a="1"/>
  <c r="O40" i="13" a="1"/>
  <c r="P12" i="13" a="1"/>
  <c r="W13" i="13" a="1"/>
  <c r="R19" i="11" a="1"/>
  <c r="H10" i="7" a="1"/>
  <c r="R22" i="12" a="1"/>
  <c r="F42" i="12" a="1"/>
  <c r="X4" i="6" a="1"/>
  <c r="I42" i="6" a="1"/>
  <c r="Z36" i="13" a="1"/>
  <c r="AA17" i="7" a="1"/>
  <c r="O19" i="11" a="1"/>
  <c r="W31" i="12" a="1"/>
  <c r="F5" i="1" a="1"/>
  <c r="N44" i="6" a="1"/>
  <c r="R33" i="1" a="1"/>
  <c r="I33" i="12" a="1"/>
  <c r="Q5" i="13" a="1"/>
  <c r="R5" i="6" a="1"/>
  <c r="Y39" i="6" a="1"/>
  <c r="E6" i="1" a="1"/>
  <c r="X9" i="7" a="1"/>
  <c r="E34" i="1" a="1"/>
  <c r="N17" i="12" a="1"/>
  <c r="G30" i="7" a="1"/>
  <c r="AA6" i="7" a="1"/>
  <c r="Q24" i="6" a="1"/>
  <c r="Z7" i="6" a="1"/>
  <c r="O22" i="6" a="1"/>
  <c r="O43" i="12" a="1"/>
  <c r="W7" i="7" a="1"/>
  <c r="F38" i="11" a="1"/>
  <c r="O33" i="1" a="1"/>
  <c r="Q18" i="1" a="1"/>
  <c r="I32" i="7" a="1"/>
  <c r="X23" i="11" a="1"/>
  <c r="N6" i="7" a="1"/>
  <c r="O18" i="1" a="1"/>
  <c r="Q6" i="13" a="1"/>
  <c r="E24" i="1" a="1"/>
  <c r="P6" i="13" a="1"/>
  <c r="O15" i="11" a="1"/>
  <c r="AA45" i="11" a="1"/>
  <c r="W14" i="1" a="1"/>
  <c r="Y13" i="1" a="1"/>
  <c r="Q34" i="13" a="1"/>
  <c r="N43" i="6" a="1"/>
  <c r="P20" i="1" a="1"/>
  <c r="N28" i="13" a="1"/>
  <c r="I19" i="6" a="1"/>
  <c r="R30" i="7" a="1"/>
  <c r="Y36" i="6" a="1"/>
  <c r="E5" i="13" a="1"/>
  <c r="G28" i="1" a="1"/>
  <c r="X27" i="6" a="1"/>
  <c r="E17" i="7" a="1"/>
  <c r="R35" i="11" a="1"/>
  <c r="E34" i="11" a="1"/>
  <c r="H26" i="12" a="1"/>
  <c r="O23" i="6" a="1"/>
  <c r="H36" i="7" a="1"/>
  <c r="I23" i="1" a="1"/>
  <c r="N44" i="1" a="1"/>
  <c r="R33" i="6" a="1"/>
  <c r="Z34" i="6" a="1"/>
  <c r="P43" i="11" a="1"/>
  <c r="G26" i="7" a="1"/>
  <c r="AA22" i="6" a="1"/>
  <c r="X36" i="13" a="1"/>
  <c r="P12" i="12" a="1"/>
  <c r="W11" i="13" a="1"/>
  <c r="Q28" i="1" a="1"/>
  <c r="I45" i="7" a="1"/>
  <c r="R26" i="7" a="1"/>
  <c r="Z38" i="12" a="1"/>
  <c r="F41" i="11" a="1"/>
  <c r="F10" i="12" a="1"/>
  <c r="X29" i="7" a="1"/>
  <c r="AA38" i="1" a="1"/>
  <c r="Y41" i="1" a="1"/>
  <c r="AA33" i="7" a="1"/>
  <c r="R31" i="6" a="1"/>
  <c r="E41" i="13" a="1"/>
  <c r="X38" i="6" a="1"/>
  <c r="X22" i="1" a="1"/>
  <c r="F17" i="1" a="1"/>
  <c r="G4" i="12" a="1"/>
  <c r="I29" i="7" a="1"/>
  <c r="F38" i="6" a="1"/>
  <c r="F35" i="11" a="1"/>
  <c r="H22" i="12" a="1"/>
  <c r="P28" i="7" a="1"/>
  <c r="N30" i="7" a="1"/>
  <c r="W16" i="1" a="1"/>
  <c r="F34" i="13" a="1"/>
  <c r="P39" i="6" a="1"/>
  <c r="P27" i="11" a="1"/>
  <c r="E7" i="6" a="1"/>
  <c r="H35" i="7" a="1"/>
  <c r="F21" i="7" a="1"/>
  <c r="G35" i="12" a="1"/>
  <c r="Q20" i="1" a="1"/>
  <c r="Z18" i="12" a="1"/>
  <c r="I27" i="11" a="1"/>
  <c r="Y6" i="7" a="1"/>
  <c r="O30" i="12" a="1"/>
  <c r="G21" i="7" a="1"/>
  <c r="I41" i="1" a="1"/>
  <c r="P7" i="1" a="1"/>
  <c r="R4" i="1" a="1"/>
  <c r="X14" i="6" a="1"/>
  <c r="E11" i="13" a="1"/>
  <c r="Y28" i="12" a="1"/>
  <c r="Z16" i="13" a="1"/>
  <c r="Z37" i="13" a="1"/>
  <c r="R14" i="7" a="1"/>
  <c r="E12" i="12" a="1"/>
  <c r="I8" i="1" a="1"/>
  <c r="G40" i="12" a="1"/>
  <c r="R39" i="12" a="1"/>
  <c r="R4" i="6" a="1"/>
  <c r="W34" i="6" a="1"/>
  <c r="F15" i="1" a="1"/>
  <c r="R15" i="12" a="1"/>
  <c r="N10" i="6" a="1"/>
  <c r="X17" i="11" a="1"/>
  <c r="F40" i="6" a="1"/>
  <c r="Z17" i="11" a="1"/>
  <c r="F17" i="12" a="1"/>
  <c r="F17" i="11" a="1"/>
  <c r="Y38" i="1" a="1"/>
  <c r="I13" i="6" a="1"/>
  <c r="I43" i="7" a="1"/>
  <c r="N17" i="6" a="1"/>
  <c r="W19" i="12" a="1"/>
  <c r="Y30" i="11" a="1"/>
  <c r="Z8" i="1" a="1"/>
  <c r="I30" i="6" a="1"/>
  <c r="N34" i="7" a="1"/>
  <c r="Q20" i="7" a="1"/>
  <c r="Y40" i="1" a="1"/>
  <c r="E44" i="6" a="1"/>
  <c r="Z10" i="1" a="1"/>
  <c r="Y20" i="6" a="1"/>
  <c r="I22" i="7" a="1"/>
  <c r="X8" i="7" a="1"/>
  <c r="E6" i="7" a="1"/>
  <c r="Y6" i="1" a="1"/>
  <c r="E20" i="1" a="1"/>
  <c r="AA42" i="12" a="1"/>
  <c r="W22" i="6" a="1"/>
  <c r="Q23" i="13" a="1"/>
  <c r="H24" i="13" a="1"/>
  <c r="H24" i="7" a="1"/>
  <c r="N32" i="6" a="1"/>
  <c r="E22" i="13" a="1"/>
  <c r="I17" i="1" a="1"/>
  <c r="G9" i="11" a="1"/>
  <c r="O13" i="11" a="1"/>
  <c r="H34" i="7" a="1"/>
  <c r="X10" i="12" a="1"/>
  <c r="E19" i="11" a="1"/>
  <c r="X10" i="6" a="1"/>
  <c r="X28" i="7" a="1"/>
  <c r="W8" i="7" a="1"/>
  <c r="Z32" i="13" a="1"/>
  <c r="Z45" i="6" a="1"/>
  <c r="N24" i="6" a="1"/>
  <c r="AA9" i="6" a="1"/>
  <c r="W40" i="11" a="1"/>
  <c r="G39" i="6" a="1"/>
  <c r="X43" i="6" a="1"/>
  <c r="X41" i="6" a="1"/>
  <c r="F4" i="6" a="1"/>
  <c r="Z19" i="13" a="1"/>
  <c r="R33" i="13" a="1"/>
  <c r="Y22" i="6" a="1"/>
  <c r="Q12" i="6" a="1"/>
  <c r="F20" i="7" a="1"/>
  <c r="W22" i="7" a="1"/>
  <c r="I36" i="1" a="1"/>
  <c r="E11" i="7" a="1"/>
  <c r="G25" i="11" a="1"/>
  <c r="F13" i="7" a="1"/>
  <c r="I10" i="6" a="1"/>
  <c r="Q44" i="6" a="1"/>
  <c r="F45" i="11" a="1"/>
  <c r="Z35" i="6" a="1"/>
  <c r="X14" i="11" a="1"/>
  <c r="R12" i="13" a="1"/>
  <c r="F37" i="12" a="1"/>
  <c r="F33" i="1" a="1"/>
  <c r="I9" i="1" a="1"/>
  <c r="N36" i="12" a="1"/>
  <c r="F18" i="11" a="1"/>
  <c r="Z19" i="1" a="1"/>
  <c r="E40" i="1" a="1"/>
  <c r="Q9" i="11" a="1"/>
  <c r="H21" i="7" a="1"/>
  <c r="H37" i="7" a="1"/>
  <c r="F13" i="13" a="1"/>
  <c r="AA37" i="11" a="1"/>
  <c r="Q27" i="6" a="1"/>
  <c r="P26" i="11" a="1"/>
  <c r="Z35" i="1" a="1"/>
  <c r="R9" i="1" a="1"/>
  <c r="X32" i="1" a="1"/>
  <c r="X21" i="12" a="1"/>
  <c r="AA21" i="11" a="1"/>
  <c r="F28" i="6" a="1"/>
  <c r="P40" i="7" a="1"/>
  <c r="Y32" i="6" a="1"/>
  <c r="G6" i="6" a="1"/>
  <c r="P19" i="1" a="1"/>
  <c r="G17" i="1" a="1"/>
  <c r="G19" i="6" a="1"/>
  <c r="W35" i="11" a="1"/>
  <c r="R8" i="7" a="1"/>
  <c r="Y30" i="13" a="1"/>
  <c r="G20" i="13" a="1"/>
  <c r="Z18" i="7" a="1"/>
  <c r="X45" i="12" a="1"/>
  <c r="N16" i="12" a="1"/>
  <c r="P45" i="12" a="1"/>
  <c r="X4" i="13" a="1"/>
  <c r="G24" i="1" a="1"/>
  <c r="Q25" i="7" a="1"/>
  <c r="AA19" i="7" a="1"/>
  <c r="I32" i="12" a="1"/>
  <c r="F38" i="7" a="1"/>
  <c r="P18" i="7" a="1"/>
  <c r="I16" i="7" a="1"/>
  <c r="N14" i="6" a="1"/>
  <c r="I8" i="6" a="1"/>
  <c r="E18" i="11" a="1"/>
  <c r="W24" i="11" a="1"/>
  <c r="R23" i="1" a="1"/>
  <c r="W34" i="7" a="1"/>
  <c r="N6" i="6" a="1"/>
  <c r="E17" i="13" a="1"/>
  <c r="Q44" i="13" a="1"/>
  <c r="H30" i="1" a="1"/>
  <c r="E29" i="13" a="1"/>
  <c r="O42" i="11" a="1"/>
  <c r="Z30" i="11" a="1"/>
  <c r="AA29" i="6" a="1"/>
  <c r="N37" i="11" a="1"/>
  <c r="Z20" i="7" a="1"/>
  <c r="W17" i="11" a="1"/>
  <c r="AA39" i="12" a="1"/>
  <c r="R10" i="13" a="1"/>
  <c r="N41" i="12" a="1"/>
  <c r="Z5" i="13" a="1"/>
  <c r="R33" i="7" a="1"/>
  <c r="Y9" i="11" a="1"/>
  <c r="AA28" i="11" a="1"/>
  <c r="N42" i="6" a="1"/>
  <c r="P34" i="1" a="1"/>
  <c r="O7" i="1" a="1"/>
  <c r="Y25" i="12" a="1"/>
  <c r="AA38" i="13" a="1"/>
  <c r="O22" i="12" a="1"/>
  <c r="AA24" i="6" a="1"/>
  <c r="I41" i="13" a="1"/>
  <c r="N20" i="13" a="1"/>
  <c r="Y10" i="7" a="1"/>
  <c r="E34" i="6" a="1"/>
  <c r="F29" i="11" a="1"/>
  <c r="H12" i="12" a="1"/>
  <c r="Z23" i="6" a="1"/>
  <c r="P44" i="12" a="1"/>
  <c r="N21" i="6" a="1"/>
  <c r="O13" i="12" a="1"/>
  <c r="Y23" i="12" a="1"/>
  <c r="P31" i="12" a="1"/>
  <c r="X19" i="7" a="1"/>
  <c r="F42" i="1" a="1"/>
  <c r="Z36" i="12" a="1"/>
  <c r="F35" i="7" a="1"/>
  <c r="I18" i="13" a="1"/>
  <c r="X30" i="1" a="1"/>
  <c r="N42" i="12" a="1"/>
  <c r="W4" i="13" a="1"/>
  <c r="G21" i="12" a="1"/>
  <c r="P15" i="13" a="1"/>
  <c r="F14" i="6" a="1"/>
  <c r="E16" i="13" a="1"/>
  <c r="P38" i="12" a="1"/>
  <c r="F34" i="12" a="1"/>
  <c r="Z32" i="7" a="1"/>
  <c r="P27" i="6" a="1"/>
  <c r="Y5" i="13" a="1"/>
  <c r="W17" i="1" a="1"/>
  <c r="Z41" i="12" a="1"/>
  <c r="G39" i="1" a="1"/>
  <c r="P6" i="7" a="1"/>
  <c r="H10" i="6" a="1"/>
  <c r="F23" i="12" a="1"/>
  <c r="W14" i="13" a="1"/>
  <c r="N7" i="11" a="1"/>
  <c r="H36" i="12" a="1"/>
  <c r="X42" i="13" a="1"/>
  <c r="R27" i="13" a="1"/>
  <c r="H33" i="7" a="1"/>
  <c r="N14" i="12" a="1"/>
  <c r="R12" i="11" a="1"/>
  <c r="W39" i="11" a="1"/>
  <c r="P41" i="12" a="1"/>
  <c r="H7" i="11" a="1"/>
  <c r="Y8" i="12" a="1"/>
  <c r="W29" i="7" a="1"/>
  <c r="N40" i="12" a="1"/>
  <c r="R13" i="11" a="1"/>
  <c r="N22" i="6" a="1"/>
  <c r="AA34" i="11" a="1"/>
  <c r="N31" i="13" a="1"/>
  <c r="P11" i="11" a="1"/>
  <c r="I21" i="12" a="1"/>
  <c r="R42" i="12" a="1"/>
  <c r="Z7" i="12" a="1"/>
  <c r="O42" i="12" a="1"/>
  <c r="W7" i="13" a="1"/>
  <c r="E22" i="12" a="1"/>
  <c r="X39" i="11" a="1"/>
  <c r="Q12" i="12" a="1"/>
  <c r="AA5" i="7" a="1"/>
  <c r="R42" i="7" a="1"/>
  <c r="Y30" i="7" a="1"/>
  <c r="X27" i="7" a="1"/>
  <c r="I12" i="7" a="1"/>
  <c r="Y10" i="1" a="1"/>
  <c r="Q41" i="12" a="1"/>
  <c r="W16" i="12" a="1"/>
  <c r="H39" i="1" a="1"/>
  <c r="X38" i="1" a="1"/>
  <c r="H19" i="12" a="1"/>
  <c r="E40" i="13" a="1"/>
  <c r="E16" i="12" a="1"/>
  <c r="AA10" i="6" a="1"/>
  <c r="Q32" i="1" a="1"/>
  <c r="R26" i="11" a="1"/>
  <c r="N26" i="12" a="1"/>
  <c r="I32" i="1" a="1"/>
  <c r="H18" i="6" a="1"/>
  <c r="R10" i="1" a="1"/>
  <c r="O11" i="11" a="1"/>
  <c r="Y37" i="1" a="1"/>
  <c r="Z33" i="11" a="1"/>
  <c r="Q10" i="11" a="1"/>
  <c r="AA43" i="7" a="1"/>
  <c r="G33" i="7" a="1"/>
  <c r="F29" i="7" a="1"/>
  <c r="N27" i="11" a="1"/>
  <c r="X24" i="1" a="1"/>
  <c r="N7" i="6" a="1"/>
  <c r="P15" i="12" a="1"/>
  <c r="P26" i="12" a="1"/>
  <c r="AA18" i="1" a="1"/>
  <c r="H36" i="6" a="1"/>
  <c r="P8" i="6" a="1"/>
  <c r="E4" i="7" a="1"/>
  <c r="R21" i="11" a="1"/>
  <c r="H31" i="1" a="1"/>
  <c r="R5" i="7" a="1"/>
  <c r="Y20" i="11" a="1"/>
  <c r="H41" i="6" a="1"/>
  <c r="R12" i="6" a="1"/>
  <c r="I18" i="12" a="1"/>
  <c r="H30" i="12" a="1"/>
  <c r="N29" i="6" a="1"/>
  <c r="Q31" i="1" a="1"/>
  <c r="Z6" i="1" a="1"/>
  <c r="P5" i="6" a="1"/>
  <c r="O11" i="1" a="1"/>
  <c r="X11" i="7" a="1"/>
  <c r="H17" i="1" a="1"/>
  <c r="Z41" i="1" a="1"/>
  <c r="X13" i="6" a="1"/>
  <c r="G37" i="1" a="1"/>
  <c r="G15" i="6" a="1"/>
  <c r="R32" i="1" a="1"/>
  <c r="N13" i="1" a="1"/>
  <c r="I34" i="6" a="1"/>
  <c r="G12" i="7" a="1"/>
  <c r="H12" i="1" a="1"/>
  <c r="F4" i="12" a="1"/>
  <c r="O25" i="12" a="1"/>
  <c r="P25" i="12" a="1"/>
  <c r="Y10" i="13" a="1"/>
  <c r="Q40" i="12" a="1"/>
  <c r="F23" i="7" a="1"/>
  <c r="P11" i="6" a="1"/>
  <c r="E31" i="7" a="1"/>
  <c r="H16" i="1" a="1"/>
  <c r="R18" i="1" a="1"/>
  <c r="F9" i="7" a="1"/>
  <c r="H8" i="11" a="1"/>
  <c r="P31" i="6" a="1"/>
  <c r="W42" i="1" a="1"/>
  <c r="E20" i="6" a="1"/>
  <c r="H20" i="7" a="1"/>
  <c r="N43" i="7" a="1"/>
  <c r="AA15" i="6" a="1"/>
  <c r="R35" i="12" a="1"/>
  <c r="Q7" i="1" a="1"/>
  <c r="X35" i="11" a="1"/>
  <c r="G30" i="6" a="1"/>
  <c r="F5" i="6" a="1"/>
  <c r="P20" i="7" a="1"/>
  <c r="H9" i="11" a="1"/>
  <c r="X29" i="11" a="1"/>
  <c r="Z44" i="7" a="1"/>
  <c r="G36" i="12" a="1"/>
  <c r="Z17" i="1" a="1"/>
  <c r="P25" i="7" a="1"/>
  <c r="I35" i="11" a="1"/>
  <c r="Q26" i="1" a="1"/>
  <c r="G42" i="6" a="1"/>
  <c r="I31" i="12" a="1"/>
  <c r="W23" i="7" a="1"/>
  <c r="W29" i="12" a="1"/>
  <c r="AA39" i="1" a="1"/>
  <c r="W6" i="7" a="1"/>
  <c r="H28" i="11" a="1"/>
  <c r="Q12" i="13" a="1"/>
  <c r="AA37" i="6" a="1"/>
  <c r="X15" i="6" a="1"/>
  <c r="Q31" i="7" a="1"/>
  <c r="P6" i="6" a="1"/>
  <c r="Z16" i="7" a="1"/>
  <c r="Q38" i="1" a="1"/>
  <c r="H25" i="1" a="1"/>
  <c r="AA44" i="1" a="1"/>
  <c r="W10" i="12" a="1"/>
  <c r="X32" i="7" a="1"/>
  <c r="I5" i="7" a="1"/>
  <c r="Z42" i="12" a="1"/>
  <c r="W19" i="1" a="1"/>
  <c r="G23" i="1" a="1"/>
  <c r="G9" i="1" a="1"/>
  <c r="N41" i="7" a="1"/>
  <c r="H36" i="11" a="1"/>
  <c r="X40" i="12" a="1"/>
  <c r="O27" i="11" a="1"/>
  <c r="AA12" i="13" a="1"/>
  <c r="I22" i="6" a="1"/>
  <c r="O12" i="12" a="1"/>
  <c r="I18" i="7" a="1"/>
  <c r="X25" i="7" a="1"/>
  <c r="F33" i="12" a="1"/>
  <c r="X11" i="6" a="1"/>
  <c r="Q6" i="1" a="1"/>
  <c r="Z7" i="7" a="1"/>
  <c r="O16" i="6" a="1"/>
  <c r="X32" i="13" a="1"/>
  <c r="R36" i="7" a="1"/>
  <c r="Z30" i="7" a="1"/>
  <c r="O37" i="13" a="1"/>
  <c r="O43" i="6" a="1"/>
  <c r="G33" i="13" a="1"/>
  <c r="I25" i="7" a="1"/>
  <c r="N25" i="1" a="1"/>
  <c r="R20" i="1" a="1"/>
  <c r="W37" i="1" a="1"/>
  <c r="W25" i="1" a="1"/>
  <c r="G33" i="6" a="1"/>
  <c r="O9" i="6" a="1"/>
  <c r="X22" i="11" a="1"/>
  <c r="Q8" i="6" a="1"/>
  <c r="X40" i="1" a="1"/>
  <c r="X19" i="1" a="1"/>
  <c r="P20" i="13" a="1"/>
  <c r="Q25" i="11" a="1"/>
  <c r="X19" i="6" a="1"/>
  <c r="W27" i="7" a="1"/>
  <c r="W31" i="1" a="1"/>
  <c r="Z28" i="11" a="1"/>
  <c r="N20" i="1" a="1"/>
  <c r="R14" i="1" a="1"/>
  <c r="P42" i="12" a="1"/>
  <c r="F5" i="12" a="1"/>
  <c r="W45" i="11" a="1"/>
  <c r="I42" i="12" a="1"/>
  <c r="H32" i="12" a="1"/>
  <c r="Z8" i="12" a="1"/>
  <c r="E29" i="7" a="1"/>
  <c r="N22" i="11" a="1"/>
  <c r="Y45" i="7" a="1"/>
  <c r="O16" i="11" a="1"/>
  <c r="X13" i="1" a="1"/>
  <c r="E41" i="11" a="1"/>
  <c r="I10" i="7" a="1"/>
  <c r="F18" i="7" a="1"/>
  <c r="X36" i="6" a="1"/>
  <c r="F8" i="1" a="1"/>
  <c r="H17" i="6" a="1"/>
  <c r="H23" i="1" a="1"/>
  <c r="Z22" i="6" a="1"/>
  <c r="E43" i="1" a="1"/>
  <c r="N23" i="11" a="1"/>
  <c r="R26" i="6" a="1"/>
  <c r="P21" i="1" a="1"/>
  <c r="W18" i="13" a="1"/>
  <c r="N38" i="12" a="1"/>
  <c r="F22" i="11" a="1"/>
  <c r="E26" i="12" a="1"/>
  <c r="I28" i="1" a="1"/>
  <c r="H38" i="12" a="1"/>
  <c r="G40" i="6" a="1"/>
  <c r="H40" i="11" a="1"/>
  <c r="O41" i="11" a="1"/>
  <c r="R37" i="12" a="1"/>
  <c r="X35" i="6" a="1"/>
  <c r="O42" i="1" a="1"/>
  <c r="E38" i="12" a="1"/>
  <c r="I45" i="11" a="1"/>
  <c r="G12" i="11" a="1"/>
  <c r="W35" i="6" a="1"/>
  <c r="F38" i="12" a="1"/>
  <c r="E18" i="12" a="1"/>
  <c r="O6" i="12" a="1"/>
  <c r="P44" i="7" a="1"/>
  <c r="G40" i="7" a="1"/>
  <c r="G23" i="11" a="1"/>
  <c r="H42" i="7" a="1"/>
  <c r="I24" i="7" a="1"/>
  <c r="Y33" i="7" a="1"/>
  <c r="Y36" i="11" a="1"/>
  <c r="N6" i="12" a="1"/>
  <c r="Q38" i="11" a="1"/>
  <c r="O6" i="13" a="1"/>
  <c r="X29" i="1" a="1"/>
  <c r="Y19" i="7" a="1"/>
  <c r="F44" i="7" a="1"/>
  <c r="N33" i="11" a="1"/>
  <c r="G40" i="1" a="1"/>
  <c r="R37" i="7" a="1"/>
  <c r="G27" i="1" a="1"/>
  <c r="Z31" i="11" a="1"/>
  <c r="G25" i="7" a="1"/>
  <c r="O22" i="7" a="1"/>
  <c r="H30" i="6" a="1"/>
  <c r="P12" i="1" a="1"/>
  <c r="F16" i="1" a="1"/>
  <c r="O5" i="11" a="1"/>
  <c r="F43" i="6" a="1"/>
  <c r="AA6" i="1" a="1"/>
  <c r="I43" i="11" a="1"/>
  <c r="Q30" i="7" a="1"/>
  <c r="H9" i="12" a="1"/>
  <c r="Q27" i="1" a="1"/>
  <c r="O31" i="11" a="1"/>
  <c r="H14" i="7" a="1"/>
  <c r="Y42" i="6" a="1"/>
  <c r="N24" i="7" a="1"/>
  <c r="O36" i="11" a="1"/>
  <c r="Y35" i="6" a="1"/>
  <c r="O11" i="13" a="1"/>
  <c r="I22" i="13" a="1"/>
  <c r="AA30" i="13" a="1"/>
  <c r="R38" i="1" a="1"/>
  <c r="W5" i="11" a="1"/>
  <c r="P38" i="11" a="1"/>
  <c r="H15" i="6" a="1"/>
  <c r="O21" i="6" a="1"/>
  <c r="W16" i="11" a="1"/>
  <c r="P33" i="12" a="1"/>
  <c r="R15" i="6" a="1"/>
  <c r="G26" i="6" a="1"/>
  <c r="H34" i="1" a="1"/>
  <c r="O44" i="6" a="1"/>
  <c r="Z27" i="6" a="1"/>
  <c r="N4" i="1" a="1"/>
  <c r="W12" i="1" a="1"/>
  <c r="Y33" i="13" a="1"/>
  <c r="W19" i="11" a="1"/>
  <c r="O27" i="13" a="1"/>
  <c r="F12" i="13" a="1"/>
  <c r="H23" i="7" a="1"/>
  <c r="H40" i="12" a="1"/>
  <c r="W38" i="13" a="1"/>
  <c r="E40" i="12" a="1"/>
  <c r="R14" i="11" a="1"/>
  <c r="Z26" i="11" a="1"/>
  <c r="N28" i="11" a="1"/>
  <c r="G36" i="7" a="1"/>
  <c r="E30" i="6" a="1"/>
  <c r="P37" i="6" a="1"/>
  <c r="AA11" i="12" a="1"/>
  <c r="AA43" i="12" a="1"/>
  <c r="Z8" i="7" a="1"/>
  <c r="N12" i="1" a="1"/>
  <c r="Z24" i="12" a="1"/>
  <c r="P45" i="7" a="1"/>
  <c r="G6" i="1" a="1"/>
  <c r="F12" i="11" a="1"/>
  <c r="O11" i="6" a="1"/>
  <c r="P37" i="12" a="1"/>
  <c r="X16" i="11" a="1"/>
  <c r="I28" i="12" a="1"/>
  <c r="Z19" i="7" a="1"/>
  <c r="W6" i="11" a="1"/>
  <c r="G35" i="6" a="1"/>
  <c r="F36" i="12" a="1"/>
  <c r="O27" i="6" a="1"/>
  <c r="W26" i="1" a="1"/>
  <c r="G39" i="7" a="1"/>
  <c r="X41" i="1" a="1"/>
  <c r="AA43" i="11" a="1"/>
  <c r="W28" i="12" a="1"/>
  <c r="X10" i="11" a="1"/>
  <c r="E35" i="6" a="1"/>
  <c r="R43" i="6" a="1"/>
  <c r="R23" i="7" a="1"/>
  <c r="O17" i="7" a="1"/>
  <c r="AA36" i="12" a="1"/>
  <c r="I43" i="6" a="1"/>
  <c r="Y27" i="1" a="1"/>
  <c r="Q18" i="13" a="1"/>
  <c r="H31" i="7" a="1"/>
  <c r="P6" i="11" a="1"/>
  <c r="H16" i="6" a="1"/>
  <c r="I31" i="1" a="1"/>
  <c r="Y41" i="13" a="1"/>
  <c r="Y32" i="1" a="1"/>
  <c r="I22" i="1" a="1"/>
  <c r="Q31" i="6" a="1"/>
  <c r="W28" i="13" a="1"/>
  <c r="Y36" i="7" a="1"/>
  <c r="E9" i="12" a="1"/>
  <c r="F41" i="1" a="1"/>
  <c r="R22" i="1" a="1"/>
  <c r="Q14" i="11" a="1"/>
  <c r="I40" i="6" a="1"/>
  <c r="G32" i="12" a="1"/>
  <c r="R30" i="12" a="1"/>
  <c r="Y9" i="13" a="1"/>
  <c r="AA27" i="6" a="1"/>
  <c r="P8" i="1" a="1"/>
  <c r="Y38" i="12" a="1"/>
  <c r="Q9" i="6" a="1"/>
  <c r="W18" i="1" a="1"/>
  <c r="F24" i="11" a="1"/>
  <c r="E31" i="13" a="1"/>
  <c r="Q12" i="1" a="1"/>
  <c r="W21" i="1" a="1"/>
  <c r="P29" i="7" a="1"/>
  <c r="H32" i="13" a="1"/>
  <c r="Y28" i="1" a="1"/>
  <c r="X9" i="12" a="1"/>
  <c r="O18" i="6" a="1"/>
  <c r="W39" i="7" a="1"/>
  <c r="Z32" i="1" a="1"/>
  <c r="P15" i="1" a="1"/>
  <c r="R25" i="13" a="1"/>
  <c r="O10" i="12" a="1"/>
  <c r="G13" i="7" a="1"/>
  <c r="W20" i="13" a="1"/>
  <c r="W5" i="6" a="1"/>
  <c r="E23" i="11" a="1"/>
  <c r="F15" i="11" a="1"/>
  <c r="Q23" i="6" a="1"/>
  <c r="I36" i="7" a="1"/>
  <c r="E8" i="11" a="1"/>
  <c r="F6" i="6" a="1"/>
  <c r="X26" i="11" a="1"/>
  <c r="H35" i="12" a="1"/>
  <c r="E23" i="6" a="1"/>
  <c r="AA35" i="12" a="1"/>
  <c r="G10" i="6" a="1"/>
  <c r="W4" i="6" a="1"/>
  <c r="Q24" i="1" a="1"/>
  <c r="I6" i="1" a="1"/>
  <c r="X7" i="7" a="1"/>
  <c r="AA40" i="13" a="1"/>
  <c r="O21" i="13" a="1"/>
  <c r="Z41" i="7" a="1"/>
  <c r="N20" i="7" a="1"/>
  <c r="I34" i="11" a="1"/>
  <c r="Q19" i="11" a="1"/>
  <c r="Y37" i="6" a="1"/>
  <c r="P43" i="12" a="1"/>
  <c r="Q15" i="7" a="1"/>
  <c r="X18" i="7" a="1"/>
  <c r="G29" i="7" a="1"/>
  <c r="E42" i="6" a="1"/>
  <c r="F18" i="12" a="1"/>
  <c r="G41" i="13" a="1"/>
  <c r="Q34" i="12" a="1"/>
  <c r="I12" i="6" a="1"/>
  <c r="Q18" i="7" a="1"/>
  <c r="H12" i="7" a="1"/>
  <c r="I4" i="11" a="1"/>
  <c r="G38" i="7" a="1"/>
  <c r="F26" i="13" a="1"/>
  <c r="N7" i="1" a="1"/>
  <c r="X45" i="1" a="1"/>
  <c r="R45" i="7" a="1"/>
  <c r="R27" i="11" a="1"/>
  <c r="G14" i="7" a="1"/>
  <c r="R21" i="1" a="1"/>
  <c r="O32" i="7" a="1"/>
  <c r="Q24" i="7" a="1"/>
  <c r="E35" i="11" a="1"/>
  <c r="W37" i="13" a="1"/>
  <c r="O21" i="7" a="1"/>
  <c r="O4" i="7" a="1"/>
  <c r="G24" i="11" a="1"/>
  <c r="Q43" i="11" a="1"/>
  <c r="H42" i="12" a="1"/>
  <c r="I23" i="6" a="1"/>
  <c r="F35" i="1" a="1"/>
  <c r="H20" i="11" a="1"/>
  <c r="Y8" i="1" a="1"/>
  <c r="R39" i="11" a="1"/>
  <c r="N40" i="13" a="1"/>
  <c r="Q32" i="6" a="1"/>
  <c r="Q35" i="7" a="1"/>
  <c r="I42" i="7" a="1"/>
  <c r="H43" i="7" a="1"/>
  <c r="Q11" i="7" a="1"/>
  <c r="X5" i="12" a="1"/>
  <c r="N20" i="12" a="1"/>
  <c r="P42" i="7" a="1"/>
  <c r="F23" i="6" a="1"/>
  <c r="Y8" i="7" a="1"/>
  <c r="P38" i="13" a="1"/>
  <c r="P19" i="7" a="1"/>
  <c r="E19" i="7" a="1"/>
  <c r="N35" i="1" a="1"/>
  <c r="Q25" i="12" a="1"/>
  <c r="G28" i="12" a="1"/>
  <c r="X39" i="1" a="1"/>
  <c r="O14" i="6" a="1"/>
  <c r="I26" i="6" a="1"/>
  <c r="F18" i="13" a="1"/>
  <c r="G12" i="12" a="1"/>
  <c r="E20" i="13" a="1"/>
  <c r="H20" i="6" a="1"/>
  <c r="Y4" i="6" a="1"/>
  <c r="R23" i="13" a="1"/>
  <c r="W19" i="6" a="1"/>
  <c r="Q26" i="6" a="1"/>
  <c r="G11" i="11" a="1"/>
  <c r="N7" i="7" a="1"/>
  <c r="X34" i="12" a="1"/>
  <c r="F42" i="6" a="1"/>
  <c r="F43" i="1" a="1"/>
  <c r="H38" i="1" a="1"/>
  <c r="P13" i="1" a="1"/>
  <c r="E25" i="13" a="1"/>
  <c r="X12" i="1" a="1"/>
  <c r="Q12" i="7" a="1"/>
  <c r="AA8" i="6" a="1"/>
  <c r="W17" i="6" a="1"/>
  <c r="Q44" i="11" a="1"/>
  <c r="N30" i="1" a="1"/>
  <c r="X18" i="1" a="1"/>
  <c r="E4" i="6" a="1"/>
  <c r="AA14" i="11" a="1"/>
  <c r="AA12" i="12" a="1"/>
  <c r="O45" i="7" a="1"/>
  <c r="P7" i="12" a="1"/>
  <c r="Y45" i="1" a="1"/>
  <c r="Z28" i="13" a="1"/>
  <c r="X45" i="11" a="1"/>
  <c r="P22" i="1" a="1"/>
  <c r="G23" i="6" a="1"/>
  <c r="AA21" i="6" a="1"/>
  <c r="Y18" i="1" a="1"/>
  <c r="P34" i="13" a="1"/>
  <c r="G19" i="12" a="1"/>
  <c r="Y4" i="11" a="1"/>
  <c r="Y25" i="7" a="1"/>
  <c r="Q5" i="1" a="1"/>
  <c r="Z39" i="7" a="1"/>
  <c r="E11" i="11" a="1"/>
  <c r="N38" i="1" a="1"/>
  <c r="N8" i="6" a="1"/>
  <c r="G30" i="1" a="1"/>
  <c r="F29" i="6" a="1"/>
  <c r="AA19" i="6" a="1"/>
  <c r="Z19" i="12" a="1"/>
  <c r="O24" i="1" a="1"/>
  <c r="Q6" i="7" a="1"/>
  <c r="I31" i="13" a="1"/>
  <c r="G17" i="12" a="1"/>
  <c r="O39" i="7" a="1"/>
  <c r="Z7" i="1" a="1"/>
  <c r="N21" i="13" a="1"/>
  <c r="Z44" i="6" a="1"/>
  <c r="G21" i="6" a="1"/>
  <c r="W19" i="7" a="1"/>
  <c r="E5" i="12" a="1"/>
  <c r="Y27" i="11" a="1"/>
  <c r="Y43" i="6" a="1"/>
  <c r="X6" i="12" a="1"/>
  <c r="Q37" i="1" a="1"/>
  <c r="Q22" i="1" a="1"/>
  <c r="E36" i="7" a="1"/>
  <c r="G12" i="6" a="1"/>
  <c r="H11" i="12" a="1"/>
  <c r="N10" i="7" a="1"/>
  <c r="Y22" i="7" a="1"/>
  <c r="R32" i="12" a="1"/>
  <c r="G26" i="1" a="1"/>
  <c r="P15" i="6" a="1"/>
  <c r="H38" i="7" a="1"/>
  <c r="Z39" i="6" a="1"/>
  <c r="F8" i="6" a="1"/>
  <c r="F11" i="12" a="1"/>
  <c r="AA12" i="6" a="1"/>
  <c r="F9" i="6" a="1"/>
  <c r="Q13" i="7" a="1"/>
  <c r="I11" i="6" a="1"/>
  <c r="N21" i="12" a="1"/>
  <c r="P28" i="12" a="1"/>
  <c r="Q16" i="12" a="1"/>
  <c r="Q33" i="7" a="1"/>
  <c r="Y41" i="6" a="1"/>
  <c r="N25" i="12" a="1"/>
  <c r="AA17" i="11" a="1"/>
  <c r="O7" i="6" a="1"/>
  <c r="R36" i="1" a="1"/>
  <c r="O26" i="7" a="1"/>
  <c r="I4" i="6" a="1"/>
  <c r="F29" i="12" a="1"/>
  <c r="O18" i="7" a="1"/>
  <c r="Q39" i="11" a="1"/>
  <c r="P21" i="13" a="1"/>
  <c r="E26" i="7" a="1"/>
  <c r="X42" i="1" a="1"/>
  <c r="Q30" i="11" a="1"/>
  <c r="W23" i="1" a="1"/>
  <c r="E4" i="13" a="1"/>
  <c r="N16" i="1" a="1"/>
  <c r="Q45" i="1" a="1"/>
  <c r="E9" i="7" a="1"/>
  <c r="P33" i="11" a="1"/>
  <c r="G13" i="13" a="1"/>
  <c r="Y15" i="13" a="1"/>
  <c r="Y21" i="11" a="1"/>
  <c r="Q20" i="11" a="1"/>
  <c r="I30" i="12" a="1"/>
  <c r="Z5" i="1" a="1"/>
  <c r="G30" i="13" a="1"/>
  <c r="AA39" i="13" a="1"/>
  <c r="N5" i="6" a="1"/>
  <c r="F25" i="6" a="1"/>
  <c r="N4" i="11" a="1"/>
  <c r="G13" i="12" a="1"/>
  <c r="O8" i="1" a="1"/>
  <c r="H13" i="1" a="1"/>
  <c r="P33" i="6" a="1"/>
  <c r="Y18" i="13" a="1"/>
  <c r="N37" i="1" a="1"/>
  <c r="O39" i="13" a="1"/>
  <c r="R7" i="6" a="1"/>
  <c r="H23" i="6" a="1"/>
  <c r="P36" i="6" a="1"/>
  <c r="H6" i="1" a="1"/>
  <c r="Y17" i="1" a="1"/>
  <c r="P21" i="7" a="1"/>
  <c r="Q38" i="12" a="1"/>
  <c r="N34" i="1" a="1"/>
  <c r="W27" i="12" a="1"/>
  <c r="P9" i="12" a="1"/>
  <c r="N27" i="1" a="1"/>
  <c r="F27" i="6" a="1"/>
  <c r="Y34" i="1" a="1"/>
  <c r="W32" i="1" a="1"/>
  <c r="R25" i="1" a="1"/>
  <c r="Q12" i="11" a="1"/>
  <c r="Z5" i="12" a="1"/>
  <c r="AA38" i="7" a="1"/>
  <c r="R37" i="6" a="1"/>
  <c r="I33" i="1" a="1"/>
  <c r="Y38" i="6" a="1"/>
  <c r="F4" i="11" a="1"/>
  <c r="AA8" i="1" a="1"/>
  <c r="R44" i="7" a="1"/>
  <c r="F5" i="11" a="1"/>
  <c r="G8" i="7" a="1"/>
  <c r="P34" i="6" a="1"/>
  <c r="E12" i="13" a="1"/>
  <c r="Z36" i="7" a="1"/>
  <c r="O24" i="6" a="1"/>
  <c r="AA23" i="11" a="1"/>
  <c r="G44" i="1" a="1"/>
  <c r="Y39" i="11" a="1"/>
  <c r="R42" i="1" a="1"/>
  <c r="O36" i="1" a="1"/>
  <c r="W39" i="1" a="1"/>
  <c r="W12" i="13" a="1"/>
  <c r="W15" i="7" a="1"/>
  <c r="O22" i="11" a="1"/>
  <c r="W36" i="1" a="1"/>
  <c r="Z22" i="11" a="1"/>
  <c r="R34" i="7" a="1"/>
  <c r="W20" i="7" a="1"/>
  <c r="O35" i="11" a="1"/>
  <c r="I10" i="1" a="1"/>
  <c r="R9" i="7" a="1"/>
  <c r="I22" i="11" a="1"/>
  <c r="W25" i="6" a="1"/>
  <c r="F15" i="7" a="1"/>
  <c r="Q15" i="6" a="1"/>
  <c r="R40" i="7" a="1"/>
  <c r="W10" i="7" a="1"/>
  <c r="E24" i="6" a="1"/>
  <c r="W17" i="12" a="1"/>
  <c r="R40" i="11" a="1"/>
  <c r="X20" i="11" a="1"/>
  <c r="Y31" i="11" a="1"/>
  <c r="E20" i="12" a="1"/>
  <c r="AA30" i="1" a="1"/>
  <c r="F35" i="6" a="1"/>
  <c r="O23" i="1" a="1"/>
  <c r="E11" i="12" a="1"/>
  <c r="Z15" i="6" a="1"/>
  <c r="N35" i="7" a="1"/>
  <c r="I25" i="1" a="1"/>
  <c r="H9" i="1" a="1"/>
  <c r="H8" i="1" a="1"/>
  <c r="G37" i="7" a="1"/>
  <c r="AA10" i="1" a="1"/>
  <c r="N39" i="1" a="1"/>
  <c r="R21" i="7" a="1"/>
  <c r="H19" i="7" a="1"/>
  <c r="X5" i="7" a="1"/>
  <c r="F40" i="7" a="1"/>
  <c r="N13" i="7" a="1"/>
  <c r="G35" i="11" a="1"/>
  <c r="N24" i="1" a="1"/>
  <c r="Z21" i="11" a="1"/>
  <c r="O28" i="6" a="1"/>
  <c r="R27" i="1" a="1"/>
  <c r="F37" i="7" a="1"/>
  <c r="P31" i="7" a="1"/>
  <c r="P40" i="1" a="1"/>
  <c r="R5" i="1" a="1"/>
  <c r="H37" i="1" a="1"/>
  <c r="X45" i="6" a="1"/>
  <c r="X32" i="6" a="1"/>
  <c r="Q4" i="7" a="1"/>
  <c r="G43" i="7" a="1"/>
  <c r="R11" i="13" a="1"/>
  <c r="E15" i="11" a="1"/>
  <c r="E26" i="1" a="1"/>
  <c r="N37" i="7" a="1"/>
  <c r="W26" i="7" a="1"/>
  <c r="O15" i="1" a="1"/>
  <c r="P22" i="6" a="1"/>
  <c r="Z43" i="11" a="1"/>
  <c r="P45" i="1" a="1"/>
  <c r="G14" i="13" a="1"/>
  <c r="I12" i="1" a="1"/>
  <c r="X26" i="6" a="1"/>
  <c r="AA24" i="11" a="1"/>
  <c r="I44" i="1" a="1"/>
  <c r="P25" i="6" a="1"/>
  <c r="X44" i="7" a="1"/>
  <c r="N36" i="11" a="1"/>
  <c r="I20" i="7" a="1"/>
  <c r="I6" i="11" a="1"/>
  <c r="Y45" i="6" a="1"/>
  <c r="G12" i="13" a="1"/>
  <c r="F9" i="12" a="1"/>
  <c r="E17" i="12" a="1"/>
  <c r="Y38" i="13" a="1"/>
  <c r="E35" i="1" a="1"/>
  <c r="F10" i="7" a="1"/>
  <c r="R20" i="12" a="1"/>
  <c r="Z10" i="12" a="1"/>
  <c r="N42" i="1" a="1"/>
  <c r="O8" i="12" a="1"/>
  <c r="Z13" i="12" a="1"/>
  <c r="E26" i="11" a="1"/>
  <c r="E34" i="7" a="1"/>
  <c r="H17" i="7" a="1"/>
  <c r="W23" i="12" a="1"/>
  <c r="F37" i="6" a="1"/>
  <c r="Y9" i="1" a="1"/>
  <c r="H44" i="7" a="1"/>
  <c r="G8" i="6" a="1"/>
  <c r="I24" i="1" a="1"/>
  <c r="Y44" i="6" a="1"/>
  <c r="H39" i="6" a="1"/>
  <c r="G43" i="6" a="1"/>
  <c r="F26" i="6" a="1"/>
  <c r="Q41" i="1" a="1"/>
  <c r="H16" i="13" a="1"/>
  <c r="AA21" i="1" a="1"/>
  <c r="F25" i="12" a="1"/>
  <c r="G44" i="12" a="1"/>
  <c r="Y34" i="12" a="1"/>
  <c r="O41" i="1" a="1"/>
  <c r="E29" i="12" a="1"/>
  <c r="Z9" i="6" a="1"/>
  <c r="G11" i="13" a="1"/>
  <c r="O43" i="7" a="1"/>
  <c r="Y15" i="7" a="1"/>
  <c r="F31" i="11" a="1"/>
  <c r="Y26" i="11" a="1"/>
  <c r="N24" i="13" a="1"/>
  <c r="W17" i="7" a="1"/>
  <c r="F4" i="1" a="1"/>
  <c r="W42" i="7" a="1"/>
  <c r="X27" i="13" a="1"/>
  <c r="F16" i="11" a="1"/>
  <c r="Z24" i="7" a="1"/>
  <c r="W4" i="12" a="1"/>
  <c r="O7" i="7" a="1"/>
  <c r="E19" i="12" a="1"/>
  <c r="AA5" i="1" a="1"/>
  <c r="Z33" i="6" a="1"/>
  <c r="X14" i="13" a="1"/>
  <c r="P10" i="12" a="1"/>
  <c r="E36" i="11" a="1"/>
  <c r="I8" i="12" a="1"/>
  <c r="H44" i="12" a="1"/>
  <c r="W42" i="6" a="1"/>
  <c r="Z22" i="1" a="1"/>
  <c r="P13" i="6" a="1"/>
  <c r="P4" i="7" a="1"/>
  <c r="R43" i="13" a="1"/>
  <c r="P7" i="7" a="1"/>
  <c r="F39" i="6" a="1"/>
  <c r="G4" i="1" a="1"/>
  <c r="W41" i="1" a="1"/>
  <c r="X5" i="1" a="1"/>
  <c r="X21" i="13" a="1"/>
  <c r="E22" i="6" a="1"/>
  <c r="N40" i="1" a="1"/>
  <c r="Q6" i="12" a="1"/>
  <c r="Y41" i="11" a="1"/>
  <c r="X39" i="7" a="1"/>
  <c r="G13" i="6" a="1"/>
  <c r="H17" i="11" a="1"/>
  <c r="W14" i="7" a="1"/>
  <c r="G32" i="13" a="1"/>
  <c r="E13" i="7" a="1"/>
  <c r="F42" i="13" a="1"/>
  <c r="Y23" i="6" a="1"/>
  <c r="Q18" i="11" a="1"/>
  <c r="AA13" i="7" a="1"/>
  <c r="P38" i="6" a="1"/>
  <c r="I35" i="7" a="1"/>
  <c r="Z11" i="1" a="1"/>
  <c r="Y4" i="7" a="1"/>
  <c r="R7" i="11" a="1"/>
  <c r="F41" i="13" a="1"/>
  <c r="N42" i="11" a="1"/>
  <c r="N25" i="13" a="1"/>
  <c r="R34" i="6" a="1"/>
  <c r="O19" i="12" a="1"/>
  <c r="X39" i="13" a="1"/>
  <c r="Z15" i="1" a="1"/>
  <c r="O5" i="6" a="1"/>
  <c r="AA12" i="1" a="1"/>
  <c r="W36" i="6" a="1"/>
  <c r="I34" i="12" a="1"/>
  <c r="W25" i="7" a="1"/>
  <c r="W20" i="12" a="1"/>
  <c r="O38" i="7" a="1"/>
  <c r="W11" i="12" a="1"/>
  <c r="I14" i="6" a="1"/>
  <c r="Y6" i="12" a="1"/>
  <c r="N39" i="12" a="1"/>
  <c r="R10" i="12" a="1"/>
  <c r="X4" i="1" a="1"/>
  <c r="H42" i="11" a="1"/>
  <c r="R14" i="6" a="1"/>
  <c r="E14" i="7" a="1"/>
  <c r="N12" i="11" a="1"/>
  <c r="O14" i="13" a="1"/>
  <c r="E19" i="1" a="1"/>
  <c r="P35" i="6" a="1"/>
  <c r="G44" i="6" a="1"/>
  <c r="I4" i="7" a="1"/>
  <c r="W5" i="12" a="1"/>
  <c r="H16" i="7" a="1"/>
  <c r="AA34" i="6" a="1"/>
  <c r="W30" i="1" a="1"/>
  <c r="P41" i="6" a="1"/>
  <c r="AA20" i="7" a="1"/>
  <c r="Y45" i="11" a="1"/>
  <c r="Q13" i="6" a="1"/>
  <c r="O17" i="1" a="1"/>
  <c r="I24" i="13" a="1"/>
  <c r="F27" i="13" a="1"/>
  <c r="X15" i="11" a="1"/>
  <c r="I26" i="12" a="1"/>
  <c r="G26" i="12" a="1"/>
  <c r="O17" i="6" a="1"/>
  <c r="I20" i="6" a="1"/>
  <c r="P26" i="1" a="1"/>
  <c r="E37" i="6" a="1"/>
  <c r="G12" i="1" a="1"/>
  <c r="Y19" i="6" a="1"/>
  <c r="P6" i="12" a="1"/>
  <c r="H29" i="11" a="1"/>
  <c r="Z40" i="1" a="1"/>
  <c r="F42" i="7" a="1"/>
  <c r="F27" i="12" a="1"/>
  <c r="Y31" i="6" a="1"/>
  <c r="Z35" i="7" a="1"/>
  <c r="G5" i="1" a="1"/>
  <c r="E28" i="12" a="1"/>
  <c r="AA44" i="7" a="1"/>
  <c r="N31" i="1" a="1"/>
  <c r="W34" i="11" a="1"/>
  <c r="F45" i="6" a="1"/>
  <c r="O30" i="1" a="1"/>
  <c r="P44" i="1" a="1"/>
  <c r="P16" i="1" a="1"/>
  <c r="G14" i="1" a="1"/>
  <c r="X33" i="13" a="1"/>
  <c r="Y15" i="6" a="1"/>
  <c r="N12" i="7" a="1"/>
  <c r="Z33" i="7" a="1"/>
  <c r="P28" i="11" a="1"/>
  <c r="F22" i="7" a="1"/>
  <c r="W38" i="1" a="1"/>
  <c r="P40" i="12" a="1"/>
  <c r="AA26" i="12" a="1"/>
  <c r="Q27" i="13" a="1"/>
  <c r="H27" i="11" a="1"/>
  <c r="Y28" i="11" a="1"/>
  <c r="E16" i="7" a="1"/>
  <c r="F43" i="11" a="1"/>
  <c r="W10" i="6" a="1"/>
  <c r="R41" i="6" a="1"/>
  <c r="N45" i="13" a="1"/>
  <c r="F38" i="1" a="1"/>
  <c r="X22" i="12" a="1"/>
  <c r="Z15" i="11" a="1"/>
  <c r="N17" i="1" a="1"/>
  <c r="I43" i="1" a="1"/>
  <c r="Z26" i="6" a="1"/>
  <c r="I42" i="1" a="1"/>
  <c r="H38" i="11" a="1"/>
  <c r="P22" i="13" a="1"/>
  <c r="R19" i="1" a="1"/>
  <c r="AA35" i="11" a="1"/>
  <c r="O38" i="6" a="1"/>
  <c r="Y31" i="7" a="1"/>
  <c r="E24" i="7" a="1"/>
  <c r="O43" i="1" a="1"/>
  <c r="N35" i="13" a="1"/>
  <c r="H45" i="12" a="1"/>
  <c r="R13" i="6" a="1"/>
  <c r="X30" i="6" a="1"/>
  <c r="P39" i="7" a="1"/>
  <c r="E45" i="12" a="1"/>
  <c r="N41" i="11" a="1"/>
  <c r="G44" i="11" a="1"/>
  <c r="N16" i="6" a="1"/>
  <c r="E31" i="11" a="1"/>
  <c r="E26" i="6" a="1"/>
  <c r="N19" i="1" a="1"/>
  <c r="P22" i="11" a="1"/>
  <c r="Y39" i="13" a="1"/>
  <c r="R10" i="6" a="1"/>
  <c r="Y7" i="12" a="1"/>
  <c r="R44" i="6" a="1"/>
  <c r="Y30" i="6" a="1"/>
  <c r="F12" i="12" a="1"/>
  <c r="O29" i="13" a="1"/>
  <c r="F13" i="6" a="1"/>
  <c r="I28" i="6" a="1"/>
  <c r="E17" i="11" a="1"/>
  <c r="N22" i="7" a="1"/>
  <c r="N41" i="6" a="1"/>
  <c r="AA26" i="1" a="1"/>
  <c r="W43" i="1" a="1"/>
  <c r="R31" i="12" a="1"/>
  <c r="P33" i="1" a="1"/>
  <c r="E22" i="1" a="1"/>
  <c r="E25" i="1" a="1"/>
  <c r="G27" i="7" a="1"/>
  <c r="H23" i="12" a="1"/>
  <c r="AA11" i="11" a="1"/>
  <c r="E40" i="7" a="1"/>
  <c r="AA37" i="12" a="1"/>
  <c r="AA41" i="1" a="1"/>
  <c r="P17" i="7" a="1"/>
  <c r="X17" i="6" a="1"/>
  <c r="X24" i="11" a="1"/>
  <c r="Y12" i="7" a="1"/>
  <c r="Z45" i="12" a="1"/>
  <c r="E20" i="7" a="1"/>
  <c r="W6" i="6" a="1"/>
  <c r="P10" i="1" a="1"/>
  <c r="AA6" i="11" a="1"/>
  <c r="Q43" i="12" a="1"/>
  <c r="X29" i="6" a="1"/>
  <c r="I25" i="6" a="1"/>
  <c r="E14" i="13" a="1"/>
  <c r="X45" i="13" a="1"/>
  <c r="G32" i="6" a="1"/>
  <c r="W27" i="11" a="1"/>
  <c r="F34" i="11" a="1"/>
  <c r="AA44" i="6" a="1"/>
  <c r="W11" i="7" a="1"/>
  <c r="Y43" i="1" a="1"/>
  <c r="P23" i="1" a="1"/>
  <c r="W37" i="7" a="1"/>
  <c r="Y21" i="6" a="1"/>
  <c r="W7" i="12" a="1"/>
  <c r="Q34" i="6" a="1"/>
  <c r="E25" i="7" a="1"/>
  <c r="Y34" i="6" a="1"/>
  <c r="X31" i="1" a="1"/>
  <c r="I34" i="1" a="1"/>
  <c r="R41" i="11" a="1"/>
  <c r="W31" i="11" a="1"/>
  <c r="E7" i="1" a="1"/>
  <c r="R38" i="7" a="1"/>
  <c r="R31" i="7" a="1"/>
  <c r="Y31" i="1" a="1"/>
  <c r="R16" i="6" a="1"/>
  <c r="N15" i="1" a="1"/>
  <c r="R37" i="1" a="1"/>
  <c r="P37" i="11" a="1"/>
  <c r="Y35" i="13" a="1"/>
  <c r="Y16" i="11" a="1"/>
  <c r="O42" i="7" a="1"/>
  <c r="F14" i="12" a="1"/>
  <c r="R7" i="13" a="1"/>
  <c r="F18" i="6" a="1"/>
  <c r="H16" i="11" a="1"/>
  <c r="Z45" i="11" a="1"/>
  <c r="H16" i="12" a="1"/>
  <c r="O9" i="7" a="1"/>
  <c r="W33" i="6" a="1"/>
  <c r="I27" i="1" a="1"/>
  <c r="W33" i="1" a="1"/>
  <c r="Y16" i="6" a="1"/>
  <c r="F7" i="7" a="1"/>
  <c r="AA20" i="13" a="1"/>
  <c r="Y40" i="12" a="1"/>
  <c r="Q10" i="13" a="1"/>
  <c r="P40" i="6" a="1"/>
  <c r="G36" i="11" a="1"/>
  <c r="H27" i="1" a="1"/>
  <c r="W12" i="12" a="1"/>
  <c r="I10" i="13" a="1"/>
  <c r="Y43" i="13" a="1"/>
  <c r="Y15" i="11" a="1"/>
  <c r="Y34" i="11" a="1"/>
  <c r="H27" i="13" a="1"/>
  <c r="F41" i="12" a="1"/>
  <c r="I10" i="11" a="1"/>
  <c r="Q23" i="1" a="1"/>
  <c r="F25" i="11" a="1"/>
  <c r="P30" i="6" a="1"/>
  <c r="O18" i="11" a="1"/>
  <c r="N11" i="1" a="1"/>
  <c r="W6" i="1" a="1"/>
  <c r="Y22" i="1" a="1"/>
  <c r="G11" i="1" a="1"/>
  <c r="Z30" i="1" a="1"/>
  <c r="G32" i="7" a="1"/>
  <c r="G37" i="11" a="1"/>
  <c r="I37" i="1" a="1"/>
  <c r="O14" i="7" a="1"/>
  <c r="AA45" i="6" a="1"/>
  <c r="G36" i="1" a="1"/>
  <c r="P15" i="11" a="1"/>
  <c r="Z40" i="6" a="1"/>
  <c r="E13" i="6" a="1"/>
  <c r="W30" i="6" a="1"/>
  <c r="E18" i="13" a="1"/>
  <c r="X41" i="12" a="1"/>
  <c r="R6" i="1" a="1"/>
  <c r="O33" i="11" a="1"/>
  <c r="I19" i="13" a="1"/>
  <c r="G19" i="1" a="1"/>
  <c r="F32" i="1" a="1"/>
  <c r="Q9" i="1" a="1"/>
  <c r="E43" i="6" a="1"/>
  <c r="Q4" i="6" a="1"/>
  <c r="R31" i="13" a="1"/>
  <c r="E38" i="6" a="1"/>
  <c r="X22" i="6" a="1"/>
  <c r="Z16" i="12" a="1"/>
  <c r="F6" i="12" a="1"/>
  <c r="I4" i="12" a="1"/>
  <c r="X7" i="1" a="1"/>
  <c r="Z25" i="11" a="1"/>
  <c r="O40" i="1" a="1"/>
  <c r="N5" i="12" a="1"/>
  <c r="X35" i="7" a="1"/>
  <c r="W7" i="6" a="1"/>
  <c r="W21" i="11" a="1"/>
  <c r="Y4" i="1" a="1"/>
  <c r="P9" i="1" a="1"/>
  <c r="I44" i="6" a="1"/>
  <c r="X14" i="12" a="1"/>
  <c r="R13" i="7" a="1"/>
  <c r="O20" i="6" a="1"/>
  <c r="Q42" i="7" a="1"/>
  <c r="P27" i="7" a="1"/>
  <c r="F34" i="6" a="1"/>
  <c r="F9" i="1" a="1"/>
  <c r="E14" i="1" a="1"/>
  <c r="Z8" i="6" a="1"/>
  <c r="E12" i="1" a="1"/>
  <c r="AA31" i="12" a="1"/>
  <c r="Q36" i="7" a="1"/>
  <c r="E28" i="6" a="1"/>
  <c r="P44" i="6" a="1"/>
  <c r="I27" i="12" a="1"/>
  <c r="N11" i="7" a="1"/>
  <c r="AA7" i="1" a="1"/>
  <c r="I11" i="12" a="1"/>
  <c r="Y34" i="7" a="1"/>
  <c r="O14" i="11" a="1"/>
  <c r="H6" i="6" a="1"/>
  <c r="R16" i="11" a="1"/>
  <c r="Q7" i="7" a="1"/>
  <c r="Z12" i="12" a="1"/>
  <c r="O31" i="7" a="1"/>
  <c r="X44" i="11" a="1"/>
  <c r="F27" i="7" a="1"/>
  <c r="X42" i="12" a="1"/>
  <c r="O20" i="13" a="1"/>
  <c r="Z4" i="1" a="1"/>
  <c r="W44" i="6" a="1"/>
  <c r="F30" i="6" a="1"/>
  <c r="Q10" i="1" a="1"/>
  <c r="G20" i="11" a="1"/>
  <c r="N45" i="7" a="1"/>
  <c r="I16" i="6" a="1"/>
  <c r="H24" i="11" a="1"/>
  <c r="AA35" i="1" a="1"/>
  <c r="Q17" i="1" a="1"/>
  <c r="Y20" i="7" a="1"/>
  <c r="Y28" i="7" a="1"/>
  <c r="P11" i="7" a="1"/>
  <c r="N11" i="13" a="1"/>
  <c r="O20" i="7" a="1"/>
  <c r="Q25" i="6" a="1"/>
  <c r="H13" i="6" a="1"/>
  <c r="E32" i="6" a="1"/>
  <c r="Y21" i="12" a="1"/>
  <c r="AA6" i="12" a="1"/>
  <c r="Q24" i="12" a="1"/>
  <c r="Q14" i="1" a="1"/>
  <c r="G34" i="1" a="1"/>
  <c r="N10" i="12" a="1"/>
  <c r="Q40" i="6" a="1"/>
  <c r="E21" i="1" a="1"/>
  <c r="O8" i="7" a="1"/>
  <c r="Y12" i="6" a="1"/>
  <c r="O30" i="6" a="1"/>
  <c r="AA29" i="12" a="1"/>
  <c r="AA32" i="6" a="1"/>
  <c r="R10" i="11" a="1"/>
  <c r="I15" i="6" a="1"/>
  <c r="H18" i="13" a="1"/>
  <c r="Q30" i="6" a="1"/>
  <c r="W35" i="13" a="1"/>
  <c r="E12" i="7" a="1"/>
  <c r="O11" i="12" a="1"/>
  <c r="F25" i="13" a="1"/>
  <c r="F16" i="6" a="1"/>
  <c r="F14" i="11" a="1"/>
  <c r="Y44" i="1" a="1"/>
  <c r="F24" i="7" a="1"/>
  <c r="Q43" i="1" a="1"/>
  <c r="F9" i="11" a="1"/>
  <c r="R36" i="13" a="1"/>
  <c r="Y18" i="12" a="1"/>
  <c r="Q14" i="12" a="1"/>
  <c r="E21" i="11" a="1"/>
  <c r="F12" i="1" a="1"/>
  <c r="X25" i="6" a="1"/>
  <c r="O15" i="6" a="1"/>
  <c r="P29" i="6" a="1"/>
  <c r="AA14" i="13" a="1"/>
  <c r="I42" i="11" a="1"/>
  <c r="H19" i="1" a="1"/>
  <c r="H22" i="11" a="1"/>
  <c r="E37" i="1" a="1"/>
  <c r="I27" i="7" a="1"/>
  <c r="G33" i="11" a="1"/>
  <c r="Q29" i="7" a="1"/>
  <c r="Z19" i="11" a="1"/>
  <c r="Z38" i="6" a="1"/>
  <c r="Q11" i="6" a="1"/>
  <c r="W8" i="1" a="1"/>
  <c r="Z41" i="6" a="1"/>
  <c r="N22" i="1" a="1"/>
  <c r="R27" i="6" a="1"/>
  <c r="N9" i="7" a="1"/>
  <c r="N39" i="7" a="1"/>
  <c r="AA31" i="6" a="1"/>
  <c r="N23" i="6" a="1"/>
  <c r="H5" i="13" a="1"/>
  <c r="F19" i="1" a="1"/>
  <c r="H14" i="11" a="1"/>
  <c r="Y24" i="13" a="1"/>
  <c r="G38" i="1" a="1"/>
  <c r="N23" i="1" a="1"/>
  <c r="G37" i="6" a="1"/>
  <c r="G29" i="1" a="1"/>
  <c r="G42" i="1" a="1"/>
  <c r="X6" i="11" a="1"/>
  <c r="AA25" i="12" a="1"/>
  <c r="E12" i="6" a="1"/>
  <c r="N38" i="6" a="1"/>
  <c r="W45" i="6" a="1"/>
  <c r="W42" i="12" a="1"/>
  <c r="X36" i="12" a="1"/>
  <c r="E22" i="7" a="1"/>
  <c r="N30" i="11" a="1"/>
  <c r="F33" i="11" a="1"/>
  <c r="P41" i="1" a="1"/>
  <c r="AA16" i="7" a="1"/>
  <c r="O45" i="6" a="1"/>
  <c r="G13" i="1" a="1"/>
  <c r="Q23" i="7" a="1"/>
  <c r="Z32" i="6" a="1"/>
  <c r="Z20" i="6" a="1"/>
  <c r="H45" i="6" a="1"/>
  <c r="N29" i="1" a="1"/>
  <c r="Q22" i="12" a="1"/>
  <c r="E44" i="1" a="1"/>
  <c r="I15" i="7" a="1"/>
  <c r="R20" i="7" a="1"/>
  <c r="F7" i="1" a="1"/>
  <c r="H33" i="13" a="1"/>
  <c r="F31" i="1" a="1"/>
  <c r="Z42" i="1" a="1"/>
  <c r="Q45" i="7" a="1"/>
  <c r="I40" i="7" a="1"/>
  <c r="E7" i="7" a="1"/>
  <c r="I16" i="1" a="1"/>
  <c r="Y43" i="11" a="1"/>
  <c r="Z26" i="7" a="1"/>
  <c r="Q17" i="11" a="1"/>
  <c r="G35" i="7" a="1"/>
  <c r="E25" i="12" a="1"/>
  <c r="Y11" i="12" a="1"/>
  <c r="F26" i="11" a="1"/>
  <c r="X25" i="1" a="1"/>
  <c r="G44" i="13" a="1"/>
  <c r="Y39" i="7" a="1"/>
  <c r="H5" i="6" a="1"/>
  <c r="X43" i="12" a="1"/>
  <c r="H28" i="6" a="1"/>
  <c r="G31" i="1" a="1"/>
  <c r="F40" i="1" a="1"/>
  <c r="E32" i="7" a="1"/>
  <c r="Z5" i="6" a="1"/>
  <c r="O14" i="1" a="1"/>
  <c r="O4" i="1" a="1"/>
  <c r="E24" i="11" a="1"/>
  <c r="N4" i="13" a="1"/>
  <c r="G39" i="11" a="1"/>
  <c r="H6" i="11" a="1"/>
  <c r="E45" i="6" a="1"/>
  <c r="F34" i="7" a="1"/>
  <c r="Q21" i="1" a="1"/>
  <c r="F39" i="13" a="1"/>
  <c r="O44" i="7" a="1"/>
  <c r="X11" i="11" a="1"/>
  <c r="G20" i="12" a="1"/>
  <c r="I17" i="6" a="1"/>
  <c r="Q28" i="6" a="1"/>
  <c r="P37" i="1" a="1"/>
  <c r="E42" i="12" a="1"/>
  <c r="Q42" i="6" a="1"/>
  <c r="Z14" i="6" a="1"/>
  <c r="P32" i="11" a="1"/>
  <c r="R17" i="6" a="1"/>
  <c r="I17" i="11" a="1"/>
  <c r="AA9" i="1" a="1"/>
  <c r="H37" i="13" a="1"/>
  <c r="W43" i="12" a="1"/>
  <c r="Y20" i="12" a="1"/>
  <c r="E45" i="7" a="1"/>
  <c r="Q36" i="1" a="1"/>
  <c r="Y42" i="13" a="1"/>
  <c r="W28" i="1" a="1"/>
  <c r="F11" i="11" a="1"/>
  <c r="Z4" i="11" a="1"/>
  <c r="X15" i="1" a="1"/>
  <c r="I43" i="13" a="1"/>
  <c r="H21" i="11" a="1"/>
  <c r="F8" i="11" a="1"/>
  <c r="Q28" i="12" a="1"/>
  <c r="Z9" i="13" a="1"/>
  <c r="F31" i="6" a="1"/>
  <c r="O4" i="13" a="1"/>
  <c r="Z12" i="11" a="1"/>
  <c r="E27" i="7" a="1"/>
  <c r="N33" i="6" a="1"/>
  <c r="R22" i="6" a="1"/>
  <c r="X37" i="1" a="1"/>
  <c r="R9" i="13" a="1"/>
  <c r="I30" i="1" a="1"/>
  <c r="H26" i="6" a="1"/>
  <c r="E5" i="1" a="1"/>
  <c r="O10" i="11" a="1"/>
  <c r="H35" i="11" a="1"/>
  <c r="W39" i="6" a="1"/>
  <c r="Z13" i="7" a="1"/>
  <c r="H28" i="1" a="1"/>
  <c r="E27" i="6" a="1"/>
  <c r="E33" i="6" a="1"/>
  <c r="Y32" i="7" a="1"/>
  <c r="I19" i="11" a="1"/>
  <c r="R28" i="12" a="1"/>
  <c r="X26" i="1" a="1"/>
  <c r="Y17" i="6" a="1"/>
  <c r="Y9" i="6" a="1"/>
  <c r="R28" i="6" a="1"/>
  <c r="Z39" i="1" a="1"/>
  <c r="AA15" i="1" a="1"/>
  <c r="E25" i="6" a="1"/>
  <c r="I40" i="13" a="1"/>
  <c r="R38" i="6" a="1"/>
  <c r="G35" i="1" a="1"/>
  <c r="Z16" i="1" a="1"/>
  <c r="O10" i="6" a="1"/>
  <c r="F28" i="7" a="1"/>
  <c r="H36" i="1" a="1"/>
  <c r="H15" i="7" a="1"/>
  <c r="X10" i="1" a="1"/>
  <c r="F36" i="11" a="1"/>
  <c r="P39" i="1" a="1"/>
  <c r="P14" i="1" a="1"/>
  <c r="E23" i="7" a="1"/>
  <c r="O34" i="6" a="1"/>
  <c r="Z21" i="12" a="1"/>
  <c r="F6" i="7" a="1"/>
  <c r="E39" i="11" a="1"/>
  <c r="G45" i="7" a="1"/>
  <c r="G42" i="7" a="1"/>
  <c r="AA18" i="6" a="1"/>
  <c r="Q11" i="1" a="1"/>
  <c r="Z39" i="12" a="1"/>
  <c r="Y27" i="6" a="1"/>
  <c r="O37" i="12" a="1"/>
  <c r="F44" i="6" a="1"/>
  <c r="W12" i="6" a="1"/>
  <c r="I7" i="7" a="1"/>
  <c r="W41" i="11" a="1"/>
  <c r="H33" i="6" a="1"/>
  <c r="Z4" i="6" a="1"/>
  <c r="AA37" i="7" a="1"/>
  <c r="H11" i="11" a="1"/>
  <c r="O26" i="1" a="1"/>
  <c r="P11" i="13" a="1"/>
  <c r="AA35" i="7" a="1"/>
  <c r="N31" i="6" a="1"/>
  <c r="W30" i="13" a="1"/>
  <c r="R35" i="7" a="1"/>
  <c r="Z25" i="1" a="1"/>
  <c r="I20" i="1" a="1"/>
  <c r="W6" i="13" a="1"/>
  <c r="E38" i="11" a="1"/>
  <c r="G31" i="12" a="1"/>
  <c r="X8" i="13" a="1"/>
  <c r="Y9" i="12" a="1"/>
  <c r="X41" i="11" a="1"/>
  <c r="H12" i="13" a="1"/>
  <c r="X27" i="11" a="1"/>
  <c r="Q45" i="6" a="1"/>
  <c r="X19" i="12" a="1"/>
  <c r="E10" i="1" a="1"/>
  <c r="O28" i="11" a="1"/>
  <c r="W35" i="12" a="1"/>
  <c r="Z45" i="7" a="1"/>
  <c r="W11" i="11" a="1"/>
  <c r="F26" i="12" a="1"/>
  <c r="H34" i="11" a="1"/>
  <c r="H14" i="1" a="1"/>
  <c r="H5" i="1" a="1"/>
  <c r="X6" i="7" a="1"/>
  <c r="H7" i="12" a="1"/>
  <c r="P29" i="1" a="1"/>
  <c r="W13" i="12" a="1"/>
  <c r="AA20" i="11" a="1"/>
  <c r="H35" i="1" a="1"/>
  <c r="Q9" i="7" a="1"/>
  <c r="F21" i="6" a="1"/>
  <c r="Z14" i="1" a="1"/>
  <c r="Q10" i="6" a="1"/>
  <c r="X36" i="1" a="1"/>
  <c r="R41" i="1" a="1"/>
  <c r="I38" i="11" a="1"/>
  <c r="Q10" i="7" a="1"/>
  <c r="F5" i="7" a="1"/>
  <c r="E45" i="1" a="1"/>
  <c r="F24" i="12" a="1"/>
  <c r="AA38" i="12" a="1"/>
  <c r="N43" i="13" a="1"/>
  <c r="Z4" i="7" a="1"/>
  <c r="W29" i="11" a="1"/>
  <c r="Z40" i="7" a="1"/>
  <c r="F6" i="13" a="1"/>
  <c r="N27" i="12" a="1"/>
  <c r="X26" i="7" a="1"/>
  <c r="N43" i="1" a="1"/>
  <c r="Z6" i="6" a="1"/>
  <c r="G9" i="6" a="1"/>
  <c r="X31" i="6" a="1"/>
  <c r="AA23" i="7" a="1"/>
  <c r="Y33" i="6" a="1"/>
  <c r="X9" i="1" a="1"/>
  <c r="P7" i="13" a="1"/>
  <c r="R44" i="1" a="1"/>
  <c r="Q36" i="11" a="1"/>
  <c r="E32" i="1" a="1"/>
  <c r="G33" i="12" a="1"/>
  <c r="E41" i="7" a="1"/>
  <c r="E41" i="1" a="1"/>
  <c r="P21" i="6" a="1"/>
  <c r="X42" i="6" a="1"/>
  <c r="Z24" i="1" a="1"/>
  <c r="G11" i="7" a="1"/>
  <c r="I38" i="7" a="1"/>
  <c r="O36" i="13" a="1"/>
  <c r="X21" i="6" a="1"/>
  <c r="P5" i="13" a="1"/>
  <c r="N12" i="12" a="1"/>
  <c r="G15" i="7" a="1"/>
  <c r="P19" i="13" a="1"/>
  <c r="R29" i="1" a="1"/>
  <c r="N18" i="1" a="1"/>
  <c r="W5" i="7" a="1"/>
  <c r="P27" i="13" a="1"/>
  <c r="W13" i="7" a="1"/>
  <c r="P21" i="12" a="1"/>
  <c r="R37" i="11" a="1"/>
  <c r="Z9" i="1" a="1"/>
  <c r="E23" i="12" a="1"/>
  <c r="Z11" i="6" a="1"/>
  <c r="F26" i="7" a="1"/>
  <c r="W32" i="12" a="1"/>
  <c r="N28" i="1" a="1"/>
  <c r="H29" i="7" a="1"/>
  <c r="F42" i="11" a="1"/>
  <c r="P20" i="11" a="1"/>
  <c r="Q39" i="7" a="1"/>
  <c r="G4" i="6" a="1"/>
  <c r="H13" i="7" a="1"/>
  <c r="R6" i="7" a="1"/>
  <c r="E11" i="6" a="1"/>
  <c r="G38" i="13" a="1"/>
  <c r="Q32" i="12" a="1"/>
  <c r="G45" i="6" a="1"/>
  <c r="Y5" i="7" a="1"/>
  <c r="G23" i="12" a="1"/>
  <c r="H11" i="7" a="1"/>
  <c r="X17" i="1" a="1"/>
  <c r="R39" i="7" a="1"/>
  <c r="Z25" i="6" a="1"/>
  <c r="AA20" i="6" a="1"/>
  <c r="W21" i="7" a="1"/>
  <c r="G6" i="7" a="1"/>
  <c r="Z12" i="1" a="1"/>
  <c r="AA5" i="12" a="1"/>
  <c r="F19" i="7" a="1"/>
  <c r="F19" i="7" l="1"/>
  <c r="F66" i="7" s="1"/>
  <c r="AA5" i="12"/>
  <c r="AA52" i="12" s="1"/>
  <c r="Z12" i="1"/>
  <c r="Z59" i="1" s="1"/>
  <c r="G6" i="7"/>
  <c r="G53" i="7" s="1"/>
  <c r="W21" i="7"/>
  <c r="W68" i="7" s="1"/>
  <c r="AA20" i="6"/>
  <c r="AA67" i="6" s="1"/>
  <c r="Z25" i="6"/>
  <c r="Z72" i="6" s="1"/>
  <c r="R39" i="7"/>
  <c r="X17" i="1"/>
  <c r="X64" i="1" s="1"/>
  <c r="H11" i="7"/>
  <c r="H58" i="7" s="1"/>
  <c r="G23" i="12"/>
  <c r="G70" i="12" s="1"/>
  <c r="Y5" i="7"/>
  <c r="Y52" i="7" s="1"/>
  <c r="G45" i="6"/>
  <c r="G92" i="6" s="1"/>
  <c r="Q32" i="12"/>
  <c r="G38" i="13"/>
  <c r="G85" i="13" s="1"/>
  <c r="E11" i="6"/>
  <c r="E58" i="6" s="1"/>
  <c r="R6" i="7"/>
  <c r="H13" i="7"/>
  <c r="H60" i="7" s="1"/>
  <c r="G4" i="6"/>
  <c r="G51" i="6" s="1"/>
  <c r="Q39" i="7"/>
  <c r="P20" i="11"/>
  <c r="F42" i="11"/>
  <c r="F89" i="11" s="1"/>
  <c r="H29" i="7"/>
  <c r="H76" i="7" s="1"/>
  <c r="N28" i="1"/>
  <c r="W32" i="12"/>
  <c r="W79" i="12" s="1"/>
  <c r="F26" i="7"/>
  <c r="F73" i="7" s="1"/>
  <c r="Z11" i="6"/>
  <c r="Z58" i="6" s="1"/>
  <c r="E23" i="12"/>
  <c r="E70" i="12" s="1"/>
  <c r="Z9" i="1"/>
  <c r="Z56" i="1" s="1"/>
  <c r="R37" i="11"/>
  <c r="P21" i="12"/>
  <c r="W13" i="7"/>
  <c r="W60" i="7" s="1"/>
  <c r="P27" i="13"/>
  <c r="W5" i="7"/>
  <c r="W52" i="7" s="1"/>
  <c r="N18" i="1"/>
  <c r="R29" i="1"/>
  <c r="P19" i="13"/>
  <c r="G15" i="7"/>
  <c r="G62" i="7" s="1"/>
  <c r="N12" i="12"/>
  <c r="P5" i="13"/>
  <c r="X21" i="6"/>
  <c r="X68" i="6" s="1"/>
  <c r="O36" i="13"/>
  <c r="I38" i="7"/>
  <c r="I85" i="7" s="1"/>
  <c r="G11" i="7"/>
  <c r="G58" i="7" s="1"/>
  <c r="Z24" i="1"/>
  <c r="Z71" i="1" s="1"/>
  <c r="X42" i="6"/>
  <c r="X89" i="6" s="1"/>
  <c r="P21" i="6"/>
  <c r="E41" i="1"/>
  <c r="E88" i="1" s="1"/>
  <c r="E41" i="7"/>
  <c r="E88" i="7" s="1"/>
  <c r="G33" i="12"/>
  <c r="G80" i="12" s="1"/>
  <c r="E32" i="1"/>
  <c r="E79" i="1" s="1"/>
  <c r="Q36" i="11"/>
  <c r="R44" i="1"/>
  <c r="P7" i="13"/>
  <c r="X9" i="1"/>
  <c r="X56" i="1" s="1"/>
  <c r="Y33" i="6"/>
  <c r="Y80" i="6" s="1"/>
  <c r="AA23" i="7"/>
  <c r="AA70" i="7" s="1"/>
  <c r="X31" i="6"/>
  <c r="X78" i="6" s="1"/>
  <c r="G9" i="6"/>
  <c r="G56" i="6" s="1"/>
  <c r="Z6" i="6"/>
  <c r="Z53" i="6" s="1"/>
  <c r="N43" i="1"/>
  <c r="X26" i="7"/>
  <c r="X73" i="7" s="1"/>
  <c r="N27" i="12"/>
  <c r="F6" i="13"/>
  <c r="F53" i="13" s="1"/>
  <c r="Z40" i="7"/>
  <c r="Z87" i="7" s="1"/>
  <c r="W29" i="11"/>
  <c r="W76" i="11" s="1"/>
  <c r="Z4" i="7"/>
  <c r="Z51" i="7" s="1"/>
  <c r="N43" i="13"/>
  <c r="AA38" i="12"/>
  <c r="AA85" i="12" s="1"/>
  <c r="F24" i="12"/>
  <c r="F71" i="12" s="1"/>
  <c r="E45" i="1"/>
  <c r="E92" i="1" s="1"/>
  <c r="F5" i="7"/>
  <c r="F52" i="7" s="1"/>
  <c r="Q10" i="7"/>
  <c r="I38" i="11"/>
  <c r="I85" i="11" s="1"/>
  <c r="R41" i="1"/>
  <c r="X36" i="1"/>
  <c r="X83" i="1" s="1"/>
  <c r="Q10" i="6"/>
  <c r="Z14" i="1"/>
  <c r="Z61" i="1" s="1"/>
  <c r="F21" i="6"/>
  <c r="F68" i="6" s="1"/>
  <c r="Q9" i="7"/>
  <c r="H35" i="1"/>
  <c r="H82" i="1" s="1"/>
  <c r="AA20" i="11"/>
  <c r="AA67" i="11" s="1"/>
  <c r="W13" i="12"/>
  <c r="W60" i="12" s="1"/>
  <c r="P29" i="1"/>
  <c r="H7" i="12"/>
  <c r="H54" i="12" s="1"/>
  <c r="X6" i="7"/>
  <c r="X53" i="7" s="1"/>
  <c r="H5" i="1"/>
  <c r="H52" i="1" s="1"/>
  <c r="H14" i="1"/>
  <c r="H61" i="1" s="1"/>
  <c r="H34" i="11"/>
  <c r="H81" i="11" s="1"/>
  <c r="F26" i="12"/>
  <c r="F73" i="12" s="1"/>
  <c r="W11" i="11"/>
  <c r="W58" i="11" s="1"/>
  <c r="Z45" i="7"/>
  <c r="Z92" i="7" s="1"/>
  <c r="W35" i="12"/>
  <c r="W82" i="12" s="1"/>
  <c r="O28" i="11"/>
  <c r="E10" i="1"/>
  <c r="E57" i="1" s="1"/>
  <c r="X19" i="12"/>
  <c r="X66" i="12" s="1"/>
  <c r="Q45" i="6"/>
  <c r="X27" i="11"/>
  <c r="X74" i="11" s="1"/>
  <c r="H12" i="13"/>
  <c r="H59" i="13" s="1"/>
  <c r="X41" i="11"/>
  <c r="X88" i="11" s="1"/>
  <c r="Y9" i="12"/>
  <c r="Y56" i="12" s="1"/>
  <c r="X8" i="13"/>
  <c r="X55" i="13" s="1"/>
  <c r="G31" i="12"/>
  <c r="G78" i="12" s="1"/>
  <c r="E38" i="11"/>
  <c r="E85" i="11" s="1"/>
  <c r="W6" i="13"/>
  <c r="W53" i="13" s="1"/>
  <c r="I20" i="1"/>
  <c r="I67" i="1" s="1"/>
  <c r="Z25" i="1"/>
  <c r="Z72" i="1" s="1"/>
  <c r="R35" i="7"/>
  <c r="W30" i="13"/>
  <c r="W77" i="13" s="1"/>
  <c r="N31" i="6"/>
  <c r="AA35" i="7"/>
  <c r="AA82" i="7" s="1"/>
  <c r="P11" i="13"/>
  <c r="O26" i="1"/>
  <c r="H11" i="11"/>
  <c r="H58" i="11" s="1"/>
  <c r="AA37" i="7"/>
  <c r="AA84" i="7" s="1"/>
  <c r="Z4" i="6"/>
  <c r="Z51" i="6" s="1"/>
  <c r="H33" i="6"/>
  <c r="H80" i="6" s="1"/>
  <c r="W41" i="11"/>
  <c r="W88" i="11" s="1"/>
  <c r="I7" i="7"/>
  <c r="I54" i="7" s="1"/>
  <c r="W12" i="6"/>
  <c r="W59" i="6" s="1"/>
  <c r="F44" i="6"/>
  <c r="F91" i="6" s="1"/>
  <c r="O37" i="12"/>
  <c r="Y27" i="6"/>
  <c r="Y74" i="6" s="1"/>
  <c r="Z39" i="12"/>
  <c r="Z86" i="12" s="1"/>
  <c r="Q11" i="1"/>
  <c r="AA18" i="6"/>
  <c r="AA65" i="6" s="1"/>
  <c r="G42" i="7"/>
  <c r="G89" i="7" s="1"/>
  <c r="G45" i="7"/>
  <c r="G92" i="7" s="1"/>
  <c r="E39" i="11"/>
  <c r="E86" i="11" s="1"/>
  <c r="F6" i="7"/>
  <c r="F53" i="7" s="1"/>
  <c r="Z21" i="12"/>
  <c r="Z68" i="12" s="1"/>
  <c r="O34" i="6"/>
  <c r="E23" i="7"/>
  <c r="E70" i="7" s="1"/>
  <c r="P14" i="1"/>
  <c r="P39" i="1"/>
  <c r="F36" i="11"/>
  <c r="F83" i="11" s="1"/>
  <c r="X10" i="1"/>
  <c r="X57" i="1" s="1"/>
  <c r="H15" i="7"/>
  <c r="H62" i="7" s="1"/>
  <c r="H36" i="1"/>
  <c r="H83" i="1" s="1"/>
  <c r="F28" i="7"/>
  <c r="F75" i="7" s="1"/>
  <c r="O10" i="6"/>
  <c r="Z16" i="1"/>
  <c r="Z63" i="1" s="1"/>
  <c r="G35" i="1"/>
  <c r="G82" i="1" s="1"/>
  <c r="R38" i="6"/>
  <c r="I40" i="13"/>
  <c r="I87" i="13" s="1"/>
  <c r="E25" i="6"/>
  <c r="E72" i="6" s="1"/>
  <c r="AA15" i="1"/>
  <c r="AA62" i="1" s="1"/>
  <c r="Z39" i="1"/>
  <c r="Z86" i="1" s="1"/>
  <c r="R28" i="6"/>
  <c r="Y9" i="6"/>
  <c r="Y56" i="6" s="1"/>
  <c r="Y17" i="6"/>
  <c r="Y64" i="6" s="1"/>
  <c r="X26" i="1"/>
  <c r="X73" i="1" s="1"/>
  <c r="R28" i="12"/>
  <c r="I19" i="11"/>
  <c r="I66" i="11" s="1"/>
  <c r="Y32" i="7"/>
  <c r="Y79" i="7" s="1"/>
  <c r="E33" i="6"/>
  <c r="E80" i="6" s="1"/>
  <c r="E27" i="6"/>
  <c r="E74" i="6" s="1"/>
  <c r="H28" i="1"/>
  <c r="H75" i="1" s="1"/>
  <c r="Z13" i="7"/>
  <c r="Z60" i="7" s="1"/>
  <c r="W39" i="6"/>
  <c r="W86" i="6" s="1"/>
  <c r="H35" i="11"/>
  <c r="H82" i="11" s="1"/>
  <c r="O10" i="11"/>
  <c r="E5" i="1"/>
  <c r="E52" i="1" s="1"/>
  <c r="H26" i="6"/>
  <c r="H73" i="6" s="1"/>
  <c r="I30" i="1"/>
  <c r="I77" i="1" s="1"/>
  <c r="R9" i="13"/>
  <c r="X37" i="1"/>
  <c r="X84" i="1" s="1"/>
  <c r="R22" i="6"/>
  <c r="N33" i="6"/>
  <c r="E27" i="7"/>
  <c r="E74" i="7" s="1"/>
  <c r="Z12" i="11"/>
  <c r="Z59" i="11" s="1"/>
  <c r="O4" i="13"/>
  <c r="F31" i="6"/>
  <c r="F78" i="6" s="1"/>
  <c r="Z9" i="13"/>
  <c r="Z56" i="13" s="1"/>
  <c r="Q28" i="12"/>
  <c r="F8" i="11"/>
  <c r="F55" i="11" s="1"/>
  <c r="H21" i="11"/>
  <c r="H68" i="11" s="1"/>
  <c r="I43" i="13"/>
  <c r="I90" i="13" s="1"/>
  <c r="X15" i="1"/>
  <c r="X62" i="1" s="1"/>
  <c r="Z4" i="11"/>
  <c r="Z51" i="11" s="1"/>
  <c r="F11" i="11"/>
  <c r="F58" i="11" s="1"/>
  <c r="W28" i="1"/>
  <c r="W75" i="1" s="1"/>
  <c r="Y42" i="13"/>
  <c r="Y89" i="13" s="1"/>
  <c r="Q36" i="1"/>
  <c r="E45" i="7"/>
  <c r="E92" i="7" s="1"/>
  <c r="Y20" i="12"/>
  <c r="Y67" i="12" s="1"/>
  <c r="W43" i="12"/>
  <c r="W90" i="12" s="1"/>
  <c r="H37" i="13"/>
  <c r="H84" i="13" s="1"/>
  <c r="AA9" i="1"/>
  <c r="AA56" i="1" s="1"/>
  <c r="I17" i="11"/>
  <c r="I64" i="11" s="1"/>
  <c r="R17" i="6"/>
  <c r="P32" i="11"/>
  <c r="Z14" i="6"/>
  <c r="Z61" i="6" s="1"/>
  <c r="Q42" i="6"/>
  <c r="E42" i="12"/>
  <c r="E89" i="12" s="1"/>
  <c r="P37" i="1"/>
  <c r="Q28" i="6"/>
  <c r="I17" i="6"/>
  <c r="I64" i="6" s="1"/>
  <c r="G20" i="12"/>
  <c r="G67" i="12" s="1"/>
  <c r="X11" i="11"/>
  <c r="X58" i="11" s="1"/>
  <c r="O44" i="7"/>
  <c r="F39" i="13"/>
  <c r="F86" i="13" s="1"/>
  <c r="Q21" i="1"/>
  <c r="F34" i="7"/>
  <c r="F81" i="7" s="1"/>
  <c r="E45" i="6"/>
  <c r="E92" i="6" s="1"/>
  <c r="H6" i="11"/>
  <c r="H53" i="11" s="1"/>
  <c r="G39" i="11"/>
  <c r="G86" i="11" s="1"/>
  <c r="N4" i="13"/>
  <c r="E24" i="11"/>
  <c r="E71" i="11" s="1"/>
  <c r="O4" i="1"/>
  <c r="O14" i="1"/>
  <c r="Z5" i="6"/>
  <c r="Z52" i="6" s="1"/>
  <c r="E32" i="7"/>
  <c r="E79" i="7" s="1"/>
  <c r="F40" i="1"/>
  <c r="F87" i="1" s="1"/>
  <c r="G31" i="1"/>
  <c r="G78" i="1" s="1"/>
  <c r="H28" i="6"/>
  <c r="H75" i="6" s="1"/>
  <c r="X43" i="12"/>
  <c r="X90" i="12" s="1"/>
  <c r="H5" i="6"/>
  <c r="H52" i="6" s="1"/>
  <c r="Y39" i="7"/>
  <c r="Y86" i="7" s="1"/>
  <c r="G44" i="13"/>
  <c r="G91" i="13" s="1"/>
  <c r="X25" i="1"/>
  <c r="X72" i="1" s="1"/>
  <c r="F26" i="11"/>
  <c r="F73" i="11" s="1"/>
  <c r="Y11" i="12"/>
  <c r="Y58" i="12" s="1"/>
  <c r="E25" i="12"/>
  <c r="E72" i="12" s="1"/>
  <c r="G35" i="7"/>
  <c r="G82" i="7" s="1"/>
  <c r="Q17" i="11"/>
  <c r="Z26" i="7"/>
  <c r="Z73" i="7" s="1"/>
  <c r="Y43" i="11"/>
  <c r="Y90" i="11" s="1"/>
  <c r="I16" i="1"/>
  <c r="I63" i="1" s="1"/>
  <c r="E7" i="7"/>
  <c r="E54" i="7" s="1"/>
  <c r="I40" i="7"/>
  <c r="I87" i="7" s="1"/>
  <c r="Q45" i="7"/>
  <c r="Z42" i="1"/>
  <c r="Z89" i="1" s="1"/>
  <c r="F31" i="1"/>
  <c r="F78" i="1" s="1"/>
  <c r="H33" i="13"/>
  <c r="H80" i="13" s="1"/>
  <c r="F7" i="1"/>
  <c r="F54" i="1" s="1"/>
  <c r="R20" i="7"/>
  <c r="I15" i="7"/>
  <c r="I62" i="7" s="1"/>
  <c r="E44" i="1"/>
  <c r="E91" i="1" s="1"/>
  <c r="Q22" i="12"/>
  <c r="N29" i="1"/>
  <c r="H45" i="6"/>
  <c r="H92" i="6" s="1"/>
  <c r="Z20" i="6"/>
  <c r="Z67" i="6" s="1"/>
  <c r="Z32" i="6"/>
  <c r="Z79" i="6" s="1"/>
  <c r="Q23" i="7"/>
  <c r="G13" i="1"/>
  <c r="G60" i="1" s="1"/>
  <c r="O45" i="6"/>
  <c r="AA16" i="7"/>
  <c r="AA63" i="7" s="1"/>
  <c r="P41" i="1"/>
  <c r="F33" i="11"/>
  <c r="F80" i="11" s="1"/>
  <c r="N30" i="11"/>
  <c r="E22" i="7"/>
  <c r="E69" i="7" s="1"/>
  <c r="X36" i="12"/>
  <c r="X83" i="12" s="1"/>
  <c r="W42" i="12"/>
  <c r="W89" i="12" s="1"/>
  <c r="W45" i="6"/>
  <c r="W92" i="6" s="1"/>
  <c r="N38" i="6"/>
  <c r="E12" i="6"/>
  <c r="E59" i="6" s="1"/>
  <c r="AA25" i="12"/>
  <c r="AA72" i="12" s="1"/>
  <c r="X6" i="11"/>
  <c r="X53" i="11" s="1"/>
  <c r="G42" i="1"/>
  <c r="G89" i="1" s="1"/>
  <c r="G29" i="1"/>
  <c r="G76" i="1" s="1"/>
  <c r="G37" i="6"/>
  <c r="G84" i="6" s="1"/>
  <c r="N23" i="1"/>
  <c r="G38" i="1"/>
  <c r="G85" i="1" s="1"/>
  <c r="Y24" i="13"/>
  <c r="Y71" i="13" s="1"/>
  <c r="H14" i="11"/>
  <c r="H61" i="11" s="1"/>
  <c r="F19" i="1"/>
  <c r="F66" i="1" s="1"/>
  <c r="H5" i="13"/>
  <c r="H52" i="13" s="1"/>
  <c r="N23" i="6"/>
  <c r="AA31" i="6"/>
  <c r="AA78" i="6" s="1"/>
  <c r="N39" i="7"/>
  <c r="N9" i="7"/>
  <c r="R27" i="6"/>
  <c r="N22" i="1"/>
  <c r="Z41" i="6"/>
  <c r="Z88" i="6" s="1"/>
  <c r="W8" i="1"/>
  <c r="W55" i="1" s="1"/>
  <c r="Q11" i="6"/>
  <c r="Z38" i="6"/>
  <c r="Z85" i="6" s="1"/>
  <c r="Z19" i="11"/>
  <c r="Z66" i="11" s="1"/>
  <c r="Q29" i="7"/>
  <c r="G33" i="11"/>
  <c r="G80" i="11" s="1"/>
  <c r="I27" i="7"/>
  <c r="I74" i="7" s="1"/>
  <c r="E37" i="1"/>
  <c r="E84" i="1" s="1"/>
  <c r="H22" i="11"/>
  <c r="H69" i="11" s="1"/>
  <c r="H19" i="1"/>
  <c r="H66" i="1" s="1"/>
  <c r="I42" i="11"/>
  <c r="I89" i="11" s="1"/>
  <c r="AA14" i="13"/>
  <c r="AA61" i="13" s="1"/>
  <c r="P29" i="6"/>
  <c r="O15" i="6"/>
  <c r="X25" i="6"/>
  <c r="X72" i="6" s="1"/>
  <c r="F12" i="1"/>
  <c r="F59" i="1" s="1"/>
  <c r="E21" i="11"/>
  <c r="E68" i="11" s="1"/>
  <c r="Q14" i="12"/>
  <c r="Y18" i="12"/>
  <c r="Y65" i="12" s="1"/>
  <c r="R36" i="13"/>
  <c r="F9" i="11"/>
  <c r="F56" i="11" s="1"/>
  <c r="Q43" i="1"/>
  <c r="F24" i="7"/>
  <c r="F71" i="7" s="1"/>
  <c r="Y44" i="1"/>
  <c r="Y91" i="1" s="1"/>
  <c r="F14" i="11"/>
  <c r="F61" i="11" s="1"/>
  <c r="F16" i="6"/>
  <c r="F63" i="6" s="1"/>
  <c r="F25" i="13"/>
  <c r="F72" i="13" s="1"/>
  <c r="O11" i="12"/>
  <c r="E12" i="7"/>
  <c r="E59" i="7" s="1"/>
  <c r="W35" i="13"/>
  <c r="W82" i="13" s="1"/>
  <c r="Q30" i="6"/>
  <c r="H18" i="13"/>
  <c r="H65" i="13" s="1"/>
  <c r="I15" i="6"/>
  <c r="I62" i="6" s="1"/>
  <c r="R10" i="11"/>
  <c r="AA32" i="6"/>
  <c r="AA79" i="6" s="1"/>
  <c r="AA29" i="12"/>
  <c r="AA76" i="12" s="1"/>
  <c r="O30" i="6"/>
  <c r="Y12" i="6"/>
  <c r="Y59" i="6" s="1"/>
  <c r="O8" i="7"/>
  <c r="E21" i="1"/>
  <c r="E68" i="1" s="1"/>
  <c r="Q40" i="6"/>
  <c r="N10" i="12"/>
  <c r="G34" i="1"/>
  <c r="G81" i="1" s="1"/>
  <c r="Q14" i="1"/>
  <c r="Q24" i="12"/>
  <c r="AA6" i="12"/>
  <c r="AA53" i="12" s="1"/>
  <c r="Y21" i="12"/>
  <c r="Y68" i="12" s="1"/>
  <c r="E32" i="6"/>
  <c r="E79" i="6" s="1"/>
  <c r="H13" i="6"/>
  <c r="H60" i="6" s="1"/>
  <c r="Q25" i="6"/>
  <c r="O20" i="7"/>
  <c r="N11" i="13"/>
  <c r="P11" i="7"/>
  <c r="Y28" i="7"/>
  <c r="Y75" i="7" s="1"/>
  <c r="Y20" i="7"/>
  <c r="Y67" i="7" s="1"/>
  <c r="Q17" i="1"/>
  <c r="AA35" i="1"/>
  <c r="AA82" i="1" s="1"/>
  <c r="H24" i="11"/>
  <c r="H71" i="11" s="1"/>
  <c r="I16" i="6"/>
  <c r="I63" i="6" s="1"/>
  <c r="N45" i="7"/>
  <c r="G20" i="11"/>
  <c r="G67" i="11" s="1"/>
  <c r="Q10" i="1"/>
  <c r="F30" i="6"/>
  <c r="F77" i="6" s="1"/>
  <c r="W44" i="6"/>
  <c r="W91" i="6" s="1"/>
  <c r="Z4" i="1"/>
  <c r="Z51" i="1" s="1"/>
  <c r="O20" i="13"/>
  <c r="X42" i="12"/>
  <c r="X89" i="12" s="1"/>
  <c r="F27" i="7"/>
  <c r="F74" i="7" s="1"/>
  <c r="X44" i="11"/>
  <c r="X91" i="11" s="1"/>
  <c r="O31" i="7"/>
  <c r="Z12" i="12"/>
  <c r="Z59" i="12" s="1"/>
  <c r="Q7" i="7"/>
  <c r="R16" i="11"/>
  <c r="H6" i="6"/>
  <c r="H53" i="6" s="1"/>
  <c r="O14" i="11"/>
  <c r="Y34" i="7"/>
  <c r="Y81" i="7" s="1"/>
  <c r="I11" i="12"/>
  <c r="I58" i="12" s="1"/>
  <c r="AA7" i="1"/>
  <c r="AA54" i="1" s="1"/>
  <c r="N11" i="7"/>
  <c r="I27" i="12"/>
  <c r="I74" i="12" s="1"/>
  <c r="P44" i="6"/>
  <c r="E28" i="6"/>
  <c r="E75" i="6" s="1"/>
  <c r="Q36" i="7"/>
  <c r="AA31" i="12"/>
  <c r="AA78" i="12" s="1"/>
  <c r="E12" i="1"/>
  <c r="E59" i="1" s="1"/>
  <c r="Z8" i="6"/>
  <c r="Z55" i="6" s="1"/>
  <c r="E14" i="1"/>
  <c r="E61" i="1" s="1"/>
  <c r="F9" i="1"/>
  <c r="F56" i="1" s="1"/>
  <c r="F34" i="6"/>
  <c r="F81" i="6" s="1"/>
  <c r="P27" i="7"/>
  <c r="Q42" i="7"/>
  <c r="O20" i="6"/>
  <c r="R13" i="7"/>
  <c r="X14" i="12"/>
  <c r="X61" i="12" s="1"/>
  <c r="I44" i="6"/>
  <c r="I91" i="6" s="1"/>
  <c r="P9" i="1"/>
  <c r="Y4" i="1"/>
  <c r="Y51" i="1" s="1"/>
  <c r="W21" i="11"/>
  <c r="W68" i="11" s="1"/>
  <c r="W7" i="6"/>
  <c r="W54" i="6" s="1"/>
  <c r="X35" i="7"/>
  <c r="X82" i="7" s="1"/>
  <c r="N5" i="12"/>
  <c r="O40" i="1"/>
  <c r="Z25" i="11"/>
  <c r="Z72" i="11" s="1"/>
  <c r="X7" i="1"/>
  <c r="X54" i="1" s="1"/>
  <c r="I4" i="12"/>
  <c r="I51" i="12" s="1"/>
  <c r="F6" i="12"/>
  <c r="F53" i="12" s="1"/>
  <c r="Z16" i="12"/>
  <c r="Z63" i="12" s="1"/>
  <c r="X22" i="6"/>
  <c r="X69" i="6" s="1"/>
  <c r="E38" i="6"/>
  <c r="E85" i="6" s="1"/>
  <c r="R31" i="13"/>
  <c r="Q4" i="6"/>
  <c r="E43" i="6"/>
  <c r="E90" i="6" s="1"/>
  <c r="Q9" i="1"/>
  <c r="F32" i="1"/>
  <c r="F79" i="1" s="1"/>
  <c r="G19" i="1"/>
  <c r="G66" i="1" s="1"/>
  <c r="I19" i="13"/>
  <c r="I66" i="13" s="1"/>
  <c r="O33" i="11"/>
  <c r="R6" i="1"/>
  <c r="X41" i="12"/>
  <c r="X88" i="12" s="1"/>
  <c r="E18" i="13"/>
  <c r="E65" i="13" s="1"/>
  <c r="W30" i="6"/>
  <c r="W77" i="6" s="1"/>
  <c r="E13" i="6"/>
  <c r="E60" i="6" s="1"/>
  <c r="Z40" i="6"/>
  <c r="Z87" i="6" s="1"/>
  <c r="P15" i="11"/>
  <c r="G36" i="1"/>
  <c r="G83" i="1" s="1"/>
  <c r="AA45" i="6"/>
  <c r="AA92" i="6" s="1"/>
  <c r="O14" i="7"/>
  <c r="I37" i="1"/>
  <c r="I84" i="1" s="1"/>
  <c r="G37" i="11"/>
  <c r="G84" i="11" s="1"/>
  <c r="G32" i="7"/>
  <c r="G79" i="7" s="1"/>
  <c r="Z30" i="1"/>
  <c r="Z77" i="1" s="1"/>
  <c r="G11" i="1"/>
  <c r="G58" i="1" s="1"/>
  <c r="Y22" i="1"/>
  <c r="Y69" i="1" s="1"/>
  <c r="W6" i="1"/>
  <c r="W53" i="1" s="1"/>
  <c r="N11" i="1"/>
  <c r="O18" i="11"/>
  <c r="P30" i="6"/>
  <c r="F25" i="11"/>
  <c r="F72" i="11" s="1"/>
  <c r="Q23" i="1"/>
  <c r="I10" i="11"/>
  <c r="I57" i="11" s="1"/>
  <c r="F41" i="12"/>
  <c r="F88" i="12" s="1"/>
  <c r="H27" i="13"/>
  <c r="H74" i="13" s="1"/>
  <c r="Y34" i="11"/>
  <c r="Y81" i="11" s="1"/>
  <c r="Y15" i="11"/>
  <c r="Y62" i="11" s="1"/>
  <c r="Y43" i="13"/>
  <c r="Y90" i="13" s="1"/>
  <c r="I10" i="13"/>
  <c r="I57" i="13" s="1"/>
  <c r="W12" i="12"/>
  <c r="W59" i="12" s="1"/>
  <c r="H27" i="1"/>
  <c r="H74" i="1" s="1"/>
  <c r="G36" i="11"/>
  <c r="G83" i="11" s="1"/>
  <c r="P40" i="6"/>
  <c r="Q10" i="13"/>
  <c r="Y40" i="12"/>
  <c r="Y87" i="12" s="1"/>
  <c r="AA20" i="13"/>
  <c r="AA67" i="13" s="1"/>
  <c r="F7" i="7"/>
  <c r="F54" i="7" s="1"/>
  <c r="Y16" i="6"/>
  <c r="Y63" i="6" s="1"/>
  <c r="W33" i="1"/>
  <c r="W80" i="1" s="1"/>
  <c r="I27" i="1"/>
  <c r="I74" i="1" s="1"/>
  <c r="W33" i="6"/>
  <c r="W80" i="6" s="1"/>
  <c r="O9" i="7"/>
  <c r="H16" i="12"/>
  <c r="H63" i="12" s="1"/>
  <c r="Z45" i="11"/>
  <c r="Z92" i="11" s="1"/>
  <c r="H16" i="11"/>
  <c r="H63" i="11" s="1"/>
  <c r="F18" i="6"/>
  <c r="F65" i="6" s="1"/>
  <c r="R7" i="13"/>
  <c r="F14" i="12"/>
  <c r="F61" i="12" s="1"/>
  <c r="O42" i="7"/>
  <c r="Y16" i="11"/>
  <c r="Y63" i="11" s="1"/>
  <c r="Y35" i="13"/>
  <c r="Y82" i="13" s="1"/>
  <c r="P37" i="11"/>
  <c r="R37" i="1"/>
  <c r="N15" i="1"/>
  <c r="R16" i="6"/>
  <c r="Y31" i="1"/>
  <c r="Y78" i="1" s="1"/>
  <c r="R31" i="7"/>
  <c r="R38" i="7"/>
  <c r="E7" i="1"/>
  <c r="E54" i="1" s="1"/>
  <c r="W31" i="11"/>
  <c r="W78" i="11" s="1"/>
  <c r="R41" i="11"/>
  <c r="I34" i="1"/>
  <c r="I81" i="1" s="1"/>
  <c r="X31" i="1"/>
  <c r="X78" i="1" s="1"/>
  <c r="Y34" i="6"/>
  <c r="Y81" i="6" s="1"/>
  <c r="E25" i="7"/>
  <c r="E72" i="7" s="1"/>
  <c r="Q34" i="6"/>
  <c r="W7" i="12"/>
  <c r="W54" i="12" s="1"/>
  <c r="Y21" i="6"/>
  <c r="Y68" i="6" s="1"/>
  <c r="W37" i="7"/>
  <c r="W84" i="7" s="1"/>
  <c r="P23" i="1"/>
  <c r="Y43" i="1"/>
  <c r="Y90" i="1" s="1"/>
  <c r="W11" i="7"/>
  <c r="W58" i="7" s="1"/>
  <c r="AA44" i="6"/>
  <c r="AA91" i="6" s="1"/>
  <c r="F34" i="11"/>
  <c r="F81" i="11" s="1"/>
  <c r="W27" i="11"/>
  <c r="W74" i="11" s="1"/>
  <c r="G32" i="6"/>
  <c r="G79" i="6" s="1"/>
  <c r="X45" i="13"/>
  <c r="X92" i="13" s="1"/>
  <c r="E14" i="13"/>
  <c r="E61" i="13" s="1"/>
  <c r="I25" i="6"/>
  <c r="I72" i="6" s="1"/>
  <c r="X29" i="6"/>
  <c r="X76" i="6" s="1"/>
  <c r="Q43" i="12"/>
  <c r="AA6" i="11"/>
  <c r="AA53" i="11" s="1"/>
  <c r="P10" i="1"/>
  <c r="W6" i="6"/>
  <c r="W53" i="6" s="1"/>
  <c r="E20" i="7"/>
  <c r="E67" i="7" s="1"/>
  <c r="Z45" i="12"/>
  <c r="Z92" i="12" s="1"/>
  <c r="Y12" i="7"/>
  <c r="Y59" i="7" s="1"/>
  <c r="X24" i="11"/>
  <c r="X71" i="11" s="1"/>
  <c r="X17" i="6"/>
  <c r="X64" i="6" s="1"/>
  <c r="P17" i="7"/>
  <c r="AA41" i="1"/>
  <c r="AA88" i="1" s="1"/>
  <c r="AA37" i="12"/>
  <c r="AA84" i="12" s="1"/>
  <c r="E40" i="7"/>
  <c r="E87" i="7" s="1"/>
  <c r="AA11" i="11"/>
  <c r="AA58" i="11" s="1"/>
  <c r="H23" i="12"/>
  <c r="H70" i="12" s="1"/>
  <c r="G27" i="7"/>
  <c r="G74" i="7" s="1"/>
  <c r="E25" i="1"/>
  <c r="E72" i="1" s="1"/>
  <c r="E22" i="1"/>
  <c r="E69" i="1" s="1"/>
  <c r="P33" i="1"/>
  <c r="R31" i="12"/>
  <c r="W43" i="1"/>
  <c r="W90" i="1" s="1"/>
  <c r="AA26" i="1"/>
  <c r="AA73" i="1" s="1"/>
  <c r="N41" i="6"/>
  <c r="N22" i="7"/>
  <c r="E17" i="11"/>
  <c r="E64" i="11" s="1"/>
  <c r="I28" i="6"/>
  <c r="I75" i="6" s="1"/>
  <c r="F13" i="6"/>
  <c r="F60" i="6" s="1"/>
  <c r="O29" i="13"/>
  <c r="F12" i="12"/>
  <c r="F59" i="12" s="1"/>
  <c r="Y30" i="6"/>
  <c r="Y77" i="6" s="1"/>
  <c r="R44" i="6"/>
  <c r="Y7" i="12"/>
  <c r="Y54" i="12" s="1"/>
  <c r="R10" i="6"/>
  <c r="Y39" i="13"/>
  <c r="Y86" i="13" s="1"/>
  <c r="P22" i="11"/>
  <c r="N19" i="1"/>
  <c r="E26" i="6"/>
  <c r="E73" i="6" s="1"/>
  <c r="E31" i="11"/>
  <c r="E78" i="11" s="1"/>
  <c r="N16" i="6"/>
  <c r="G44" i="11"/>
  <c r="G91" i="11" s="1"/>
  <c r="N41" i="11"/>
  <c r="E45" i="12"/>
  <c r="E92" i="12" s="1"/>
  <c r="P39" i="7"/>
  <c r="X30" i="6"/>
  <c r="X77" i="6" s="1"/>
  <c r="R13" i="6"/>
  <c r="H45" i="12"/>
  <c r="H92" i="12" s="1"/>
  <c r="N35" i="13"/>
  <c r="O43" i="1"/>
  <c r="E24" i="7"/>
  <c r="E71" i="7" s="1"/>
  <c r="Y31" i="7"/>
  <c r="Y78" i="7" s="1"/>
  <c r="O38" i="6"/>
  <c r="AA35" i="11"/>
  <c r="AA82" i="11" s="1"/>
  <c r="R19" i="1"/>
  <c r="P22" i="13"/>
  <c r="H38" i="11"/>
  <c r="H85" i="11" s="1"/>
  <c r="I42" i="1"/>
  <c r="I89" i="1" s="1"/>
  <c r="Z26" i="6"/>
  <c r="Z73" i="6" s="1"/>
  <c r="I43" i="1"/>
  <c r="I90" i="1" s="1"/>
  <c r="N17" i="1"/>
  <c r="Z15" i="11"/>
  <c r="Z62" i="11" s="1"/>
  <c r="X22" i="12"/>
  <c r="X69" i="12" s="1"/>
  <c r="F38" i="1"/>
  <c r="F85" i="1" s="1"/>
  <c r="N45" i="13"/>
  <c r="R41" i="6"/>
  <c r="W10" i="6"/>
  <c r="W57" i="6" s="1"/>
  <c r="F43" i="11"/>
  <c r="F90" i="11" s="1"/>
  <c r="E16" i="7"/>
  <c r="E63" i="7" s="1"/>
  <c r="Y28" i="11"/>
  <c r="Y75" i="11" s="1"/>
  <c r="H27" i="11"/>
  <c r="H74" i="11" s="1"/>
  <c r="Q27" i="13"/>
  <c r="AA26" i="12"/>
  <c r="AA73" i="12" s="1"/>
  <c r="P40" i="12"/>
  <c r="W38" i="1"/>
  <c r="W85" i="1" s="1"/>
  <c r="F22" i="7"/>
  <c r="F69" i="7" s="1"/>
  <c r="P28" i="11"/>
  <c r="Z33" i="7"/>
  <c r="Z80" i="7" s="1"/>
  <c r="N12" i="7"/>
  <c r="Y15" i="6"/>
  <c r="Y62" i="6" s="1"/>
  <c r="X33" i="13"/>
  <c r="X80" i="13" s="1"/>
  <c r="G14" i="1"/>
  <c r="G61" i="1" s="1"/>
  <c r="P16" i="1"/>
  <c r="P44" i="1"/>
  <c r="O30" i="1"/>
  <c r="F45" i="6"/>
  <c r="F92" i="6" s="1"/>
  <c r="W34" i="11"/>
  <c r="W81" i="11" s="1"/>
  <c r="N31" i="1"/>
  <c r="AA44" i="7"/>
  <c r="AA91" i="7" s="1"/>
  <c r="E28" i="12"/>
  <c r="E75" i="12" s="1"/>
  <c r="G5" i="1"/>
  <c r="G52" i="1" s="1"/>
  <c r="Z35" i="7"/>
  <c r="Z82" i="7" s="1"/>
  <c r="Y31" i="6"/>
  <c r="Y78" i="6" s="1"/>
  <c r="F27" i="12"/>
  <c r="F74" i="12" s="1"/>
  <c r="F42" i="7"/>
  <c r="F89" i="7" s="1"/>
  <c r="Z40" i="1"/>
  <c r="Z87" i="1" s="1"/>
  <c r="H29" i="11"/>
  <c r="H76" i="11" s="1"/>
  <c r="P6" i="12"/>
  <c r="Y19" i="6"/>
  <c r="Y66" i="6" s="1"/>
  <c r="G12" i="1"/>
  <c r="G59" i="1" s="1"/>
  <c r="E37" i="6"/>
  <c r="E84" i="6" s="1"/>
  <c r="P26" i="1"/>
  <c r="I20" i="6"/>
  <c r="I67" i="6" s="1"/>
  <c r="O17" i="6"/>
  <c r="G26" i="12"/>
  <c r="G73" i="12" s="1"/>
  <c r="I26" i="12"/>
  <c r="I73" i="12" s="1"/>
  <c r="X15" i="11"/>
  <c r="X62" i="11" s="1"/>
  <c r="F27" i="13"/>
  <c r="F74" i="13" s="1"/>
  <c r="I24" i="13"/>
  <c r="I71" i="13" s="1"/>
  <c r="O17" i="1"/>
  <c r="Q13" i="6"/>
  <c r="Y45" i="11"/>
  <c r="Y92" i="11" s="1"/>
  <c r="AA20" i="7"/>
  <c r="AA67" i="7" s="1"/>
  <c r="P41" i="6"/>
  <c r="W30" i="1"/>
  <c r="W77" i="1" s="1"/>
  <c r="AA34" i="6"/>
  <c r="AA81" i="6" s="1"/>
  <c r="H16" i="7"/>
  <c r="H63" i="7" s="1"/>
  <c r="W5" i="12"/>
  <c r="W52" i="12" s="1"/>
  <c r="I4" i="7"/>
  <c r="I51" i="7" s="1"/>
  <c r="G44" i="6"/>
  <c r="G91" i="6" s="1"/>
  <c r="P35" i="6"/>
  <c r="E19" i="1"/>
  <c r="E66" i="1" s="1"/>
  <c r="O14" i="13"/>
  <c r="N12" i="11"/>
  <c r="E14" i="7"/>
  <c r="E61" i="7" s="1"/>
  <c r="R14" i="6"/>
  <c r="H42" i="11"/>
  <c r="H89" i="11" s="1"/>
  <c r="X4" i="1"/>
  <c r="X51" i="1" s="1"/>
  <c r="R10" i="12"/>
  <c r="N39" i="12"/>
  <c r="Y6" i="12"/>
  <c r="Y53" i="12" s="1"/>
  <c r="I14" i="6"/>
  <c r="I61" i="6" s="1"/>
  <c r="W11" i="12"/>
  <c r="W58" i="12" s="1"/>
  <c r="O38" i="7"/>
  <c r="W20" i="12"/>
  <c r="W67" i="12" s="1"/>
  <c r="W25" i="7"/>
  <c r="W72" i="7" s="1"/>
  <c r="I34" i="12"/>
  <c r="I81" i="12" s="1"/>
  <c r="W36" i="6"/>
  <c r="W83" i="6" s="1"/>
  <c r="AA12" i="1"/>
  <c r="AA59" i="1" s="1"/>
  <c r="O5" i="6"/>
  <c r="Z15" i="1"/>
  <c r="Z62" i="1" s="1"/>
  <c r="X39" i="13"/>
  <c r="X86" i="13" s="1"/>
  <c r="O19" i="12"/>
  <c r="R34" i="6"/>
  <c r="N25" i="13"/>
  <c r="N42" i="11"/>
  <c r="F41" i="13"/>
  <c r="F88" i="13" s="1"/>
  <c r="R7" i="11"/>
  <c r="Y4" i="7"/>
  <c r="Y51" i="7" s="1"/>
  <c r="Z11" i="1"/>
  <c r="Z58" i="1" s="1"/>
  <c r="I35" i="7"/>
  <c r="I82" i="7" s="1"/>
  <c r="P38" i="6"/>
  <c r="AA13" i="7"/>
  <c r="AA60" i="7" s="1"/>
  <c r="Q18" i="11"/>
  <c r="Y23" i="6"/>
  <c r="Y70" i="6" s="1"/>
  <c r="F42" i="13"/>
  <c r="F89" i="13" s="1"/>
  <c r="E13" i="7"/>
  <c r="E60" i="7" s="1"/>
  <c r="G32" i="13"/>
  <c r="G79" i="13" s="1"/>
  <c r="W14" i="7"/>
  <c r="W61" i="7" s="1"/>
  <c r="H17" i="11"/>
  <c r="H64" i="11" s="1"/>
  <c r="G13" i="6"/>
  <c r="G60" i="6" s="1"/>
  <c r="X39" i="7"/>
  <c r="X86" i="7" s="1"/>
  <c r="Y41" i="11"/>
  <c r="Y88" i="11" s="1"/>
  <c r="Q6" i="12"/>
  <c r="N40" i="1"/>
  <c r="E22" i="6"/>
  <c r="E69" i="6" s="1"/>
  <c r="X21" i="13"/>
  <c r="X68" i="13" s="1"/>
  <c r="X5" i="1"/>
  <c r="X52" i="1" s="1"/>
  <c r="W41" i="1"/>
  <c r="W88" i="1" s="1"/>
  <c r="G4" i="1"/>
  <c r="G51" i="1" s="1"/>
  <c r="F39" i="6"/>
  <c r="F86" i="6" s="1"/>
  <c r="P7" i="7"/>
  <c r="R43" i="13"/>
  <c r="P4" i="7"/>
  <c r="P13" i="6"/>
  <c r="Z22" i="1"/>
  <c r="Z69" i="1" s="1"/>
  <c r="W42" i="6"/>
  <c r="W89" i="6" s="1"/>
  <c r="H44" i="12"/>
  <c r="H91" i="12" s="1"/>
  <c r="I8" i="12"/>
  <c r="I55" i="12" s="1"/>
  <c r="E36" i="11"/>
  <c r="E83" i="11" s="1"/>
  <c r="P10" i="12"/>
  <c r="X14" i="13"/>
  <c r="X61" i="13" s="1"/>
  <c r="Z33" i="6"/>
  <c r="Z80" i="6" s="1"/>
  <c r="AA5" i="1"/>
  <c r="AA52" i="1" s="1"/>
  <c r="E19" i="12"/>
  <c r="E66" i="12" s="1"/>
  <c r="O7" i="7"/>
  <c r="W4" i="12"/>
  <c r="W51" i="12" s="1"/>
  <c r="Z24" i="7"/>
  <c r="Z71" i="7" s="1"/>
  <c r="F16" i="11"/>
  <c r="F63" i="11" s="1"/>
  <c r="X27" i="13"/>
  <c r="X74" i="13" s="1"/>
  <c r="W42" i="7"/>
  <c r="W89" i="7" s="1"/>
  <c r="F4" i="1"/>
  <c r="F51" i="1" s="1"/>
  <c r="W17" i="7"/>
  <c r="W64" i="7" s="1"/>
  <c r="N24" i="13"/>
  <c r="Y26" i="11"/>
  <c r="Y73" i="11" s="1"/>
  <c r="F31" i="11"/>
  <c r="F78" i="11" s="1"/>
  <c r="Y15" i="7"/>
  <c r="Y62" i="7" s="1"/>
  <c r="O43" i="7"/>
  <c r="G11" i="13"/>
  <c r="G58" i="13" s="1"/>
  <c r="Z9" i="6"/>
  <c r="Z56" i="6" s="1"/>
  <c r="E29" i="12"/>
  <c r="E76" i="12" s="1"/>
  <c r="O41" i="1"/>
  <c r="Y34" i="12"/>
  <c r="Y81" i="12" s="1"/>
  <c r="G44" i="12"/>
  <c r="G91" i="12" s="1"/>
  <c r="F25" i="12"/>
  <c r="F72" i="12" s="1"/>
  <c r="AA21" i="1"/>
  <c r="AA68" i="1" s="1"/>
  <c r="H16" i="13"/>
  <c r="H63" i="13" s="1"/>
  <c r="Q41" i="1"/>
  <c r="F26" i="6"/>
  <c r="F73" i="6" s="1"/>
  <c r="G43" i="6"/>
  <c r="G90" i="6" s="1"/>
  <c r="H39" i="6"/>
  <c r="H86" i="6" s="1"/>
  <c r="Y44" i="6"/>
  <c r="Y91" i="6" s="1"/>
  <c r="I24" i="1"/>
  <c r="I71" i="1" s="1"/>
  <c r="G8" i="6"/>
  <c r="G55" i="6" s="1"/>
  <c r="H44" i="7"/>
  <c r="H91" i="7" s="1"/>
  <c r="Y9" i="1"/>
  <c r="Y56" i="1" s="1"/>
  <c r="F37" i="6"/>
  <c r="F84" i="6" s="1"/>
  <c r="W23" i="12"/>
  <c r="W70" i="12" s="1"/>
  <c r="H17" i="7"/>
  <c r="H64" i="7" s="1"/>
  <c r="E34" i="7"/>
  <c r="E81" i="7" s="1"/>
  <c r="E26" i="11"/>
  <c r="E73" i="11" s="1"/>
  <c r="Z13" i="12"/>
  <c r="Z60" i="12" s="1"/>
  <c r="O8" i="12"/>
  <c r="N42" i="1"/>
  <c r="Z10" i="12"/>
  <c r="Z57" i="12" s="1"/>
  <c r="R20" i="12"/>
  <c r="F10" i="7"/>
  <c r="F57" i="7" s="1"/>
  <c r="E35" i="1"/>
  <c r="E82" i="1" s="1"/>
  <c r="Y38" i="13"/>
  <c r="Y85" i="13" s="1"/>
  <c r="E17" i="12"/>
  <c r="E64" i="12" s="1"/>
  <c r="F9" i="12"/>
  <c r="F56" i="12" s="1"/>
  <c r="G12" i="13"/>
  <c r="G59" i="13" s="1"/>
  <c r="Y45" i="6"/>
  <c r="Y92" i="6" s="1"/>
  <c r="I6" i="11"/>
  <c r="I53" i="11" s="1"/>
  <c r="I20" i="7"/>
  <c r="I67" i="7" s="1"/>
  <c r="N36" i="11"/>
  <c r="X44" i="7"/>
  <c r="X91" i="7" s="1"/>
  <c r="P25" i="6"/>
  <c r="I44" i="1"/>
  <c r="I91" i="1" s="1"/>
  <c r="AA24" i="11"/>
  <c r="AA71" i="11" s="1"/>
  <c r="X26" i="6"/>
  <c r="X73" i="6" s="1"/>
  <c r="I12" i="1"/>
  <c r="I59" i="1" s="1"/>
  <c r="G14" i="13"/>
  <c r="G61" i="13" s="1"/>
  <c r="P45" i="1"/>
  <c r="Z43" i="11"/>
  <c r="Z90" i="11" s="1"/>
  <c r="P22" i="6"/>
  <c r="O15" i="1"/>
  <c r="W26" i="7"/>
  <c r="W73" i="7" s="1"/>
  <c r="N37" i="7"/>
  <c r="E26" i="1"/>
  <c r="E73" i="1" s="1"/>
  <c r="E15" i="11"/>
  <c r="E62" i="11" s="1"/>
  <c r="R11" i="13"/>
  <c r="G43" i="7"/>
  <c r="G90" i="7" s="1"/>
  <c r="Q4" i="7"/>
  <c r="X32" i="6"/>
  <c r="X79" i="6" s="1"/>
  <c r="X45" i="6"/>
  <c r="X92" i="6" s="1"/>
  <c r="H37" i="1"/>
  <c r="H84" i="1" s="1"/>
  <c r="R5" i="1"/>
  <c r="P40" i="1"/>
  <c r="P31" i="7"/>
  <c r="F37" i="7"/>
  <c r="F84" i="7" s="1"/>
  <c r="R27" i="1"/>
  <c r="O28" i="6"/>
  <c r="Z21" i="11"/>
  <c r="Z68" i="11" s="1"/>
  <c r="N24" i="1"/>
  <c r="G35" i="11"/>
  <c r="G82" i="11" s="1"/>
  <c r="N13" i="7"/>
  <c r="F40" i="7"/>
  <c r="F87" i="7" s="1"/>
  <c r="X5" i="7"/>
  <c r="X52" i="7" s="1"/>
  <c r="H19" i="7"/>
  <c r="H66" i="7" s="1"/>
  <c r="R21" i="7"/>
  <c r="N39" i="1"/>
  <c r="AA10" i="1"/>
  <c r="AA57" i="1" s="1"/>
  <c r="G37" i="7"/>
  <c r="G84" i="7" s="1"/>
  <c r="H8" i="1"/>
  <c r="H55" i="1" s="1"/>
  <c r="H9" i="1"/>
  <c r="H56" i="1" s="1"/>
  <c r="I25" i="1"/>
  <c r="I72" i="1" s="1"/>
  <c r="N35" i="7"/>
  <c r="Z15" i="6"/>
  <c r="Z62" i="6" s="1"/>
  <c r="E11" i="12"/>
  <c r="E58" i="12" s="1"/>
  <c r="O23" i="1"/>
  <c r="F35" i="6"/>
  <c r="F82" i="6" s="1"/>
  <c r="AA30" i="1"/>
  <c r="AA77" i="1" s="1"/>
  <c r="E20" i="12"/>
  <c r="E67" i="12" s="1"/>
  <c r="Y31" i="11"/>
  <c r="Y78" i="11" s="1"/>
  <c r="X20" i="11"/>
  <c r="X67" i="11" s="1"/>
  <c r="R40" i="11"/>
  <c r="W17" i="12"/>
  <c r="W64" i="12" s="1"/>
  <c r="E24" i="6"/>
  <c r="E71" i="6" s="1"/>
  <c r="W10" i="7"/>
  <c r="W57" i="7" s="1"/>
  <c r="R40" i="7"/>
  <c r="Q15" i="6"/>
  <c r="F15" i="7"/>
  <c r="F62" i="7" s="1"/>
  <c r="W25" i="6"/>
  <c r="W72" i="6" s="1"/>
  <c r="I22" i="11"/>
  <c r="I69" i="11" s="1"/>
  <c r="R9" i="7"/>
  <c r="I10" i="1"/>
  <c r="I57" i="1" s="1"/>
  <c r="O35" i="11"/>
  <c r="W20" i="7"/>
  <c r="W67" i="7" s="1"/>
  <c r="R34" i="7"/>
  <c r="Z22" i="11"/>
  <c r="Z69" i="11" s="1"/>
  <c r="W36" i="1"/>
  <c r="W83" i="1" s="1"/>
  <c r="O22" i="11"/>
  <c r="W15" i="7"/>
  <c r="W62" i="7" s="1"/>
  <c r="W12" i="13"/>
  <c r="W59" i="13" s="1"/>
  <c r="W39" i="1"/>
  <c r="W86" i="1" s="1"/>
  <c r="O36" i="1"/>
  <c r="R42" i="1"/>
  <c r="Y39" i="11"/>
  <c r="Y86" i="11" s="1"/>
  <c r="G44" i="1"/>
  <c r="G91" i="1" s="1"/>
  <c r="AA23" i="11"/>
  <c r="AA70" i="11" s="1"/>
  <c r="O24" i="6"/>
  <c r="Z36" i="7"/>
  <c r="Z83" i="7" s="1"/>
  <c r="E12" i="13"/>
  <c r="E59" i="13" s="1"/>
  <c r="P34" i="6"/>
  <c r="G8" i="7"/>
  <c r="G55" i="7" s="1"/>
  <c r="F5" i="11"/>
  <c r="F52" i="11" s="1"/>
  <c r="R44" i="7"/>
  <c r="AA8" i="1"/>
  <c r="AA55" i="1" s="1"/>
  <c r="F4" i="11"/>
  <c r="F51" i="11" s="1"/>
  <c r="Y38" i="6"/>
  <c r="Y85" i="6" s="1"/>
  <c r="I33" i="1"/>
  <c r="I80" i="1" s="1"/>
  <c r="R37" i="6"/>
  <c r="AA38" i="7"/>
  <c r="AA85" i="7" s="1"/>
  <c r="Z5" i="12"/>
  <c r="Z52" i="12" s="1"/>
  <c r="Q12" i="11"/>
  <c r="R25" i="1"/>
  <c r="W32" i="1"/>
  <c r="W79" i="1" s="1"/>
  <c r="Y34" i="1"/>
  <c r="Y81" i="1" s="1"/>
  <c r="F27" i="6"/>
  <c r="F74" i="6" s="1"/>
  <c r="N27" i="1"/>
  <c r="P9" i="12"/>
  <c r="W27" i="12"/>
  <c r="W74" i="12" s="1"/>
  <c r="N34" i="1"/>
  <c r="Q38" i="12"/>
  <c r="P21" i="7"/>
  <c r="Y17" i="1"/>
  <c r="Y64" i="1" s="1"/>
  <c r="H6" i="1"/>
  <c r="H53" i="1" s="1"/>
  <c r="P36" i="6"/>
  <c r="H23" i="6"/>
  <c r="H70" i="6" s="1"/>
  <c r="R7" i="6"/>
  <c r="O39" i="13"/>
  <c r="N37" i="1"/>
  <c r="Y18" i="13"/>
  <c r="Y65" i="13" s="1"/>
  <c r="P33" i="6"/>
  <c r="H13" i="1"/>
  <c r="H60" i="1" s="1"/>
  <c r="O8" i="1"/>
  <c r="G13" i="12"/>
  <c r="G60" i="12" s="1"/>
  <c r="N4" i="11"/>
  <c r="F25" i="6"/>
  <c r="F72" i="6" s="1"/>
  <c r="N5" i="6"/>
  <c r="AA39" i="13"/>
  <c r="AA86" i="13" s="1"/>
  <c r="G30" i="13"/>
  <c r="G77" i="13" s="1"/>
  <c r="Z5" i="1"/>
  <c r="Z52" i="1" s="1"/>
  <c r="I30" i="12"/>
  <c r="I77" i="12" s="1"/>
  <c r="Q20" i="11"/>
  <c r="Y21" i="11"/>
  <c r="Y68" i="11" s="1"/>
  <c r="Y15" i="13"/>
  <c r="Y62" i="13" s="1"/>
  <c r="G13" i="13"/>
  <c r="G60" i="13" s="1"/>
  <c r="P33" i="11"/>
  <c r="E9" i="7"/>
  <c r="E56" i="7" s="1"/>
  <c r="Q45" i="1"/>
  <c r="N16" i="1"/>
  <c r="E4" i="13"/>
  <c r="E51" i="13" s="1"/>
  <c r="W23" i="1"/>
  <c r="W70" i="1" s="1"/>
  <c r="Q30" i="11"/>
  <c r="X42" i="1"/>
  <c r="X89" i="1" s="1"/>
  <c r="E26" i="7"/>
  <c r="E73" i="7" s="1"/>
  <c r="P21" i="13"/>
  <c r="Q39" i="11"/>
  <c r="O18" i="7"/>
  <c r="F29" i="12"/>
  <c r="F76" i="12" s="1"/>
  <c r="I4" i="6"/>
  <c r="I51" i="6" s="1"/>
  <c r="O26" i="7"/>
  <c r="R36" i="1"/>
  <c r="O7" i="6"/>
  <c r="AA17" i="11"/>
  <c r="AA64" i="11" s="1"/>
  <c r="N25" i="12"/>
  <c r="Y41" i="6"/>
  <c r="Y88" i="6" s="1"/>
  <c r="Q33" i="7"/>
  <c r="Q16" i="12"/>
  <c r="P28" i="12"/>
  <c r="N21" i="12"/>
  <c r="I11" i="6"/>
  <c r="I58" i="6" s="1"/>
  <c r="Q13" i="7"/>
  <c r="F9" i="6"/>
  <c r="F56" i="6" s="1"/>
  <c r="AA12" i="6"/>
  <c r="AA59" i="6" s="1"/>
  <c r="F11" i="12"/>
  <c r="F58" i="12" s="1"/>
  <c r="F8" i="6"/>
  <c r="F55" i="6" s="1"/>
  <c r="Z39" i="6"/>
  <c r="Z86" i="6" s="1"/>
  <c r="H38" i="7"/>
  <c r="H85" i="7" s="1"/>
  <c r="P15" i="6"/>
  <c r="G26" i="1"/>
  <c r="G73" i="1" s="1"/>
  <c r="R32" i="12"/>
  <c r="Y22" i="7"/>
  <c r="Y69" i="7" s="1"/>
  <c r="N10" i="7"/>
  <c r="H11" i="12"/>
  <c r="H58" i="12" s="1"/>
  <c r="G12" i="6"/>
  <c r="G59" i="6" s="1"/>
  <c r="E36" i="7"/>
  <c r="E83" i="7" s="1"/>
  <c r="Q22" i="1"/>
  <c r="Q37" i="1"/>
  <c r="X6" i="12"/>
  <c r="X53" i="12" s="1"/>
  <c r="Y43" i="6"/>
  <c r="Y90" i="6" s="1"/>
  <c r="Y27" i="11"/>
  <c r="Y74" i="11" s="1"/>
  <c r="E5" i="12"/>
  <c r="E52" i="12" s="1"/>
  <c r="W19" i="7"/>
  <c r="W66" i="7" s="1"/>
  <c r="G21" i="6"/>
  <c r="G68" i="6" s="1"/>
  <c r="Z44" i="6"/>
  <c r="Z91" i="6" s="1"/>
  <c r="N21" i="13"/>
  <c r="Z7" i="1"/>
  <c r="Z54" i="1" s="1"/>
  <c r="O39" i="7"/>
  <c r="G17" i="12"/>
  <c r="G64" i="12" s="1"/>
  <c r="I31" i="13"/>
  <c r="I78" i="13" s="1"/>
  <c r="Q6" i="7"/>
  <c r="O24" i="1"/>
  <c r="Z19" i="12"/>
  <c r="Z66" i="12" s="1"/>
  <c r="AA19" i="6"/>
  <c r="AA66" i="6" s="1"/>
  <c r="F29" i="6"/>
  <c r="F76" i="6" s="1"/>
  <c r="G30" i="1"/>
  <c r="G77" i="1" s="1"/>
  <c r="N8" i="6"/>
  <c r="N38" i="1"/>
  <c r="E11" i="11"/>
  <c r="E58" i="11" s="1"/>
  <c r="Z39" i="7"/>
  <c r="Z86" i="7" s="1"/>
  <c r="Q5" i="1"/>
  <c r="Y25" i="7"/>
  <c r="Y72" i="7" s="1"/>
  <c r="Y4" i="11"/>
  <c r="Y51" i="11" s="1"/>
  <c r="G19" i="12"/>
  <c r="G66" i="12" s="1"/>
  <c r="P34" i="13"/>
  <c r="Y18" i="1"/>
  <c r="Y65" i="1" s="1"/>
  <c r="AA21" i="6"/>
  <c r="AA68" i="6" s="1"/>
  <c r="G23" i="6"/>
  <c r="G70" i="6" s="1"/>
  <c r="P22" i="1"/>
  <c r="X45" i="11"/>
  <c r="X92" i="11" s="1"/>
  <c r="Z28" i="13"/>
  <c r="Z75" i="13" s="1"/>
  <c r="Y45" i="1"/>
  <c r="Y92" i="1" s="1"/>
  <c r="P7" i="12"/>
  <c r="O45" i="7"/>
  <c r="AA12" i="12"/>
  <c r="AA59" i="12" s="1"/>
  <c r="AA14" i="11"/>
  <c r="AA61" i="11" s="1"/>
  <c r="E4" i="6"/>
  <c r="E51" i="6" s="1"/>
  <c r="X18" i="1"/>
  <c r="X65" i="1" s="1"/>
  <c r="N30" i="1"/>
  <c r="Q44" i="11"/>
  <c r="W17" i="6"/>
  <c r="W64" i="6" s="1"/>
  <c r="AA8" i="6"/>
  <c r="AA55" i="6" s="1"/>
  <c r="Q12" i="7"/>
  <c r="X12" i="1"/>
  <c r="X59" i="1" s="1"/>
  <c r="E25" i="13"/>
  <c r="E72" i="13" s="1"/>
  <c r="P13" i="1"/>
  <c r="H38" i="1"/>
  <c r="H85" i="1" s="1"/>
  <c r="F43" i="1"/>
  <c r="F90" i="1" s="1"/>
  <c r="F42" i="6"/>
  <c r="F89" i="6" s="1"/>
  <c r="X34" i="12"/>
  <c r="X81" i="12" s="1"/>
  <c r="N7" i="7"/>
  <c r="G11" i="11"/>
  <c r="G58" i="11" s="1"/>
  <c r="Q26" i="6"/>
  <c r="W19" i="6"/>
  <c r="W66" i="6" s="1"/>
  <c r="R23" i="13"/>
  <c r="Y4" i="6"/>
  <c r="Y51" i="6" s="1"/>
  <c r="H20" i="6"/>
  <c r="H67" i="6" s="1"/>
  <c r="E20" i="13"/>
  <c r="E67" i="13" s="1"/>
  <c r="G12" i="12"/>
  <c r="G59" i="12" s="1"/>
  <c r="F18" i="13"/>
  <c r="F65" i="13" s="1"/>
  <c r="I26" i="6"/>
  <c r="I73" i="6" s="1"/>
  <c r="O14" i="6"/>
  <c r="X39" i="1"/>
  <c r="X86" i="1" s="1"/>
  <c r="G28" i="12"/>
  <c r="G75" i="12" s="1"/>
  <c r="Q25" i="12"/>
  <c r="N35" i="1"/>
  <c r="E19" i="7"/>
  <c r="E66" i="7" s="1"/>
  <c r="P19" i="7"/>
  <c r="P38" i="13"/>
  <c r="Y8" i="7"/>
  <c r="Y55" i="7" s="1"/>
  <c r="F23" i="6"/>
  <c r="F70" i="6" s="1"/>
  <c r="P42" i="7"/>
  <c r="N20" i="12"/>
  <c r="X5" i="12"/>
  <c r="X52" i="12" s="1"/>
  <c r="Q11" i="7"/>
  <c r="H43" i="7"/>
  <c r="H90" i="7" s="1"/>
  <c r="I42" i="7"/>
  <c r="I89" i="7" s="1"/>
  <c r="Q35" i="7"/>
  <c r="Q32" i="6"/>
  <c r="N40" i="13"/>
  <c r="R39" i="11"/>
  <c r="Y8" i="1"/>
  <c r="Y55" i="1" s="1"/>
  <c r="H20" i="11"/>
  <c r="H67" i="11" s="1"/>
  <c r="F35" i="1"/>
  <c r="F82" i="1" s="1"/>
  <c r="I23" i="6"/>
  <c r="I70" i="6" s="1"/>
  <c r="H42" i="12"/>
  <c r="H89" i="12" s="1"/>
  <c r="Q43" i="11"/>
  <c r="G24" i="11"/>
  <c r="G71" i="11" s="1"/>
  <c r="O4" i="7"/>
  <c r="O21" i="7"/>
  <c r="W37" i="13"/>
  <c r="W84" i="13" s="1"/>
  <c r="E35" i="11"/>
  <c r="E82" i="11" s="1"/>
  <c r="Q24" i="7"/>
  <c r="O32" i="7"/>
  <c r="R21" i="1"/>
  <c r="G14" i="7"/>
  <c r="G61" i="7" s="1"/>
  <c r="R27" i="11"/>
  <c r="R45" i="7"/>
  <c r="X45" i="1"/>
  <c r="X92" i="1" s="1"/>
  <c r="N7" i="1"/>
  <c r="F26" i="13"/>
  <c r="F73" i="13" s="1"/>
  <c r="G38" i="7"/>
  <c r="G85" i="7" s="1"/>
  <c r="I4" i="11"/>
  <c r="I51" i="11" s="1"/>
  <c r="H12" i="7"/>
  <c r="H59" i="7" s="1"/>
  <c r="Q18" i="7"/>
  <c r="I12" i="6"/>
  <c r="I59" i="6" s="1"/>
  <c r="Q34" i="12"/>
  <c r="G41" i="13"/>
  <c r="G88" i="13" s="1"/>
  <c r="F18" i="12"/>
  <c r="F65" i="12" s="1"/>
  <c r="E42" i="6"/>
  <c r="E89" i="6" s="1"/>
  <c r="G29" i="7"/>
  <c r="G76" i="7" s="1"/>
  <c r="X18" i="7"/>
  <c r="X65" i="7" s="1"/>
  <c r="Q15" i="7"/>
  <c r="P43" i="12"/>
  <c r="Y37" i="6"/>
  <c r="Y84" i="6" s="1"/>
  <c r="Q19" i="11"/>
  <c r="I34" i="11"/>
  <c r="I81" i="11" s="1"/>
  <c r="N20" i="7"/>
  <c r="Z41" i="7"/>
  <c r="Z88" i="7" s="1"/>
  <c r="O21" i="13"/>
  <c r="AA40" i="13"/>
  <c r="AA87" i="13" s="1"/>
  <c r="X7" i="7"/>
  <c r="X54" i="7" s="1"/>
  <c r="I6" i="1"/>
  <c r="I53" i="1" s="1"/>
  <c r="Q24" i="1"/>
  <c r="W4" i="6"/>
  <c r="W51" i="6" s="1"/>
  <c r="G10" i="6"/>
  <c r="G57" i="6" s="1"/>
  <c r="AA35" i="12"/>
  <c r="AA82" i="12" s="1"/>
  <c r="E23" i="6"/>
  <c r="E70" i="6" s="1"/>
  <c r="H35" i="12"/>
  <c r="H82" i="12" s="1"/>
  <c r="X26" i="11"/>
  <c r="X73" i="11" s="1"/>
  <c r="F6" i="6"/>
  <c r="F53" i="6" s="1"/>
  <c r="E8" i="11"/>
  <c r="E55" i="11" s="1"/>
  <c r="I36" i="7"/>
  <c r="I83" i="7" s="1"/>
  <c r="Q23" i="6"/>
  <c r="F15" i="11"/>
  <c r="F62" i="11" s="1"/>
  <c r="E23" i="11"/>
  <c r="E70" i="11" s="1"/>
  <c r="W5" i="6"/>
  <c r="W52" i="6" s="1"/>
  <c r="W20" i="13"/>
  <c r="W67" i="13" s="1"/>
  <c r="G13" i="7"/>
  <c r="G60" i="7" s="1"/>
  <c r="O10" i="12"/>
  <c r="R25" i="13"/>
  <c r="P15" i="1"/>
  <c r="Z32" i="1"/>
  <c r="Z79" i="1" s="1"/>
  <c r="W39" i="7"/>
  <c r="W86" i="7" s="1"/>
  <c r="O18" i="6"/>
  <c r="X9" i="12"/>
  <c r="X56" i="12" s="1"/>
  <c r="Y28" i="1"/>
  <c r="Y75" i="1" s="1"/>
  <c r="H32" i="13"/>
  <c r="H79" i="13" s="1"/>
  <c r="P29" i="7"/>
  <c r="W21" i="1"/>
  <c r="W68" i="1" s="1"/>
  <c r="Q12" i="1"/>
  <c r="E31" i="13"/>
  <c r="E78" i="13" s="1"/>
  <c r="F24" i="11"/>
  <c r="F71" i="11" s="1"/>
  <c r="W18" i="1"/>
  <c r="W65" i="1" s="1"/>
  <c r="Q9" i="6"/>
  <c r="Y38" i="12"/>
  <c r="Y85" i="12" s="1"/>
  <c r="P8" i="1"/>
  <c r="AA27" i="6"/>
  <c r="AA74" i="6" s="1"/>
  <c r="Y9" i="13"/>
  <c r="Y56" i="13" s="1"/>
  <c r="R30" i="12"/>
  <c r="G32" i="12"/>
  <c r="G79" i="12" s="1"/>
  <c r="I40" i="6"/>
  <c r="I87" i="6" s="1"/>
  <c r="Q14" i="11"/>
  <c r="R22" i="1"/>
  <c r="F41" i="1"/>
  <c r="F88" i="1" s="1"/>
  <c r="E9" i="12"/>
  <c r="E56" i="12" s="1"/>
  <c r="Y36" i="7"/>
  <c r="Y83" i="7" s="1"/>
  <c r="W28" i="13"/>
  <c r="W75" i="13" s="1"/>
  <c r="Q31" i="6"/>
  <c r="I22" i="1"/>
  <c r="I69" i="1" s="1"/>
  <c r="Y32" i="1"/>
  <c r="Y79" i="1" s="1"/>
  <c r="Y41" i="13"/>
  <c r="Y88" i="13" s="1"/>
  <c r="I31" i="1"/>
  <c r="I78" i="1" s="1"/>
  <c r="H16" i="6"/>
  <c r="H63" i="6" s="1"/>
  <c r="P6" i="11"/>
  <c r="H31" i="7"/>
  <c r="H78" i="7" s="1"/>
  <c r="Q18" i="13"/>
  <c r="Y27" i="1"/>
  <c r="Y74" i="1" s="1"/>
  <c r="I43" i="6"/>
  <c r="I90" i="6" s="1"/>
  <c r="AA36" i="12"/>
  <c r="AA83" i="12" s="1"/>
  <c r="O17" i="7"/>
  <c r="R23" i="7"/>
  <c r="R43" i="6"/>
  <c r="E35" i="6"/>
  <c r="E82" i="6" s="1"/>
  <c r="X10" i="11"/>
  <c r="X57" i="11" s="1"/>
  <c r="W28" i="12"/>
  <c r="W75" i="12" s="1"/>
  <c r="AA43" i="11"/>
  <c r="AA90" i="11" s="1"/>
  <c r="X41" i="1"/>
  <c r="X88" i="1" s="1"/>
  <c r="G39" i="7"/>
  <c r="G86" i="7" s="1"/>
  <c r="W26" i="1"/>
  <c r="W73" i="1" s="1"/>
  <c r="O27" i="6"/>
  <c r="F36" i="12"/>
  <c r="F83" i="12" s="1"/>
  <c r="G35" i="6"/>
  <c r="G82" i="6" s="1"/>
  <c r="W6" i="11"/>
  <c r="W53" i="11" s="1"/>
  <c r="Z19" i="7"/>
  <c r="Z66" i="7" s="1"/>
  <c r="I28" i="12"/>
  <c r="I75" i="12" s="1"/>
  <c r="X16" i="11"/>
  <c r="X63" i="11" s="1"/>
  <c r="P37" i="12"/>
  <c r="O11" i="6"/>
  <c r="F12" i="11"/>
  <c r="F59" i="11" s="1"/>
  <c r="G6" i="1"/>
  <c r="G53" i="1" s="1"/>
  <c r="P45" i="7"/>
  <c r="Z24" i="12"/>
  <c r="Z71" i="12" s="1"/>
  <c r="N12" i="1"/>
  <c r="Z8" i="7"/>
  <c r="Z55" i="7" s="1"/>
  <c r="AA43" i="12"/>
  <c r="AA90" i="12" s="1"/>
  <c r="AA11" i="12"/>
  <c r="AA58" i="12" s="1"/>
  <c r="P37" i="6"/>
  <c r="E30" i="6"/>
  <c r="E77" i="6" s="1"/>
  <c r="G36" i="7"/>
  <c r="G83" i="7" s="1"/>
  <c r="N28" i="11"/>
  <c r="Z26" i="11"/>
  <c r="Z73" i="11" s="1"/>
  <c r="R14" i="11"/>
  <c r="E40" i="12"/>
  <c r="E87" i="12" s="1"/>
  <c r="W38" i="13"/>
  <c r="W85" i="13" s="1"/>
  <c r="H40" i="12"/>
  <c r="H87" i="12" s="1"/>
  <c r="H23" i="7"/>
  <c r="H70" i="7" s="1"/>
  <c r="F12" i="13"/>
  <c r="F59" i="13" s="1"/>
  <c r="O27" i="13"/>
  <c r="W19" i="11"/>
  <c r="W66" i="11" s="1"/>
  <c r="Y33" i="13"/>
  <c r="Y80" i="13" s="1"/>
  <c r="W12" i="1"/>
  <c r="W59" i="1" s="1"/>
  <c r="N4" i="1"/>
  <c r="Z27" i="6"/>
  <c r="Z74" i="6" s="1"/>
  <c r="O44" i="6"/>
  <c r="H34" i="1"/>
  <c r="H81" i="1" s="1"/>
  <c r="G26" i="6"/>
  <c r="G73" i="6" s="1"/>
  <c r="R15" i="6"/>
  <c r="P33" i="12"/>
  <c r="W16" i="11"/>
  <c r="W63" i="11" s="1"/>
  <c r="O21" i="6"/>
  <c r="H15" i="6"/>
  <c r="H62" i="6" s="1"/>
  <c r="P38" i="11"/>
  <c r="W5" i="11"/>
  <c r="W52" i="11" s="1"/>
  <c r="R38" i="1"/>
  <c r="AA30" i="13"/>
  <c r="AA77" i="13" s="1"/>
  <c r="I22" i="13"/>
  <c r="I69" i="13" s="1"/>
  <c r="O11" i="13"/>
  <c r="Y35" i="6"/>
  <c r="Y82" i="6" s="1"/>
  <c r="O36" i="11"/>
  <c r="N24" i="7"/>
  <c r="Y42" i="6"/>
  <c r="Y89" i="6" s="1"/>
  <c r="H14" i="7"/>
  <c r="H61" i="7" s="1"/>
  <c r="O31" i="11"/>
  <c r="Q27" i="1"/>
  <c r="H9" i="12"/>
  <c r="H56" i="12" s="1"/>
  <c r="Q30" i="7"/>
  <c r="I43" i="11"/>
  <c r="I90" i="11" s="1"/>
  <c r="AA6" i="1"/>
  <c r="AA53" i="1" s="1"/>
  <c r="F43" i="6"/>
  <c r="F90" i="6" s="1"/>
  <c r="O5" i="11"/>
  <c r="F16" i="1"/>
  <c r="F63" i="1" s="1"/>
  <c r="P12" i="1"/>
  <c r="H30" i="6"/>
  <c r="H77" i="6" s="1"/>
  <c r="O22" i="7"/>
  <c r="G25" i="7"/>
  <c r="G72" i="7" s="1"/>
  <c r="Z31" i="11"/>
  <c r="Z78" i="11" s="1"/>
  <c r="G27" i="1"/>
  <c r="G74" i="1" s="1"/>
  <c r="R37" i="7"/>
  <c r="G40" i="1"/>
  <c r="G87" i="1" s="1"/>
  <c r="N33" i="11"/>
  <c r="F44" i="7"/>
  <c r="F91" i="7" s="1"/>
  <c r="Y19" i="7"/>
  <c r="Y66" i="7" s="1"/>
  <c r="X29" i="1"/>
  <c r="X76" i="1" s="1"/>
  <c r="O6" i="13"/>
  <c r="Q38" i="11"/>
  <c r="N6" i="12"/>
  <c r="Y36" i="11"/>
  <c r="Y83" i="11" s="1"/>
  <c r="Y33" i="7"/>
  <c r="Y80" i="7" s="1"/>
  <c r="I24" i="7"/>
  <c r="I71" i="7" s="1"/>
  <c r="H42" i="7"/>
  <c r="H89" i="7" s="1"/>
  <c r="G23" i="11"/>
  <c r="G70" i="11" s="1"/>
  <c r="G40" i="7"/>
  <c r="G87" i="7" s="1"/>
  <c r="P44" i="7"/>
  <c r="O6" i="12"/>
  <c r="E18" i="12"/>
  <c r="E65" i="12" s="1"/>
  <c r="F38" i="12"/>
  <c r="F85" i="12" s="1"/>
  <c r="W35" i="6"/>
  <c r="W82" i="6" s="1"/>
  <c r="G12" i="11"/>
  <c r="G59" i="11" s="1"/>
  <c r="I45" i="11"/>
  <c r="I92" i="11" s="1"/>
  <c r="E38" i="12"/>
  <c r="E85" i="12" s="1"/>
  <c r="O42" i="1"/>
  <c r="X35" i="6"/>
  <c r="X82" i="6" s="1"/>
  <c r="R37" i="12"/>
  <c r="O41" i="11"/>
  <c r="H40" i="11"/>
  <c r="H87" i="11" s="1"/>
  <c r="G40" i="6"/>
  <c r="G87" i="6" s="1"/>
  <c r="H38" i="12"/>
  <c r="H85" i="12" s="1"/>
  <c r="I28" i="1"/>
  <c r="I75" i="1" s="1"/>
  <c r="E26" i="12"/>
  <c r="E73" i="12" s="1"/>
  <c r="F22" i="11"/>
  <c r="F69" i="11" s="1"/>
  <c r="N38" i="12"/>
  <c r="W18" i="13"/>
  <c r="W65" i="13" s="1"/>
  <c r="P21" i="1"/>
  <c r="R26" i="6"/>
  <c r="N23" i="11"/>
  <c r="E43" i="1"/>
  <c r="E90" i="1" s="1"/>
  <c r="Z22" i="6"/>
  <c r="Z69" i="6" s="1"/>
  <c r="H23" i="1"/>
  <c r="H70" i="1" s="1"/>
  <c r="H17" i="6"/>
  <c r="H64" i="6" s="1"/>
  <c r="F8" i="1"/>
  <c r="F55" i="1" s="1"/>
  <c r="X36" i="6"/>
  <c r="X83" i="6" s="1"/>
  <c r="F18" i="7"/>
  <c r="F65" i="7" s="1"/>
  <c r="I10" i="7"/>
  <c r="I57" i="7" s="1"/>
  <c r="E41" i="11"/>
  <c r="E88" i="11" s="1"/>
  <c r="X13" i="1"/>
  <c r="X60" i="1" s="1"/>
  <c r="O16" i="11"/>
  <c r="Y45" i="7"/>
  <c r="Y92" i="7" s="1"/>
  <c r="N22" i="11"/>
  <c r="E29" i="7"/>
  <c r="E76" i="7" s="1"/>
  <c r="Z8" i="12"/>
  <c r="Z55" i="12" s="1"/>
  <c r="H32" i="12"/>
  <c r="H79" i="12" s="1"/>
  <c r="I42" i="12"/>
  <c r="I89" i="12" s="1"/>
  <c r="W45" i="11"/>
  <c r="W92" i="11" s="1"/>
  <c r="F5" i="12"/>
  <c r="F52" i="12" s="1"/>
  <c r="P42" i="12"/>
  <c r="R14" i="1"/>
  <c r="N20" i="1"/>
  <c r="Z28" i="11"/>
  <c r="Z75" i="11" s="1"/>
  <c r="W31" i="1"/>
  <c r="W78" i="1" s="1"/>
  <c r="W27" i="7"/>
  <c r="W74" i="7" s="1"/>
  <c r="X19" i="6"/>
  <c r="X66" i="6" s="1"/>
  <c r="Q25" i="11"/>
  <c r="P20" i="13"/>
  <c r="X19" i="1"/>
  <c r="X66" i="1" s="1"/>
  <c r="X40" i="1"/>
  <c r="X87" i="1" s="1"/>
  <c r="Q8" i="6"/>
  <c r="X22" i="11"/>
  <c r="X69" i="11" s="1"/>
  <c r="O9" i="6"/>
  <c r="G33" i="6"/>
  <c r="G80" i="6" s="1"/>
  <c r="W25" i="1"/>
  <c r="W72" i="1" s="1"/>
  <c r="W37" i="1"/>
  <c r="W84" i="1" s="1"/>
  <c r="R20" i="1"/>
  <c r="N25" i="1"/>
  <c r="I25" i="7"/>
  <c r="I72" i="7" s="1"/>
  <c r="G33" i="13"/>
  <c r="G80" i="13" s="1"/>
  <c r="O43" i="6"/>
  <c r="O37" i="13"/>
  <c r="Z30" i="7"/>
  <c r="Z77" i="7" s="1"/>
  <c r="R36" i="7"/>
  <c r="X32" i="13"/>
  <c r="X79" i="13" s="1"/>
  <c r="O16" i="6"/>
  <c r="Z7" i="7"/>
  <c r="Z54" i="7" s="1"/>
  <c r="Q6" i="1"/>
  <c r="X11" i="6"/>
  <c r="X58" i="6" s="1"/>
  <c r="F33" i="12"/>
  <c r="F80" i="12" s="1"/>
  <c r="X25" i="7"/>
  <c r="X72" i="7" s="1"/>
  <c r="I18" i="7"/>
  <c r="I65" i="7" s="1"/>
  <c r="O12" i="12"/>
  <c r="I22" i="6"/>
  <c r="I69" i="6" s="1"/>
  <c r="AA12" i="13"/>
  <c r="AA59" i="13" s="1"/>
  <c r="O27" i="11"/>
  <c r="X40" i="12"/>
  <c r="X87" i="12" s="1"/>
  <c r="H36" i="11"/>
  <c r="H83" i="11" s="1"/>
  <c r="N41" i="7"/>
  <c r="G9" i="1"/>
  <c r="G56" i="1" s="1"/>
  <c r="G23" i="1"/>
  <c r="G70" i="1" s="1"/>
  <c r="W19" i="1"/>
  <c r="W66" i="1" s="1"/>
  <c r="Z42" i="12"/>
  <c r="Z89" i="12" s="1"/>
  <c r="I5" i="7"/>
  <c r="I52" i="7" s="1"/>
  <c r="X32" i="7"/>
  <c r="X79" i="7" s="1"/>
  <c r="W10" i="12"/>
  <c r="W57" i="12" s="1"/>
  <c r="AA44" i="1"/>
  <c r="AA91" i="1" s="1"/>
  <c r="H25" i="1"/>
  <c r="H72" i="1" s="1"/>
  <c r="Q38" i="1"/>
  <c r="Z16" i="7"/>
  <c r="Z63" i="7" s="1"/>
  <c r="P6" i="6"/>
  <c r="Q31" i="7"/>
  <c r="X15" i="6"/>
  <c r="X62" i="6" s="1"/>
  <c r="AA37" i="6"/>
  <c r="AA84" i="6" s="1"/>
  <c r="Q12" i="13"/>
  <c r="H28" i="11"/>
  <c r="H75" i="11" s="1"/>
  <c r="W6" i="7"/>
  <c r="W53" i="7" s="1"/>
  <c r="AA39" i="1"/>
  <c r="AA86" i="1" s="1"/>
  <c r="W29" i="12"/>
  <c r="W76" i="12" s="1"/>
  <c r="W23" i="7"/>
  <c r="W70" i="7" s="1"/>
  <c r="I31" i="12"/>
  <c r="I78" i="12" s="1"/>
  <c r="G42" i="6"/>
  <c r="G89" i="6" s="1"/>
  <c r="Q26" i="1"/>
  <c r="I35" i="11"/>
  <c r="I82" i="11" s="1"/>
  <c r="P25" i="7"/>
  <c r="Z17" i="1"/>
  <c r="Z64" i="1" s="1"/>
  <c r="G36" i="12"/>
  <c r="G83" i="12" s="1"/>
  <c r="Z44" i="7"/>
  <c r="Z91" i="7" s="1"/>
  <c r="X29" i="11"/>
  <c r="X76" i="11" s="1"/>
  <c r="H9" i="11"/>
  <c r="H56" i="11" s="1"/>
  <c r="P20" i="7"/>
  <c r="F5" i="6"/>
  <c r="F52" i="6" s="1"/>
  <c r="G30" i="6"/>
  <c r="G77" i="6" s="1"/>
  <c r="X35" i="11"/>
  <c r="X82" i="11" s="1"/>
  <c r="Q7" i="1"/>
  <c r="R35" i="12"/>
  <c r="AA15" i="6"/>
  <c r="AA62" i="6" s="1"/>
  <c r="N43" i="7"/>
  <c r="H20" i="7"/>
  <c r="H67" i="7" s="1"/>
  <c r="E20" i="6"/>
  <c r="E67" i="6" s="1"/>
  <c r="W42" i="1"/>
  <c r="W89" i="1" s="1"/>
  <c r="P31" i="6"/>
  <c r="H8" i="11"/>
  <c r="H55" i="11" s="1"/>
  <c r="F9" i="7"/>
  <c r="F56" i="7" s="1"/>
  <c r="R18" i="1"/>
  <c r="H16" i="1"/>
  <c r="H63" i="1" s="1"/>
  <c r="E31" i="7"/>
  <c r="E78" i="7" s="1"/>
  <c r="P11" i="6"/>
  <c r="F23" i="7"/>
  <c r="F70" i="7" s="1"/>
  <c r="Q40" i="12"/>
  <c r="Y10" i="13"/>
  <c r="Y57" i="13" s="1"/>
  <c r="P25" i="12"/>
  <c r="O25" i="12"/>
  <c r="F4" i="12"/>
  <c r="F51" i="12" s="1"/>
  <c r="H12" i="1"/>
  <c r="H59" i="1" s="1"/>
  <c r="G12" i="7"/>
  <c r="G59" i="7" s="1"/>
  <c r="I34" i="6"/>
  <c r="I81" i="6" s="1"/>
  <c r="N13" i="1"/>
  <c r="R32" i="1"/>
  <c r="G15" i="6"/>
  <c r="G62" i="6" s="1"/>
  <c r="G37" i="1"/>
  <c r="G84" i="1" s="1"/>
  <c r="X13" i="6"/>
  <c r="X60" i="6" s="1"/>
  <c r="Z41" i="1"/>
  <c r="Z88" i="1" s="1"/>
  <c r="H17" i="1"/>
  <c r="H64" i="1" s="1"/>
  <c r="X11" i="7"/>
  <c r="X58" i="7" s="1"/>
  <c r="O11" i="1"/>
  <c r="P5" i="6"/>
  <c r="Z6" i="1"/>
  <c r="Z53" i="1" s="1"/>
  <c r="Q31" i="1"/>
  <c r="N29" i="6"/>
  <c r="H30" i="12"/>
  <c r="H77" i="12" s="1"/>
  <c r="I18" i="12"/>
  <c r="I65" i="12" s="1"/>
  <c r="R12" i="6"/>
  <c r="H41" i="6"/>
  <c r="H88" i="6" s="1"/>
  <c r="Y20" i="11"/>
  <c r="Y67" i="11" s="1"/>
  <c r="R5" i="7"/>
  <c r="H31" i="1"/>
  <c r="H78" i="1" s="1"/>
  <c r="R21" i="11"/>
  <c r="E4" i="7"/>
  <c r="E51" i="7" s="1"/>
  <c r="P8" i="6"/>
  <c r="H36" i="6"/>
  <c r="H83" i="6" s="1"/>
  <c r="AA18" i="1"/>
  <c r="AA65" i="1" s="1"/>
  <c r="P26" i="12"/>
  <c r="P15" i="12"/>
  <c r="N7" i="6"/>
  <c r="X24" i="1"/>
  <c r="X71" i="1" s="1"/>
  <c r="N27" i="11"/>
  <c r="F29" i="7"/>
  <c r="F76" i="7" s="1"/>
  <c r="G33" i="7"/>
  <c r="G80" i="7" s="1"/>
  <c r="AA43" i="7"/>
  <c r="AA90" i="7" s="1"/>
  <c r="Q10" i="11"/>
  <c r="Z33" i="11"/>
  <c r="Z80" i="11" s="1"/>
  <c r="Y37" i="1"/>
  <c r="Y84" i="1" s="1"/>
  <c r="O11" i="11"/>
  <c r="R10" i="1"/>
  <c r="H18" i="6"/>
  <c r="H65" i="6" s="1"/>
  <c r="I32" i="1"/>
  <c r="I79" i="1" s="1"/>
  <c r="N26" i="12"/>
  <c r="R26" i="11"/>
  <c r="Q32" i="1"/>
  <c r="AA10" i="6"/>
  <c r="AA57" i="6" s="1"/>
  <c r="E16" i="12"/>
  <c r="E63" i="12" s="1"/>
  <c r="E40" i="13"/>
  <c r="E87" i="13" s="1"/>
  <c r="H19" i="12"/>
  <c r="H66" i="12" s="1"/>
  <c r="X38" i="1"/>
  <c r="X85" i="1" s="1"/>
  <c r="H39" i="1"/>
  <c r="H86" i="1" s="1"/>
  <c r="W16" i="12"/>
  <c r="W63" i="12" s="1"/>
  <c r="Q41" i="12"/>
  <c r="Y10" i="1"/>
  <c r="Y57" i="1" s="1"/>
  <c r="I12" i="7"/>
  <c r="I59" i="7" s="1"/>
  <c r="X27" i="7"/>
  <c r="X74" i="7" s="1"/>
  <c r="Y30" i="7"/>
  <c r="Y77" i="7" s="1"/>
  <c r="R42" i="7"/>
  <c r="AA5" i="7"/>
  <c r="AA52" i="7" s="1"/>
  <c r="Q12" i="12"/>
  <c r="X39" i="11"/>
  <c r="X86" i="11" s="1"/>
  <c r="E22" i="12"/>
  <c r="E69" i="12" s="1"/>
  <c r="W7" i="13"/>
  <c r="W54" i="13" s="1"/>
  <c r="O42" i="12"/>
  <c r="Z7" i="12"/>
  <c r="Z54" i="12" s="1"/>
  <c r="R42" i="12"/>
  <c r="I21" i="12"/>
  <c r="I68" i="12" s="1"/>
  <c r="P11" i="11"/>
  <c r="N31" i="13"/>
  <c r="AA34" i="11"/>
  <c r="AA81" i="11" s="1"/>
  <c r="N22" i="6"/>
  <c r="R13" i="11"/>
  <c r="N40" i="12"/>
  <c r="W29" i="7"/>
  <c r="W76" i="7" s="1"/>
  <c r="Y8" i="12"/>
  <c r="Y55" i="12" s="1"/>
  <c r="H7" i="11"/>
  <c r="H54" i="11" s="1"/>
  <c r="P41" i="12"/>
  <c r="W39" i="11"/>
  <c r="W86" i="11" s="1"/>
  <c r="R12" i="11"/>
  <c r="N14" i="12"/>
  <c r="H33" i="7"/>
  <c r="H80" i="7" s="1"/>
  <c r="R27" i="13"/>
  <c r="X42" i="13"/>
  <c r="X89" i="13" s="1"/>
  <c r="H36" i="12"/>
  <c r="H83" i="12" s="1"/>
  <c r="N7" i="11"/>
  <c r="W14" i="13"/>
  <c r="W61" i="13" s="1"/>
  <c r="F23" i="12"/>
  <c r="F70" i="12" s="1"/>
  <c r="H10" i="6"/>
  <c r="H57" i="6" s="1"/>
  <c r="P6" i="7"/>
  <c r="G39" i="1"/>
  <c r="G86" i="1" s="1"/>
  <c r="Z41" i="12"/>
  <c r="Z88" i="12" s="1"/>
  <c r="W17" i="1"/>
  <c r="W64" i="1" s="1"/>
  <c r="Y5" i="13"/>
  <c r="Y52" i="13" s="1"/>
  <c r="P27" i="6"/>
  <c r="Z32" i="7"/>
  <c r="Z79" i="7" s="1"/>
  <c r="F34" i="12"/>
  <c r="F81" i="12" s="1"/>
  <c r="P38" i="12"/>
  <c r="E16" i="13"/>
  <c r="E63" i="13" s="1"/>
  <c r="F14" i="6"/>
  <c r="F61" i="6" s="1"/>
  <c r="P15" i="13"/>
  <c r="G21" i="12"/>
  <c r="G68" i="12" s="1"/>
  <c r="W4" i="13"/>
  <c r="W51" i="13" s="1"/>
  <c r="N42" i="12"/>
  <c r="X30" i="1"/>
  <c r="X77" i="1" s="1"/>
  <c r="I18" i="13"/>
  <c r="I65" i="13" s="1"/>
  <c r="F35" i="7"/>
  <c r="F82" i="7" s="1"/>
  <c r="Z36" i="12"/>
  <c r="Z83" i="12" s="1"/>
  <c r="F42" i="1"/>
  <c r="F89" i="1" s="1"/>
  <c r="X19" i="7"/>
  <c r="X66" i="7" s="1"/>
  <c r="P31" i="12"/>
  <c r="Y23" i="12"/>
  <c r="Y70" i="12" s="1"/>
  <c r="O13" i="12"/>
  <c r="N21" i="6"/>
  <c r="P44" i="12"/>
  <c r="Z23" i="6"/>
  <c r="Z70" i="6" s="1"/>
  <c r="H12" i="12"/>
  <c r="H59" i="12" s="1"/>
  <c r="F29" i="11"/>
  <c r="F76" i="11" s="1"/>
  <c r="E34" i="6"/>
  <c r="E81" i="6" s="1"/>
  <c r="Y10" i="7"/>
  <c r="Y57" i="7" s="1"/>
  <c r="N20" i="13"/>
  <c r="I41" i="13"/>
  <c r="I88" i="13" s="1"/>
  <c r="AA24" i="6"/>
  <c r="AA71" i="6" s="1"/>
  <c r="O22" i="12"/>
  <c r="AA38" i="13"/>
  <c r="AA85" i="13" s="1"/>
  <c r="Y25" i="12"/>
  <c r="Y72" i="12" s="1"/>
  <c r="O7" i="1"/>
  <c r="P34" i="1"/>
  <c r="N42" i="6"/>
  <c r="AA28" i="11"/>
  <c r="AA75" i="11" s="1"/>
  <c r="Y9" i="11"/>
  <c r="Y56" i="11" s="1"/>
  <c r="R33" i="7"/>
  <c r="Z5" i="13"/>
  <c r="Z52" i="13" s="1"/>
  <c r="N41" i="12"/>
  <c r="R10" i="13"/>
  <c r="AA39" i="12"/>
  <c r="AA86" i="12" s="1"/>
  <c r="W17" i="11"/>
  <c r="W64" i="11" s="1"/>
  <c r="Z20" i="7"/>
  <c r="Z67" i="7" s="1"/>
  <c r="N37" i="11"/>
  <c r="AA29" i="6"/>
  <c r="AA76" i="6" s="1"/>
  <c r="Z30" i="11"/>
  <c r="Z77" i="11" s="1"/>
  <c r="O42" i="11"/>
  <c r="E29" i="13"/>
  <c r="E76" i="13" s="1"/>
  <c r="H30" i="1"/>
  <c r="H77" i="1" s="1"/>
  <c r="Q44" i="13"/>
  <c r="E17" i="13"/>
  <c r="E64" i="13" s="1"/>
  <c r="N6" i="6"/>
  <c r="W34" i="7"/>
  <c r="W81" i="7" s="1"/>
  <c r="R23" i="1"/>
  <c r="W24" i="11"/>
  <c r="W71" i="11" s="1"/>
  <c r="E18" i="11"/>
  <c r="E65" i="11" s="1"/>
  <c r="I8" i="6"/>
  <c r="I55" i="6" s="1"/>
  <c r="N14" i="6"/>
  <c r="I16" i="7"/>
  <c r="I63" i="7" s="1"/>
  <c r="P18" i="7"/>
  <c r="F38" i="7"/>
  <c r="F85" i="7" s="1"/>
  <c r="I32" i="12"/>
  <c r="I79" i="12" s="1"/>
  <c r="AA19" i="7"/>
  <c r="AA66" i="7" s="1"/>
  <c r="Q25" i="7"/>
  <c r="G24" i="1"/>
  <c r="G71" i="1" s="1"/>
  <c r="X4" i="13"/>
  <c r="X51" i="13" s="1"/>
  <c r="P45" i="12"/>
  <c r="N16" i="12"/>
  <c r="X45" i="12"/>
  <c r="X92" i="12" s="1"/>
  <c r="Z18" i="7"/>
  <c r="Z65" i="7" s="1"/>
  <c r="G20" i="13"/>
  <c r="G67" i="13" s="1"/>
  <c r="Y30" i="13"/>
  <c r="Y77" i="13" s="1"/>
  <c r="R8" i="7"/>
  <c r="W35" i="11"/>
  <c r="W82" i="11" s="1"/>
  <c r="G19" i="6"/>
  <c r="G66" i="6" s="1"/>
  <c r="G17" i="1"/>
  <c r="G64" i="1" s="1"/>
  <c r="P19" i="1"/>
  <c r="G6" i="6"/>
  <c r="G53" i="6" s="1"/>
  <c r="Y32" i="6"/>
  <c r="Y79" i="6" s="1"/>
  <c r="P40" i="7"/>
  <c r="F28" i="6"/>
  <c r="F75" i="6" s="1"/>
  <c r="AA21" i="11"/>
  <c r="AA68" i="11" s="1"/>
  <c r="X21" i="12"/>
  <c r="X68" i="12" s="1"/>
  <c r="X32" i="1"/>
  <c r="X79" i="1" s="1"/>
  <c r="R9" i="1"/>
  <c r="Z35" i="1"/>
  <c r="Z82" i="1" s="1"/>
  <c r="P26" i="11"/>
  <c r="Q27" i="6"/>
  <c r="AA37" i="11"/>
  <c r="AA84" i="11" s="1"/>
  <c r="F13" i="13"/>
  <c r="F60" i="13" s="1"/>
  <c r="H37" i="7"/>
  <c r="H84" i="7" s="1"/>
  <c r="H21" i="7"/>
  <c r="H68" i="7" s="1"/>
  <c r="Q9" i="11"/>
  <c r="E40" i="1"/>
  <c r="E87" i="1" s="1"/>
  <c r="Z19" i="1"/>
  <c r="Z66" i="1" s="1"/>
  <c r="F18" i="11"/>
  <c r="F65" i="11" s="1"/>
  <c r="N36" i="12"/>
  <c r="I9" i="1"/>
  <c r="I56" i="1" s="1"/>
  <c r="F33" i="1"/>
  <c r="F80" i="1" s="1"/>
  <c r="F37" i="12"/>
  <c r="F84" i="12" s="1"/>
  <c r="R12" i="13"/>
  <c r="X14" i="11"/>
  <c r="X61" i="11" s="1"/>
  <c r="Z35" i="6"/>
  <c r="Z82" i="6" s="1"/>
  <c r="F45" i="11"/>
  <c r="F92" i="11" s="1"/>
  <c r="Q44" i="6"/>
  <c r="I10" i="6"/>
  <c r="I57" i="6" s="1"/>
  <c r="F13" i="7"/>
  <c r="F60" i="7" s="1"/>
  <c r="G25" i="11"/>
  <c r="G72" i="11" s="1"/>
  <c r="E11" i="7"/>
  <c r="E58" i="7" s="1"/>
  <c r="I36" i="1"/>
  <c r="I83" i="1" s="1"/>
  <c r="W22" i="7"/>
  <c r="W69" i="7" s="1"/>
  <c r="F20" i="7"/>
  <c r="F67" i="7" s="1"/>
  <c r="Q12" i="6"/>
  <c r="Y22" i="6"/>
  <c r="Y69" i="6" s="1"/>
  <c r="R33" i="13"/>
  <c r="Z19" i="13"/>
  <c r="Z66" i="13" s="1"/>
  <c r="F4" i="6"/>
  <c r="F51" i="6" s="1"/>
  <c r="X41" i="6"/>
  <c r="X88" i="6" s="1"/>
  <c r="X43" i="6"/>
  <c r="X90" i="6" s="1"/>
  <c r="G39" i="6"/>
  <c r="G86" i="6" s="1"/>
  <c r="W40" i="11"/>
  <c r="W87" i="11" s="1"/>
  <c r="AA9" i="6"/>
  <c r="AA56" i="6" s="1"/>
  <c r="N24" i="6"/>
  <c r="Z45" i="6"/>
  <c r="Z92" i="6" s="1"/>
  <c r="Z32" i="13"/>
  <c r="Z79" i="13" s="1"/>
  <c r="W8" i="7"/>
  <c r="W55" i="7" s="1"/>
  <c r="X28" i="7"/>
  <c r="X75" i="7" s="1"/>
  <c r="X10" i="6"/>
  <c r="X57" i="6" s="1"/>
  <c r="E19" i="11"/>
  <c r="E66" i="11" s="1"/>
  <c r="X10" i="12"/>
  <c r="X57" i="12" s="1"/>
  <c r="H34" i="7"/>
  <c r="H81" i="7" s="1"/>
  <c r="O13" i="11"/>
  <c r="G9" i="11"/>
  <c r="G56" i="11" s="1"/>
  <c r="I17" i="1"/>
  <c r="I64" i="1" s="1"/>
  <c r="E22" i="13"/>
  <c r="E69" i="13" s="1"/>
  <c r="N32" i="6"/>
  <c r="H24" i="7"/>
  <c r="H71" i="7" s="1"/>
  <c r="H24" i="13"/>
  <c r="H71" i="13" s="1"/>
  <c r="Q23" i="13"/>
  <c r="W22" i="6"/>
  <c r="W69" i="6" s="1"/>
  <c r="AA42" i="12"/>
  <c r="AA89" i="12" s="1"/>
  <c r="E20" i="1"/>
  <c r="E67" i="1" s="1"/>
  <c r="Y6" i="1"/>
  <c r="Y53" i="1" s="1"/>
  <c r="E6" i="7"/>
  <c r="E53" i="7" s="1"/>
  <c r="X8" i="7"/>
  <c r="X55" i="7" s="1"/>
  <c r="I22" i="7"/>
  <c r="I69" i="7" s="1"/>
  <c r="Y20" i="6"/>
  <c r="Y67" i="6" s="1"/>
  <c r="Z10" i="1"/>
  <c r="Z57" i="1" s="1"/>
  <c r="E44" i="6"/>
  <c r="E91" i="6" s="1"/>
  <c r="Y40" i="1"/>
  <c r="Y87" i="1" s="1"/>
  <c r="Q20" i="7"/>
  <c r="N34" i="7"/>
  <c r="I30" i="6"/>
  <c r="I77" i="6" s="1"/>
  <c r="Z8" i="1"/>
  <c r="Z55" i="1" s="1"/>
  <c r="Y30" i="11"/>
  <c r="Y77" i="11" s="1"/>
  <c r="W19" i="12"/>
  <c r="W66" i="12" s="1"/>
  <c r="N17" i="6"/>
  <c r="I43" i="7"/>
  <c r="I90" i="7" s="1"/>
  <c r="I13" i="6"/>
  <c r="I60" i="6" s="1"/>
  <c r="Y38" i="1"/>
  <c r="Y85" i="1" s="1"/>
  <c r="F17" i="11"/>
  <c r="F64" i="11" s="1"/>
  <c r="F17" i="12"/>
  <c r="F64" i="12" s="1"/>
  <c r="Z17" i="11"/>
  <c r="Z64" i="11" s="1"/>
  <c r="F40" i="6"/>
  <c r="F87" i="6" s="1"/>
  <c r="X17" i="11"/>
  <c r="X64" i="11" s="1"/>
  <c r="N10" i="6"/>
  <c r="R15" i="12"/>
  <c r="F15" i="1"/>
  <c r="F62" i="1" s="1"/>
  <c r="W34" i="6"/>
  <c r="W81" i="6" s="1"/>
  <c r="R4" i="6"/>
  <c r="R39" i="12"/>
  <c r="G40" i="12"/>
  <c r="G87" i="12" s="1"/>
  <c r="I8" i="1"/>
  <c r="I55" i="1" s="1"/>
  <c r="E12" i="12"/>
  <c r="E59" i="12" s="1"/>
  <c r="R14" i="7"/>
  <c r="Z37" i="13"/>
  <c r="Z84" i="13" s="1"/>
  <c r="Z16" i="13"/>
  <c r="Z63" i="13" s="1"/>
  <c r="Y28" i="12"/>
  <c r="Y75" i="12" s="1"/>
  <c r="E11" i="13"/>
  <c r="E58" i="13" s="1"/>
  <c r="X14" i="6"/>
  <c r="X61" i="6" s="1"/>
  <c r="R4" i="1"/>
  <c r="P7" i="1"/>
  <c r="I41" i="1"/>
  <c r="I88" i="1" s="1"/>
  <c r="G21" i="7"/>
  <c r="G68" i="7" s="1"/>
  <c r="O30" i="12"/>
  <c r="Y6" i="7"/>
  <c r="Y53" i="7" s="1"/>
  <c r="I27" i="11"/>
  <c r="I74" i="11" s="1"/>
  <c r="Z18" i="12"/>
  <c r="Z65" i="12" s="1"/>
  <c r="Q20" i="1"/>
  <c r="G35" i="12"/>
  <c r="G82" i="12" s="1"/>
  <c r="F21" i="7"/>
  <c r="F68" i="7" s="1"/>
  <c r="H35" i="7"/>
  <c r="H82" i="7" s="1"/>
  <c r="E7" i="6"/>
  <c r="E54" i="6" s="1"/>
  <c r="P27" i="11"/>
  <c r="P39" i="6"/>
  <c r="F34" i="13"/>
  <c r="F81" i="13" s="1"/>
  <c r="W16" i="1"/>
  <c r="W63" i="1" s="1"/>
  <c r="N30" i="7"/>
  <c r="P28" i="7"/>
  <c r="H22" i="12"/>
  <c r="H69" i="12" s="1"/>
  <c r="F35" i="11"/>
  <c r="F82" i="11" s="1"/>
  <c r="F38" i="6"/>
  <c r="F85" i="6" s="1"/>
  <c r="I29" i="7"/>
  <c r="I76" i="7" s="1"/>
  <c r="G4" i="12"/>
  <c r="G51" i="12" s="1"/>
  <c r="F17" i="1"/>
  <c r="F64" i="1" s="1"/>
  <c r="X22" i="1"/>
  <c r="X69" i="1" s="1"/>
  <c r="X38" i="6"/>
  <c r="X85" i="6" s="1"/>
  <c r="E41" i="13"/>
  <c r="E88" i="13" s="1"/>
  <c r="R31" i="6"/>
  <c r="AA33" i="7"/>
  <c r="AA80" i="7" s="1"/>
  <c r="Y41" i="1"/>
  <c r="Y88" i="1" s="1"/>
  <c r="AA38" i="1"/>
  <c r="AA85" i="1" s="1"/>
  <c r="X29" i="7"/>
  <c r="X76" i="7" s="1"/>
  <c r="F10" i="12"/>
  <c r="F57" i="12" s="1"/>
  <c r="F41" i="11"/>
  <c r="F88" i="11" s="1"/>
  <c r="Z38" i="12"/>
  <c r="Z85" i="12" s="1"/>
  <c r="R26" i="7"/>
  <c r="I45" i="7"/>
  <c r="I92" i="7" s="1"/>
  <c r="Q28" i="1"/>
  <c r="W11" i="13"/>
  <c r="W58" i="13" s="1"/>
  <c r="P12" i="12"/>
  <c r="X36" i="13"/>
  <c r="X83" i="13" s="1"/>
  <c r="AA22" i="6"/>
  <c r="AA69" i="6" s="1"/>
  <c r="G26" i="7"/>
  <c r="G73" i="7" s="1"/>
  <c r="P43" i="11"/>
  <c r="Z34" i="6"/>
  <c r="Z81" i="6" s="1"/>
  <c r="R33" i="6"/>
  <c r="N44" i="1"/>
  <c r="I23" i="1"/>
  <c r="I70" i="1" s="1"/>
  <c r="H36" i="7"/>
  <c r="H83" i="7" s="1"/>
  <c r="O23" i="6"/>
  <c r="H26" i="12"/>
  <c r="H73" i="12" s="1"/>
  <c r="E34" i="11"/>
  <c r="E81" i="11" s="1"/>
  <c r="R35" i="11"/>
  <c r="E17" i="7"/>
  <c r="E64" i="7" s="1"/>
  <c r="X27" i="6"/>
  <c r="X74" i="6" s="1"/>
  <c r="G28" i="1"/>
  <c r="G75" i="1" s="1"/>
  <c r="E5" i="13"/>
  <c r="E52" i="13" s="1"/>
  <c r="Y36" i="6"/>
  <c r="Y83" i="6" s="1"/>
  <c r="R30" i="7"/>
  <c r="I19" i="6"/>
  <c r="I66" i="6" s="1"/>
  <c r="N28" i="13"/>
  <c r="P20" i="1"/>
  <c r="N43" i="6"/>
  <c r="Q34" i="13"/>
  <c r="Y13" i="1"/>
  <c r="Y60" i="1" s="1"/>
  <c r="W14" i="1"/>
  <c r="W61" i="1" s="1"/>
  <c r="AA45" i="11"/>
  <c r="AA92" i="11" s="1"/>
  <c r="O15" i="11"/>
  <c r="P6" i="13"/>
  <c r="E24" i="1"/>
  <c r="E71" i="1" s="1"/>
  <c r="Q6" i="13"/>
  <c r="O18" i="1"/>
  <c r="N6" i="7"/>
  <c r="X23" i="11"/>
  <c r="X70" i="11" s="1"/>
  <c r="I32" i="7"/>
  <c r="I79" i="7" s="1"/>
  <c r="Q18" i="1"/>
  <c r="O33" i="1"/>
  <c r="F38" i="11"/>
  <c r="F85" i="11" s="1"/>
  <c r="W7" i="7"/>
  <c r="W54" i="7" s="1"/>
  <c r="O43" i="12"/>
  <c r="O22" i="6"/>
  <c r="Z7" i="6"/>
  <c r="Z54" i="6" s="1"/>
  <c r="Q24" i="6"/>
  <c r="AA6" i="7"/>
  <c r="AA53" i="7" s="1"/>
  <c r="G30" i="7"/>
  <c r="G77" i="7" s="1"/>
  <c r="N17" i="12"/>
  <c r="E34" i="1"/>
  <c r="E81" i="1" s="1"/>
  <c r="X9" i="7"/>
  <c r="X56" i="7" s="1"/>
  <c r="E6" i="1"/>
  <c r="E53" i="1" s="1"/>
  <c r="Y39" i="6"/>
  <c r="Y86" i="6" s="1"/>
  <c r="R5" i="6"/>
  <c r="Q5" i="13"/>
  <c r="I33" i="12"/>
  <c r="I80" i="12" s="1"/>
  <c r="R33" i="1"/>
  <c r="N44" i="6"/>
  <c r="F5" i="1"/>
  <c r="F52" i="1" s="1"/>
  <c r="W31" i="12"/>
  <c r="W78" i="12" s="1"/>
  <c r="O19" i="11"/>
  <c r="AA17" i="7"/>
  <c r="AA64" i="7" s="1"/>
  <c r="Z36" i="13"/>
  <c r="Z83" i="13" s="1"/>
  <c r="I42" i="6"/>
  <c r="I89" i="6" s="1"/>
  <c r="X4" i="6"/>
  <c r="X51" i="6" s="1"/>
  <c r="F42" i="12"/>
  <c r="F89" i="12" s="1"/>
  <c r="R22" i="12"/>
  <c r="H10" i="7"/>
  <c r="H57" i="7" s="1"/>
  <c r="R19" i="11"/>
  <c r="W13" i="13"/>
  <c r="W60" i="13" s="1"/>
  <c r="P12" i="13"/>
  <c r="O40" i="13"/>
  <c r="AA16" i="11"/>
  <c r="AA63" i="11" s="1"/>
  <c r="R25" i="6"/>
  <c r="I11" i="13"/>
  <c r="I58" i="13" s="1"/>
  <c r="I7" i="6"/>
  <c r="I54" i="6" s="1"/>
  <c r="P30" i="12"/>
  <c r="F7" i="13"/>
  <c r="F54" i="13" s="1"/>
  <c r="R17" i="13"/>
  <c r="X22" i="7"/>
  <c r="X69" i="7" s="1"/>
  <c r="Y27" i="7"/>
  <c r="Y74" i="7" s="1"/>
  <c r="E38" i="13"/>
  <c r="E85" i="13" s="1"/>
  <c r="AA29" i="1"/>
  <c r="AA76" i="1" s="1"/>
  <c r="Q41" i="13"/>
  <c r="P17" i="6"/>
  <c r="F18" i="1"/>
  <c r="F65" i="1" s="1"/>
  <c r="Z21" i="6"/>
  <c r="Z68" i="6" s="1"/>
  <c r="AA40" i="7"/>
  <c r="AA87" i="7" s="1"/>
  <c r="Z38" i="13"/>
  <c r="Z85" i="13" s="1"/>
  <c r="Q18" i="6"/>
  <c r="Z44" i="13"/>
  <c r="Z91" i="13" s="1"/>
  <c r="P41" i="13"/>
  <c r="Q22" i="13"/>
  <c r="Z27" i="13"/>
  <c r="Z74" i="13" s="1"/>
  <c r="AA30" i="6"/>
  <c r="AA77" i="6" s="1"/>
  <c r="G31" i="11"/>
  <c r="G78" i="11" s="1"/>
  <c r="N36" i="7"/>
  <c r="Z5" i="7"/>
  <c r="Z52" i="7" s="1"/>
  <c r="O33" i="12"/>
  <c r="N4" i="6"/>
  <c r="G8" i="11"/>
  <c r="G55" i="11" s="1"/>
  <c r="R9" i="12"/>
  <c r="Q14" i="7"/>
  <c r="E30" i="12"/>
  <c r="E77" i="12" s="1"/>
  <c r="E32" i="13"/>
  <c r="E79" i="13" s="1"/>
  <c r="H43" i="6"/>
  <c r="H90" i="6" s="1"/>
  <c r="I32" i="6"/>
  <c r="I79" i="6" s="1"/>
  <c r="X40" i="7"/>
  <c r="X87" i="7" s="1"/>
  <c r="I15" i="11"/>
  <c r="I62" i="11" s="1"/>
  <c r="O5" i="13"/>
  <c r="X33" i="6"/>
  <c r="X80" i="6" s="1"/>
  <c r="O29" i="11"/>
  <c r="R40" i="1"/>
  <c r="P25" i="1"/>
  <c r="X33" i="12"/>
  <c r="X80" i="12" s="1"/>
  <c r="F28" i="1"/>
  <c r="F75" i="1" s="1"/>
  <c r="AA14" i="7"/>
  <c r="AA61" i="7" s="1"/>
  <c r="Y16" i="1"/>
  <c r="Y63" i="1" s="1"/>
  <c r="AA24" i="1"/>
  <c r="AA71" i="1" s="1"/>
  <c r="Y44" i="7"/>
  <c r="Y91" i="7" s="1"/>
  <c r="Q13" i="1"/>
  <c r="G38" i="6"/>
  <c r="G85" i="6" s="1"/>
  <c r="E30" i="11"/>
  <c r="E77" i="11" s="1"/>
  <c r="N5" i="7"/>
  <c r="G26" i="11"/>
  <c r="G73" i="11" s="1"/>
  <c r="E16" i="11"/>
  <c r="E63" i="11" s="1"/>
  <c r="R10" i="7"/>
  <c r="O39" i="1"/>
  <c r="P38" i="7"/>
  <c r="F39" i="12"/>
  <c r="F86" i="12" s="1"/>
  <c r="F6" i="1"/>
  <c r="F53" i="1" s="1"/>
  <c r="Y11" i="6"/>
  <c r="Y58" i="6" s="1"/>
  <c r="X34" i="7"/>
  <c r="X81" i="7" s="1"/>
  <c r="Y7" i="7"/>
  <c r="Y54" i="7" s="1"/>
  <c r="O44" i="12"/>
  <c r="I28" i="11"/>
  <c r="I75" i="11" s="1"/>
  <c r="Y22" i="13"/>
  <c r="Y69" i="13" s="1"/>
  <c r="Y19" i="1"/>
  <c r="Y66" i="1" s="1"/>
  <c r="W30" i="7"/>
  <c r="W77" i="7" s="1"/>
  <c r="P17" i="12"/>
  <c r="O32" i="12"/>
  <c r="X43" i="1"/>
  <c r="X90" i="1" s="1"/>
  <c r="E25" i="11"/>
  <c r="E72" i="11" s="1"/>
  <c r="R24" i="6"/>
  <c r="Z37" i="1"/>
  <c r="Z84" i="1" s="1"/>
  <c r="Z42" i="6"/>
  <c r="Z89" i="6" s="1"/>
  <c r="G15" i="13"/>
  <c r="G62" i="13" s="1"/>
  <c r="I24" i="11"/>
  <c r="I71" i="11" s="1"/>
  <c r="R45" i="13"/>
  <c r="O25" i="1"/>
  <c r="Q23" i="12"/>
  <c r="P27" i="1"/>
  <c r="N33" i="7"/>
  <c r="G22" i="11"/>
  <c r="G69" i="11" s="1"/>
  <c r="P42" i="1"/>
  <c r="E8" i="1"/>
  <c r="E55" i="1" s="1"/>
  <c r="N35" i="6"/>
  <c r="F27" i="1"/>
  <c r="F74" i="1" s="1"/>
  <c r="Q13" i="12"/>
  <c r="N28" i="12"/>
  <c r="E22" i="11"/>
  <c r="E69" i="11" s="1"/>
  <c r="Y22" i="11"/>
  <c r="Y69" i="11" s="1"/>
  <c r="N14" i="7"/>
  <c r="X9" i="11"/>
  <c r="X56" i="11" s="1"/>
  <c r="O42" i="6"/>
  <c r="O27" i="12"/>
  <c r="W16" i="7"/>
  <c r="W63" i="7" s="1"/>
  <c r="Z10" i="6"/>
  <c r="Z57" i="6" s="1"/>
  <c r="Q18" i="12"/>
  <c r="R22" i="11"/>
  <c r="Q22" i="6"/>
  <c r="AA24" i="13"/>
  <c r="AA71" i="13" s="1"/>
  <c r="Z17" i="12"/>
  <c r="Z64" i="12" s="1"/>
  <c r="W35" i="7"/>
  <c r="W82" i="7" s="1"/>
  <c r="W37" i="6"/>
  <c r="W84" i="6" s="1"/>
  <c r="Q27" i="11"/>
  <c r="E6" i="6"/>
  <c r="E53" i="6" s="1"/>
  <c r="I37" i="12"/>
  <c r="I84" i="12" s="1"/>
  <c r="H31" i="6"/>
  <c r="H78" i="6" s="1"/>
  <c r="H31" i="11"/>
  <c r="H78" i="11" s="1"/>
  <c r="F45" i="13"/>
  <c r="F92" i="13" s="1"/>
  <c r="I18" i="11"/>
  <c r="I65" i="11" s="1"/>
  <c r="AA39" i="11"/>
  <c r="AA86" i="11" s="1"/>
  <c r="I36" i="11"/>
  <c r="I83" i="11" s="1"/>
  <c r="R43" i="12"/>
  <c r="AA20" i="1"/>
  <c r="AA67" i="1" s="1"/>
  <c r="R30" i="11"/>
  <c r="X40" i="6"/>
  <c r="X87" i="6" s="1"/>
  <c r="H34" i="6"/>
  <c r="H81" i="6" s="1"/>
  <c r="Q8" i="12"/>
  <c r="Q29" i="6"/>
  <c r="F22" i="1"/>
  <c r="F69" i="1" s="1"/>
  <c r="F16" i="7"/>
  <c r="F63" i="7" s="1"/>
  <c r="E32" i="11"/>
  <c r="E79" i="11" s="1"/>
  <c r="H28" i="12"/>
  <c r="H75" i="12" s="1"/>
  <c r="G30" i="12"/>
  <c r="G77" i="12" s="1"/>
  <c r="X44" i="12"/>
  <c r="X91" i="12" s="1"/>
  <c r="R23" i="12"/>
  <c r="O6" i="6"/>
  <c r="O25" i="11"/>
  <c r="AA28" i="1"/>
  <c r="AA75" i="1" s="1"/>
  <c r="F25" i="1"/>
  <c r="F72" i="1" s="1"/>
  <c r="I15" i="12"/>
  <c r="I62" i="12" s="1"/>
  <c r="N10" i="1"/>
  <c r="I33" i="13"/>
  <c r="I80" i="13" s="1"/>
  <c r="E42" i="7"/>
  <c r="E89" i="7" s="1"/>
  <c r="E17" i="6"/>
  <c r="E64" i="6" s="1"/>
  <c r="W9" i="6"/>
  <c r="W56" i="6" s="1"/>
  <c r="Z34" i="13"/>
  <c r="Z81" i="13" s="1"/>
  <c r="Q11" i="13"/>
  <c r="Q11" i="12"/>
  <c r="X36" i="7"/>
  <c r="X83" i="7" s="1"/>
  <c r="Z25" i="7"/>
  <c r="Z72" i="7" s="1"/>
  <c r="Y11" i="7"/>
  <c r="Y58" i="7" s="1"/>
  <c r="R19" i="6"/>
  <c r="P9" i="11"/>
  <c r="R39" i="6"/>
  <c r="Y25" i="1"/>
  <c r="Y72" i="1" s="1"/>
  <c r="O34" i="11"/>
  <c r="R29" i="12"/>
  <c r="E40" i="6"/>
  <c r="E87" i="6" s="1"/>
  <c r="H14" i="6"/>
  <c r="H61" i="6" s="1"/>
  <c r="R11" i="11"/>
  <c r="O44" i="1"/>
  <c r="F10" i="1"/>
  <c r="F57" i="1" s="1"/>
  <c r="W24" i="1"/>
  <c r="W71" i="1" s="1"/>
  <c r="Y30" i="12"/>
  <c r="Y77" i="12" s="1"/>
  <c r="Z19" i="6"/>
  <c r="Z66" i="6" s="1"/>
  <c r="W35" i="1"/>
  <c r="W82" i="1" s="1"/>
  <c r="R29" i="6"/>
  <c r="Y5" i="1"/>
  <c r="Y52" i="1" s="1"/>
  <c r="O10" i="1"/>
  <c r="H29" i="1"/>
  <c r="H76" i="1" s="1"/>
  <c r="X30" i="7"/>
  <c r="X77" i="7" s="1"/>
  <c r="G16" i="1"/>
  <c r="G63" i="1" s="1"/>
  <c r="Y24" i="11"/>
  <c r="Y71" i="11" s="1"/>
  <c r="Y8" i="6"/>
  <c r="Y55" i="6" s="1"/>
  <c r="R45" i="1"/>
  <c r="I21" i="6"/>
  <c r="I68" i="6" s="1"/>
  <c r="O32" i="6"/>
  <c r="Z22" i="12"/>
  <c r="Z69" i="12" s="1"/>
  <c r="O12" i="7"/>
  <c r="H18" i="12"/>
  <c r="H65" i="12" s="1"/>
  <c r="O28" i="7"/>
  <c r="P24" i="1"/>
  <c r="AA38" i="11"/>
  <c r="AA85" i="11" s="1"/>
  <c r="I26" i="1"/>
  <c r="I73" i="1" s="1"/>
  <c r="N15" i="6"/>
  <c r="Z21" i="7"/>
  <c r="Z68" i="7" s="1"/>
  <c r="X37" i="6"/>
  <c r="X84" i="6" s="1"/>
  <c r="H37" i="6"/>
  <c r="H84" i="6" s="1"/>
  <c r="O22" i="1"/>
  <c r="R11" i="7"/>
  <c r="F45" i="7"/>
  <c r="F92" i="7" s="1"/>
  <c r="AA9" i="13"/>
  <c r="AA56" i="13" s="1"/>
  <c r="Z11" i="13"/>
  <c r="Z58" i="13" s="1"/>
  <c r="H5" i="7"/>
  <c r="H52" i="7" s="1"/>
  <c r="AA22" i="1"/>
  <c r="AA69" i="1" s="1"/>
  <c r="O39" i="6"/>
  <c r="Q7" i="11"/>
  <c r="E4" i="1"/>
  <c r="E51" i="1" s="1"/>
  <c r="Z12" i="7"/>
  <c r="Z59" i="7" s="1"/>
  <c r="N23" i="7"/>
  <c r="Y9" i="7"/>
  <c r="Y56" i="7" s="1"/>
  <c r="I26" i="13"/>
  <c r="I73" i="13" s="1"/>
  <c r="R4" i="13"/>
  <c r="Y5" i="12"/>
  <c r="Y52" i="12" s="1"/>
  <c r="Y13" i="6"/>
  <c r="Y60" i="6" s="1"/>
  <c r="W43" i="6"/>
  <c r="W90" i="6" s="1"/>
  <c r="N19" i="7"/>
  <c r="N14" i="11"/>
  <c r="Z18" i="6"/>
  <c r="Z65" i="6" s="1"/>
  <c r="Q19" i="1"/>
  <c r="Q39" i="6"/>
  <c r="Z20" i="12"/>
  <c r="Z67" i="12" s="1"/>
  <c r="F22" i="13"/>
  <c r="F69" i="13" s="1"/>
  <c r="Z20" i="1"/>
  <c r="Z67" i="1" s="1"/>
  <c r="X7" i="13"/>
  <c r="X54" i="13" s="1"/>
  <c r="F19" i="6"/>
  <c r="F66" i="6" s="1"/>
  <c r="O29" i="1"/>
  <c r="I27" i="13"/>
  <c r="I74" i="13" s="1"/>
  <c r="N20" i="6"/>
  <c r="R24" i="1"/>
  <c r="X16" i="13"/>
  <c r="X63" i="13" s="1"/>
  <c r="X27" i="1"/>
  <c r="X74" i="1" s="1"/>
  <c r="R8" i="1"/>
  <c r="G45" i="1"/>
  <c r="G92" i="1" s="1"/>
  <c r="Z24" i="6"/>
  <c r="Z71" i="6" s="1"/>
  <c r="X38" i="7"/>
  <c r="X85" i="7" s="1"/>
  <c r="AA15" i="7"/>
  <c r="AA62" i="7" s="1"/>
  <c r="Z28" i="1"/>
  <c r="Z75" i="1" s="1"/>
  <c r="Z38" i="7"/>
  <c r="Z85" i="7" s="1"/>
  <c r="P43" i="1"/>
  <c r="E15" i="12"/>
  <c r="E62" i="12" s="1"/>
  <c r="N44" i="11"/>
  <c r="AA17" i="1"/>
  <c r="AA64" i="1" s="1"/>
  <c r="Q11" i="11"/>
  <c r="W4" i="1"/>
  <c r="W51" i="1" s="1"/>
  <c r="N45" i="11"/>
  <c r="H37" i="12"/>
  <c r="H84" i="12" s="1"/>
  <c r="Y39" i="1"/>
  <c r="Y86" i="1" s="1"/>
  <c r="Z45" i="1"/>
  <c r="Z92" i="1" s="1"/>
  <c r="Q35" i="12"/>
  <c r="E14" i="6"/>
  <c r="E61" i="6" s="1"/>
  <c r="R16" i="12"/>
  <c r="O6" i="11"/>
  <c r="AA10" i="11"/>
  <c r="AA57" i="11" s="1"/>
  <c r="P17" i="1"/>
  <c r="P4" i="1"/>
  <c r="H30" i="7"/>
  <c r="H77" i="7" s="1"/>
  <c r="W29" i="6"/>
  <c r="W76" i="6" s="1"/>
  <c r="E43" i="12"/>
  <c r="E90" i="12" s="1"/>
  <c r="H4" i="11"/>
  <c r="H51" i="11" s="1"/>
  <c r="N8" i="13"/>
  <c r="G24" i="12"/>
  <c r="G71" i="12" s="1"/>
  <c r="Y39" i="12"/>
  <c r="Y86" i="12" s="1"/>
  <c r="W4" i="11"/>
  <c r="W51" i="11" s="1"/>
  <c r="Q31" i="12"/>
  <c r="P16" i="12"/>
  <c r="P5" i="11"/>
  <c r="Y23" i="11"/>
  <c r="Y70" i="11" s="1"/>
  <c r="W25" i="11"/>
  <c r="W72" i="11" s="1"/>
  <c r="G16" i="11"/>
  <c r="G63" i="11" s="1"/>
  <c r="AA12" i="11"/>
  <c r="AA59" i="11" s="1"/>
  <c r="H43" i="12"/>
  <c r="H90" i="12" s="1"/>
  <c r="E21" i="7"/>
  <c r="E68" i="7" s="1"/>
  <c r="N34" i="11"/>
  <c r="G7" i="12"/>
  <c r="G54" i="12" s="1"/>
  <c r="Y36" i="13"/>
  <c r="Y83" i="13" s="1"/>
  <c r="Z6" i="13"/>
  <c r="Z53" i="13" s="1"/>
  <c r="N32" i="11"/>
  <c r="I26" i="11"/>
  <c r="I73" i="11" s="1"/>
  <c r="P4" i="11"/>
  <c r="AA34" i="7"/>
  <c r="AA81" i="7" s="1"/>
  <c r="Q21" i="7"/>
  <c r="Z44" i="1"/>
  <c r="Z91" i="1" s="1"/>
  <c r="Q21" i="6"/>
  <c r="Q32" i="7"/>
  <c r="Z29" i="6"/>
  <c r="Z76" i="6" s="1"/>
  <c r="R9" i="6"/>
  <c r="E36" i="6"/>
  <c r="E83" i="6" s="1"/>
  <c r="I42" i="13"/>
  <c r="I89" i="13" s="1"/>
  <c r="F44" i="11"/>
  <c r="F91" i="11" s="1"/>
  <c r="Y40" i="11"/>
  <c r="Y87" i="11" s="1"/>
  <c r="Q32" i="11"/>
  <c r="G15" i="1"/>
  <c r="G62" i="1" s="1"/>
  <c r="AA39" i="6"/>
  <c r="AA86" i="6" s="1"/>
  <c r="P37" i="13"/>
  <c r="Y5" i="6"/>
  <c r="Y52" i="6" s="1"/>
  <c r="O31" i="13"/>
  <c r="G34" i="12"/>
  <c r="G81" i="12" s="1"/>
  <c r="W36" i="11"/>
  <c r="W83" i="11" s="1"/>
  <c r="X23" i="13"/>
  <c r="X70" i="13" s="1"/>
  <c r="W18" i="11"/>
  <c r="W65" i="11" s="1"/>
  <c r="G5" i="12"/>
  <c r="G52" i="12" s="1"/>
  <c r="Y29" i="6"/>
  <c r="Y76" i="6" s="1"/>
  <c r="P13" i="11"/>
  <c r="N24" i="11"/>
  <c r="G25" i="1"/>
  <c r="G72" i="1" s="1"/>
  <c r="F44" i="1"/>
  <c r="F91" i="1" s="1"/>
  <c r="O31" i="1"/>
  <c r="H15" i="1"/>
  <c r="H62" i="1" s="1"/>
  <c r="P32" i="7"/>
  <c r="I24" i="6"/>
  <c r="I71" i="6" s="1"/>
  <c r="X26" i="12"/>
  <c r="X73" i="12" s="1"/>
  <c r="I11" i="1"/>
  <c r="I58" i="1" s="1"/>
  <c r="AA31" i="1"/>
  <c r="AA78" i="1" s="1"/>
  <c r="Y31" i="12"/>
  <c r="Y78" i="12" s="1"/>
  <c r="P19" i="6"/>
  <c r="W11" i="6"/>
  <c r="W58" i="6" s="1"/>
  <c r="Q30" i="1"/>
  <c r="F30" i="7"/>
  <c r="F77" i="7" s="1"/>
  <c r="W10" i="11"/>
  <c r="W57" i="11" s="1"/>
  <c r="Y35" i="7"/>
  <c r="Y82" i="7" s="1"/>
  <c r="N6" i="11"/>
  <c r="G21" i="11"/>
  <c r="G68" i="11" s="1"/>
  <c r="Q33" i="11"/>
  <c r="P8" i="12"/>
  <c r="I18" i="6"/>
  <c r="I65" i="6" s="1"/>
  <c r="P26" i="7"/>
  <c r="H43" i="1"/>
  <c r="H90" i="1" s="1"/>
  <c r="N36" i="13"/>
  <c r="H31" i="12"/>
  <c r="H78" i="12" s="1"/>
  <c r="AA36" i="6"/>
  <c r="AA83" i="6" s="1"/>
  <c r="R6" i="12"/>
  <c r="E10" i="7"/>
  <c r="E57" i="7" s="1"/>
  <c r="H25" i="13"/>
  <c r="H72" i="13" s="1"/>
  <c r="R24" i="13"/>
  <c r="X10" i="7"/>
  <c r="X57" i="7" s="1"/>
  <c r="P18" i="1"/>
  <c r="W41" i="6"/>
  <c r="W88" i="6" s="1"/>
  <c r="X17" i="7"/>
  <c r="X64" i="7" s="1"/>
  <c r="H38" i="13"/>
  <c r="H85" i="13" s="1"/>
  <c r="W32" i="7"/>
  <c r="W79" i="7" s="1"/>
  <c r="I14" i="12"/>
  <c r="I61" i="12" s="1"/>
  <c r="R7" i="1"/>
  <c r="W36" i="7"/>
  <c r="W83" i="7" s="1"/>
  <c r="AA23" i="6"/>
  <c r="AA70" i="6" s="1"/>
  <c r="AA42" i="11"/>
  <c r="AA89" i="11" s="1"/>
  <c r="X27" i="12"/>
  <c r="X74" i="12" s="1"/>
  <c r="Q35" i="1"/>
  <c r="Z40" i="11"/>
  <c r="Z87" i="11" s="1"/>
  <c r="AA29" i="11"/>
  <c r="AA76" i="11" s="1"/>
  <c r="W40" i="6"/>
  <c r="W87" i="6" s="1"/>
  <c r="I30" i="11"/>
  <c r="I77" i="11" s="1"/>
  <c r="Q42" i="12"/>
  <c r="Q42" i="11"/>
  <c r="O19" i="6"/>
  <c r="AA28" i="7"/>
  <c r="AA75" i="7" s="1"/>
  <c r="I16" i="11"/>
  <c r="I63" i="11" s="1"/>
  <c r="I39" i="13"/>
  <c r="I86" i="13" s="1"/>
  <c r="X25" i="11"/>
  <c r="X72" i="11" s="1"/>
  <c r="P34" i="11"/>
  <c r="Z31" i="7"/>
  <c r="Z78" i="7" s="1"/>
  <c r="O4" i="11"/>
  <c r="H39" i="11"/>
  <c r="H86" i="11" s="1"/>
  <c r="Y17" i="7"/>
  <c r="Y64" i="7" s="1"/>
  <c r="Z33" i="1"/>
  <c r="Z80" i="1" s="1"/>
  <c r="F37" i="1"/>
  <c r="F84" i="1" s="1"/>
  <c r="E19" i="6"/>
  <c r="E66" i="6" s="1"/>
  <c r="W15" i="1"/>
  <c r="W62" i="1" s="1"/>
  <c r="F22" i="12"/>
  <c r="F69" i="12" s="1"/>
  <c r="G41" i="6"/>
  <c r="G88" i="6" s="1"/>
  <c r="N39" i="13"/>
  <c r="R28" i="11"/>
  <c r="O30" i="13"/>
  <c r="F25" i="7"/>
  <c r="F72" i="7" s="1"/>
  <c r="AA31" i="13"/>
  <c r="AA78" i="13" s="1"/>
  <c r="F45" i="12"/>
  <c r="F92" i="12" s="1"/>
  <c r="P23" i="6"/>
  <c r="N21" i="1"/>
  <c r="I11" i="7"/>
  <c r="I58" i="7" s="1"/>
  <c r="F36" i="6"/>
  <c r="F83" i="6" s="1"/>
  <c r="AA41" i="7"/>
  <c r="AA88" i="7" s="1"/>
  <c r="Y24" i="7"/>
  <c r="Y71" i="7" s="1"/>
  <c r="N38" i="11"/>
  <c r="I25" i="11"/>
  <c r="I72" i="11" s="1"/>
  <c r="O32" i="1"/>
  <c r="H24" i="6"/>
  <c r="H71" i="6" s="1"/>
  <c r="P23" i="11"/>
  <c r="G17" i="6"/>
  <c r="G64" i="6" s="1"/>
  <c r="Y13" i="13"/>
  <c r="Y60" i="13" s="1"/>
  <c r="E39" i="7"/>
  <c r="E86" i="7" s="1"/>
  <c r="W41" i="13"/>
  <c r="W88" i="13" s="1"/>
  <c r="W34" i="13"/>
  <c r="W81" i="13" s="1"/>
  <c r="F17" i="13"/>
  <c r="F64" i="13" s="1"/>
  <c r="I44" i="11"/>
  <c r="I91" i="11" s="1"/>
  <c r="Q4" i="11"/>
  <c r="AA41" i="6"/>
  <c r="AA88" i="6" s="1"/>
  <c r="Q16" i="7"/>
  <c r="O37" i="1"/>
  <c r="N30" i="13"/>
  <c r="F14" i="1"/>
  <c r="F61" i="1" s="1"/>
  <c r="I40" i="11"/>
  <c r="I87" i="11" s="1"/>
  <c r="F21" i="1"/>
  <c r="F68" i="1" s="1"/>
  <c r="O13" i="7"/>
  <c r="O24" i="7"/>
  <c r="G9" i="7"/>
  <c r="G56" i="7" s="1"/>
  <c r="R23" i="11"/>
  <c r="P12" i="6"/>
  <c r="G45" i="13"/>
  <c r="G92" i="13" s="1"/>
  <c r="H28" i="13"/>
  <c r="H75" i="13" s="1"/>
  <c r="F11" i="6"/>
  <c r="F58" i="6" s="1"/>
  <c r="F17" i="6"/>
  <c r="F64" i="6" s="1"/>
  <c r="W44" i="1"/>
  <c r="W91" i="1" s="1"/>
  <c r="P11" i="1"/>
  <c r="AA25" i="7"/>
  <c r="AA72" i="7" s="1"/>
  <c r="X42" i="11"/>
  <c r="X89" i="11" s="1"/>
  <c r="AA31" i="7"/>
  <c r="AA78" i="7" s="1"/>
  <c r="R11" i="1"/>
  <c r="Z27" i="12"/>
  <c r="Z74" i="12" s="1"/>
  <c r="I27" i="6"/>
  <c r="I74" i="6" s="1"/>
  <c r="AA32" i="11"/>
  <c r="AA79" i="11" s="1"/>
  <c r="W15" i="6"/>
  <c r="W62" i="6" s="1"/>
  <c r="AA26" i="7"/>
  <c r="AA73" i="7" s="1"/>
  <c r="X21" i="7"/>
  <c r="X68" i="7" s="1"/>
  <c r="Q35" i="6"/>
  <c r="G20" i="1"/>
  <c r="G67" i="1" s="1"/>
  <c r="O28" i="1"/>
  <c r="O6" i="1"/>
  <c r="N6" i="1"/>
  <c r="Q8" i="7"/>
  <c r="H26" i="1"/>
  <c r="H73" i="1" s="1"/>
  <c r="Y18" i="6"/>
  <c r="Y65" i="6" s="1"/>
  <c r="O45" i="12"/>
  <c r="O21" i="11"/>
  <c r="W5" i="1"/>
  <c r="W52" i="1" s="1"/>
  <c r="R4" i="7"/>
  <c r="E39" i="1"/>
  <c r="E86" i="1" s="1"/>
  <c r="H8" i="12"/>
  <c r="H55" i="12" s="1"/>
  <c r="E5" i="6"/>
  <c r="E52" i="6" s="1"/>
  <c r="Y5" i="11"/>
  <c r="Y52" i="11" s="1"/>
  <c r="H42" i="1"/>
  <c r="H89" i="1" s="1"/>
  <c r="Q37" i="7"/>
  <c r="G32" i="1"/>
  <c r="G79" i="1" s="1"/>
  <c r="R18" i="7"/>
  <c r="H35" i="6"/>
  <c r="H82" i="6" s="1"/>
  <c r="E37" i="7"/>
  <c r="E84" i="7" s="1"/>
  <c r="R35" i="1"/>
  <c r="G11" i="6"/>
  <c r="G58" i="6" s="1"/>
  <c r="P14" i="6"/>
  <c r="W31" i="6"/>
  <c r="W78" i="6" s="1"/>
  <c r="Z30" i="6"/>
  <c r="Z77" i="6" s="1"/>
  <c r="Z44" i="12"/>
  <c r="Z91" i="12" s="1"/>
  <c r="E38" i="7"/>
  <c r="E85" i="7" s="1"/>
  <c r="Q44" i="1"/>
  <c r="G43" i="11"/>
  <c r="G90" i="11" s="1"/>
  <c r="O12" i="13"/>
  <c r="X23" i="7"/>
  <c r="X70" i="7" s="1"/>
  <c r="Z18" i="1"/>
  <c r="Z65" i="1" s="1"/>
  <c r="E31" i="12"/>
  <c r="E78" i="12" s="1"/>
  <c r="H20" i="1"/>
  <c r="H67" i="1" s="1"/>
  <c r="H29" i="6"/>
  <c r="H76" i="6" s="1"/>
  <c r="W28" i="6"/>
  <c r="W75" i="6" s="1"/>
  <c r="I34" i="7"/>
  <c r="I81" i="7" s="1"/>
  <c r="Q33" i="1"/>
  <c r="I29" i="11"/>
  <c r="I76" i="11" s="1"/>
  <c r="R28" i="7"/>
  <c r="R36" i="12"/>
  <c r="E31" i="1"/>
  <c r="E78" i="1" s="1"/>
  <c r="R42" i="6"/>
  <c r="R29" i="11"/>
  <c r="H30" i="11"/>
  <c r="H77" i="11" s="1"/>
  <c r="R8" i="6"/>
  <c r="I13" i="11"/>
  <c r="I60" i="11" s="1"/>
  <c r="N14" i="1"/>
  <c r="I31" i="6"/>
  <c r="I78" i="6" s="1"/>
  <c r="Y11" i="13"/>
  <c r="Y58" i="13" s="1"/>
  <c r="Q21" i="12"/>
  <c r="N15" i="7"/>
  <c r="G20" i="6"/>
  <c r="G67" i="6" s="1"/>
  <c r="X31" i="12"/>
  <c r="X78" i="12" s="1"/>
  <c r="X40" i="13"/>
  <c r="X87" i="13" s="1"/>
  <c r="AA11" i="7"/>
  <c r="AA58" i="7" s="1"/>
  <c r="R36" i="6"/>
  <c r="O33" i="7"/>
  <c r="W22" i="11"/>
  <c r="W69" i="11" s="1"/>
  <c r="G7" i="1"/>
  <c r="G54" i="1" s="1"/>
  <c r="AA16" i="1"/>
  <c r="AA63" i="1" s="1"/>
  <c r="G10" i="7"/>
  <c r="G57" i="7" s="1"/>
  <c r="I5" i="6"/>
  <c r="I52" i="6" s="1"/>
  <c r="E30" i="1"/>
  <c r="E77" i="1" s="1"/>
  <c r="I35" i="1"/>
  <c r="I82" i="1" s="1"/>
  <c r="G10" i="1"/>
  <c r="G57" i="1" s="1"/>
  <c r="P14" i="7"/>
  <c r="N9" i="6"/>
  <c r="E29" i="1"/>
  <c r="E76" i="1" s="1"/>
  <c r="X34" i="6"/>
  <c r="X81" i="6" s="1"/>
  <c r="W45" i="12"/>
  <c r="W92" i="12" s="1"/>
  <c r="P38" i="1"/>
  <c r="Y6" i="6"/>
  <c r="Y53" i="6" s="1"/>
  <c r="F7" i="6"/>
  <c r="F54" i="6" s="1"/>
  <c r="N8" i="7"/>
  <c r="G34" i="11"/>
  <c r="G81" i="11" s="1"/>
  <c r="R21" i="6"/>
  <c r="O45" i="1"/>
  <c r="X11" i="13"/>
  <c r="X58" i="13" s="1"/>
  <c r="Q27" i="7"/>
  <c r="N9" i="12"/>
  <c r="R37" i="13"/>
  <c r="X29" i="12"/>
  <c r="X76" i="12" s="1"/>
  <c r="P20" i="12"/>
  <c r="R24" i="11"/>
  <c r="O35" i="6"/>
  <c r="F10" i="13"/>
  <c r="F57" i="13" s="1"/>
  <c r="P19" i="11"/>
  <c r="H29" i="12"/>
  <c r="H76" i="12" s="1"/>
  <c r="W9" i="1"/>
  <c r="W56" i="1" s="1"/>
  <c r="W8" i="12"/>
  <c r="W55" i="12" s="1"/>
  <c r="G24" i="13"/>
  <c r="G71" i="13" s="1"/>
  <c r="P8" i="11"/>
  <c r="O25" i="7"/>
  <c r="I14" i="13"/>
  <c r="I61" i="13" s="1"/>
  <c r="O43" i="11"/>
  <c r="F27" i="11"/>
  <c r="F74" i="11" s="1"/>
  <c r="P17" i="13"/>
  <c r="Y28" i="13"/>
  <c r="Y75" i="13" s="1"/>
  <c r="E37" i="12"/>
  <c r="E84" i="12" s="1"/>
  <c r="X43" i="11"/>
  <c r="X90" i="11" s="1"/>
  <c r="G42" i="13"/>
  <c r="G89" i="13" s="1"/>
  <c r="I44" i="12"/>
  <c r="I91" i="12" s="1"/>
  <c r="W28" i="11"/>
  <c r="W75" i="11" s="1"/>
  <c r="Q5" i="12"/>
  <c r="Y14" i="12"/>
  <c r="Y61" i="12" s="1"/>
  <c r="N24" i="12"/>
  <c r="Q4" i="1"/>
  <c r="H32" i="6"/>
  <c r="H79" i="6" s="1"/>
  <c r="N44" i="13"/>
  <c r="R13" i="1"/>
  <c r="W32" i="6"/>
  <c r="W79" i="6" s="1"/>
  <c r="Y43" i="12"/>
  <c r="Y90" i="12" s="1"/>
  <c r="H43" i="13"/>
  <c r="H90" i="13" s="1"/>
  <c r="P31" i="13"/>
  <c r="AA39" i="7"/>
  <c r="AA86" i="7" s="1"/>
  <c r="X6" i="1"/>
  <c r="X53" i="1" s="1"/>
  <c r="G34" i="6"/>
  <c r="G81" i="6" s="1"/>
  <c r="F26" i="1"/>
  <c r="F73" i="1" s="1"/>
  <c r="N26" i="11"/>
  <c r="P18" i="13"/>
  <c r="P42" i="13"/>
  <c r="Z24" i="11"/>
  <c r="Z71" i="11" s="1"/>
  <c r="G6" i="11"/>
  <c r="G53" i="11" s="1"/>
  <c r="O35" i="13"/>
  <c r="N4" i="7"/>
  <c r="Y16" i="13"/>
  <c r="Y63" i="13" s="1"/>
  <c r="H15" i="13"/>
  <c r="H62" i="13" s="1"/>
  <c r="I23" i="12"/>
  <c r="I70" i="12" s="1"/>
  <c r="X32" i="11"/>
  <c r="X79" i="11" s="1"/>
  <c r="R39" i="1"/>
  <c r="O27" i="1"/>
  <c r="Y10" i="6"/>
  <c r="Y57" i="6" s="1"/>
  <c r="Z38" i="1"/>
  <c r="Z85" i="1" s="1"/>
  <c r="W15" i="11"/>
  <c r="W62" i="11" s="1"/>
  <c r="F20" i="1"/>
  <c r="F67" i="1" s="1"/>
  <c r="E5" i="7"/>
  <c r="E52" i="7" s="1"/>
  <c r="AA23" i="12"/>
  <c r="AA70" i="12" s="1"/>
  <c r="E23" i="1"/>
  <c r="E70" i="1" s="1"/>
  <c r="R36" i="11"/>
  <c r="N28" i="6"/>
  <c r="I16" i="12"/>
  <c r="I63" i="12" s="1"/>
  <c r="O22" i="13"/>
  <c r="AA25" i="13"/>
  <c r="AA72" i="13" s="1"/>
  <c r="Q7" i="6"/>
  <c r="Q34" i="11"/>
  <c r="Q39" i="1"/>
  <c r="Q15" i="1"/>
  <c r="G27" i="11"/>
  <c r="G74" i="11" s="1"/>
  <c r="H44" i="1"/>
  <c r="H91" i="1" s="1"/>
  <c r="W9" i="7"/>
  <c r="W56" i="7" s="1"/>
  <c r="P20" i="6"/>
  <c r="F23" i="1"/>
  <c r="F70" i="1" s="1"/>
  <c r="Q5" i="6"/>
  <c r="H24" i="12"/>
  <c r="H71" i="12" s="1"/>
  <c r="G16" i="7"/>
  <c r="G63" i="7" s="1"/>
  <c r="H9" i="7"/>
  <c r="H56" i="7" s="1"/>
  <c r="Y12" i="1"/>
  <c r="Y59" i="1" s="1"/>
  <c r="O27" i="7"/>
  <c r="R43" i="1"/>
  <c r="P36" i="1"/>
  <c r="X6" i="6"/>
  <c r="X53" i="6" s="1"/>
  <c r="I41" i="7"/>
  <c r="I88" i="7" s="1"/>
  <c r="E33" i="1"/>
  <c r="E80" i="1" s="1"/>
  <c r="X24" i="6"/>
  <c r="X71" i="6" s="1"/>
  <c r="G31" i="7"/>
  <c r="G78" i="7" s="1"/>
  <c r="G41" i="11"/>
  <c r="G88" i="11" s="1"/>
  <c r="H39" i="7"/>
  <c r="H86" i="7" s="1"/>
  <c r="AA8" i="11"/>
  <c r="AA55" i="11" s="1"/>
  <c r="G24" i="6"/>
  <c r="G71" i="6" s="1"/>
  <c r="F17" i="7"/>
  <c r="F64" i="7" s="1"/>
  <c r="O17" i="13"/>
  <c r="AA36" i="13"/>
  <c r="AA83" i="13" s="1"/>
  <c r="AA7" i="7"/>
  <c r="AA54" i="7" s="1"/>
  <c r="Y8" i="13"/>
  <c r="Y55" i="13" s="1"/>
  <c r="I26" i="7"/>
  <c r="I73" i="7" s="1"/>
  <c r="X23" i="12"/>
  <c r="X70" i="12" s="1"/>
  <c r="G17" i="7"/>
  <c r="G64" i="7" s="1"/>
  <c r="R30" i="6"/>
  <c r="Z24" i="13"/>
  <c r="Z71" i="13" s="1"/>
  <c r="E35" i="13"/>
  <c r="E82" i="13" s="1"/>
  <c r="AA21" i="12"/>
  <c r="AA68" i="12" s="1"/>
  <c r="Q40" i="13"/>
  <c r="X9" i="6"/>
  <c r="X56" i="6" s="1"/>
  <c r="P13" i="12"/>
  <c r="G22" i="1"/>
  <c r="G69" i="1" s="1"/>
  <c r="AA28" i="6"/>
  <c r="AA75" i="6" s="1"/>
  <c r="X25" i="12"/>
  <c r="X72" i="12" s="1"/>
  <c r="E23" i="13"/>
  <c r="E70" i="13" s="1"/>
  <c r="X16" i="6"/>
  <c r="X63" i="6" s="1"/>
  <c r="X21" i="11"/>
  <c r="X68" i="11" s="1"/>
  <c r="Q41" i="6"/>
  <c r="Y41" i="7"/>
  <c r="Y88" i="7" s="1"/>
  <c r="Z23" i="13"/>
  <c r="Z70" i="13" s="1"/>
  <c r="Y13" i="12"/>
  <c r="Y60" i="12" s="1"/>
  <c r="E5" i="11"/>
  <c r="E52" i="11" s="1"/>
  <c r="N18" i="11"/>
  <c r="Q9" i="13"/>
  <c r="G20" i="7"/>
  <c r="G67" i="7" s="1"/>
  <c r="W38" i="11"/>
  <c r="W85" i="11" s="1"/>
  <c r="Y40" i="6"/>
  <c r="Y87" i="6" s="1"/>
  <c r="R21" i="13"/>
  <c r="G29" i="13"/>
  <c r="G76" i="13" s="1"/>
  <c r="H32" i="11"/>
  <c r="H79" i="11" s="1"/>
  <c r="R26" i="13"/>
  <c r="N11" i="12"/>
  <c r="I20" i="11"/>
  <c r="I67" i="11" s="1"/>
  <c r="Z36" i="6"/>
  <c r="Z83" i="6" s="1"/>
  <c r="Q36" i="13"/>
  <c r="H5" i="11"/>
  <c r="H52" i="11" s="1"/>
  <c r="W23" i="11"/>
  <c r="W70" i="11" s="1"/>
  <c r="H22" i="7"/>
  <c r="H69" i="7" s="1"/>
  <c r="Y41" i="12"/>
  <c r="Y88" i="12" s="1"/>
  <c r="P32" i="13"/>
  <c r="N31" i="7"/>
  <c r="G8" i="1"/>
  <c r="G55" i="1" s="1"/>
  <c r="AA31" i="11"/>
  <c r="AA78" i="11" s="1"/>
  <c r="Z27" i="1"/>
  <c r="Z74" i="1" s="1"/>
  <c r="W41" i="7"/>
  <c r="W88" i="7" s="1"/>
  <c r="R28" i="1"/>
  <c r="G23" i="7"/>
  <c r="G70" i="7" s="1"/>
  <c r="E13" i="1"/>
  <c r="E60" i="1" s="1"/>
  <c r="O17" i="11"/>
  <c r="X14" i="1"/>
  <c r="X61" i="1" s="1"/>
  <c r="I5" i="11"/>
  <c r="I52" i="11" s="1"/>
  <c r="AA37" i="1"/>
  <c r="AA84" i="1" s="1"/>
  <c r="AA11" i="6"/>
  <c r="AA58" i="6" s="1"/>
  <c r="Y16" i="12"/>
  <c r="Y63" i="12" s="1"/>
  <c r="AA41" i="11"/>
  <c r="AA88" i="11" s="1"/>
  <c r="X12" i="13"/>
  <c r="X59" i="13" s="1"/>
  <c r="Y7" i="11"/>
  <c r="Y54" i="11" s="1"/>
  <c r="E26" i="13"/>
  <c r="E73" i="13" s="1"/>
  <c r="AA24" i="7"/>
  <c r="AA71" i="7" s="1"/>
  <c r="X31" i="7"/>
  <c r="X78" i="7" s="1"/>
  <c r="E7" i="11"/>
  <c r="E54" i="11" s="1"/>
  <c r="H10" i="1"/>
  <c r="H57" i="1" s="1"/>
  <c r="Y32" i="12"/>
  <c r="Y79" i="12" s="1"/>
  <c r="Y36" i="12"/>
  <c r="Y83" i="12" s="1"/>
  <c r="Y14" i="6"/>
  <c r="Y61" i="6" s="1"/>
  <c r="X41" i="7"/>
  <c r="X88" i="7" s="1"/>
  <c r="Z29" i="11"/>
  <c r="Z76" i="11" s="1"/>
  <c r="Y13" i="11"/>
  <c r="Y60" i="11" s="1"/>
  <c r="X39" i="6"/>
  <c r="X86" i="6" s="1"/>
  <c r="Z22" i="13"/>
  <c r="Z69" i="13" s="1"/>
  <c r="X20" i="6"/>
  <c r="X67" i="6" s="1"/>
  <c r="F43" i="13"/>
  <c r="F90" i="13" s="1"/>
  <c r="R40" i="12"/>
  <c r="W14" i="6"/>
  <c r="W61" i="6" s="1"/>
  <c r="Z40" i="12"/>
  <c r="Z87" i="12" s="1"/>
  <c r="O45" i="11"/>
  <c r="E13" i="13"/>
  <c r="E60" i="13" s="1"/>
  <c r="N36" i="1"/>
  <c r="G4" i="7"/>
  <c r="G51" i="7" s="1"/>
  <c r="F10" i="11"/>
  <c r="F57" i="11" s="1"/>
  <c r="AA9" i="12"/>
  <c r="AA56" i="12" s="1"/>
  <c r="AA42" i="7"/>
  <c r="AA89" i="7" s="1"/>
  <c r="AA22" i="7"/>
  <c r="AA69" i="7" s="1"/>
  <c r="AA14" i="1"/>
  <c r="AA61" i="1" s="1"/>
  <c r="X30" i="11"/>
  <c r="X77" i="11" s="1"/>
  <c r="I14" i="1"/>
  <c r="I61" i="1" s="1"/>
  <c r="P45" i="11"/>
  <c r="AA17" i="13"/>
  <c r="AA64" i="13" s="1"/>
  <c r="N5" i="1"/>
  <c r="X44" i="6"/>
  <c r="X91" i="6" s="1"/>
  <c r="F10" i="6"/>
  <c r="F57" i="6" s="1"/>
  <c r="G4" i="11"/>
  <c r="G51" i="11" s="1"/>
  <c r="G7" i="6"/>
  <c r="G54" i="6" s="1"/>
  <c r="G22" i="7"/>
  <c r="G69" i="7" s="1"/>
  <c r="N37" i="6"/>
  <c r="X16" i="7"/>
  <c r="X63" i="7" s="1"/>
  <c r="R4" i="11"/>
  <c r="Y32" i="11"/>
  <c r="Y79" i="11" s="1"/>
  <c r="F24" i="6"/>
  <c r="F71" i="6" s="1"/>
  <c r="H18" i="1"/>
  <c r="H65" i="1" s="1"/>
  <c r="F33" i="6"/>
  <c r="F80" i="6" s="1"/>
  <c r="O4" i="12"/>
  <c r="G43" i="12"/>
  <c r="G90" i="12" s="1"/>
  <c r="Y36" i="1"/>
  <c r="Y83" i="1" s="1"/>
  <c r="P15" i="7"/>
  <c r="N33" i="1"/>
  <c r="Q34" i="7"/>
  <c r="Z17" i="13"/>
  <c r="Z64" i="13" s="1"/>
  <c r="P4" i="13"/>
  <c r="W37" i="12"/>
  <c r="W84" i="12" s="1"/>
  <c r="Q34" i="1"/>
  <c r="W20" i="1"/>
  <c r="W67" i="1" s="1"/>
  <c r="X44" i="1"/>
  <c r="X91" i="1" s="1"/>
  <c r="G10" i="12"/>
  <c r="G57" i="12" s="1"/>
  <c r="Q20" i="6"/>
  <c r="W33" i="7"/>
  <c r="W80" i="7" s="1"/>
  <c r="X8" i="1"/>
  <c r="X55" i="1" s="1"/>
  <c r="Z13" i="1"/>
  <c r="Z60" i="1" s="1"/>
  <c r="I20" i="13"/>
  <c r="I67" i="13" s="1"/>
  <c r="E45" i="11"/>
  <c r="E92" i="11" s="1"/>
  <c r="P22" i="12"/>
  <c r="O23" i="12"/>
  <c r="G22" i="12"/>
  <c r="G69" i="12" s="1"/>
  <c r="Y11" i="11"/>
  <c r="Y58" i="11" s="1"/>
  <c r="AA7" i="13"/>
  <c r="AA54" i="13" s="1"/>
  <c r="P45" i="13"/>
  <c r="H41" i="1"/>
  <c r="H88" i="1" s="1"/>
  <c r="Y10" i="11"/>
  <c r="Y57" i="11" s="1"/>
  <c r="N19" i="6"/>
  <c r="Z28" i="7"/>
  <c r="Z75" i="7" s="1"/>
  <c r="R5" i="13"/>
  <c r="E39" i="12"/>
  <c r="E86" i="12" s="1"/>
  <c r="F33" i="13"/>
  <c r="F80" i="13" s="1"/>
  <c r="Q24" i="13"/>
  <c r="Q17" i="12"/>
  <c r="X11" i="1"/>
  <c r="X58" i="1" s="1"/>
  <c r="X7" i="6"/>
  <c r="X54" i="6" s="1"/>
  <c r="W24" i="13"/>
  <c r="W71" i="13" s="1"/>
  <c r="R40" i="13"/>
  <c r="O21" i="12"/>
  <c r="R16" i="7"/>
  <c r="E39" i="13"/>
  <c r="E86" i="13" s="1"/>
  <c r="X23" i="6"/>
  <c r="X70" i="6" s="1"/>
  <c r="Z27" i="11"/>
  <c r="Z74" i="11" s="1"/>
  <c r="I6" i="6"/>
  <c r="I53" i="6" s="1"/>
  <c r="AA13" i="12"/>
  <c r="AA60" i="12" s="1"/>
  <c r="P34" i="12"/>
  <c r="G18" i="12"/>
  <c r="G65" i="12" s="1"/>
  <c r="E9" i="1"/>
  <c r="E56" i="1" s="1"/>
  <c r="AA7" i="11"/>
  <c r="AA54" i="11" s="1"/>
  <c r="P13" i="13"/>
  <c r="Y33" i="12"/>
  <c r="Y80" i="12" s="1"/>
  <c r="Q22" i="7"/>
  <c r="N23" i="13"/>
  <c r="P25" i="13"/>
  <c r="H13" i="12"/>
  <c r="H60" i="12" s="1"/>
  <c r="Z39" i="11"/>
  <c r="Z86" i="11" s="1"/>
  <c r="R15" i="13"/>
  <c r="Q19" i="7"/>
  <c r="E15" i="1"/>
  <c r="E62" i="1" s="1"/>
  <c r="AA32" i="1"/>
  <c r="AA79" i="1" s="1"/>
  <c r="E10" i="11"/>
  <c r="E57" i="11" s="1"/>
  <c r="Q23" i="11"/>
  <c r="AA19" i="12"/>
  <c r="AA66" i="12" s="1"/>
  <c r="E18" i="6"/>
  <c r="E65" i="6" s="1"/>
  <c r="F32" i="11"/>
  <c r="F79" i="11" s="1"/>
  <c r="X28" i="12"/>
  <c r="X75" i="12" s="1"/>
  <c r="P18" i="6"/>
  <c r="AA32" i="7"/>
  <c r="AA79" i="7" s="1"/>
  <c r="Q28" i="13"/>
  <c r="AA45" i="1"/>
  <c r="AA92" i="1" s="1"/>
  <c r="I13" i="7"/>
  <c r="I60" i="7" s="1"/>
  <c r="Z9" i="11"/>
  <c r="Z56" i="11" s="1"/>
  <c r="AA27" i="1"/>
  <c r="AA74" i="1" s="1"/>
  <c r="O5" i="1"/>
  <c r="P8" i="7"/>
  <c r="P24" i="7"/>
  <c r="G37" i="13"/>
  <c r="G84" i="13" s="1"/>
  <c r="I21" i="7"/>
  <c r="I68" i="7" s="1"/>
  <c r="Y21" i="7"/>
  <c r="Y68" i="7" s="1"/>
  <c r="F14" i="7"/>
  <c r="F61" i="7" s="1"/>
  <c r="F39" i="11"/>
  <c r="F86" i="11" s="1"/>
  <c r="N18" i="7"/>
  <c r="AA13" i="13"/>
  <c r="AA60" i="13" s="1"/>
  <c r="I4" i="1"/>
  <c r="I51" i="1" s="1"/>
  <c r="W21" i="12"/>
  <c r="W68" i="12" s="1"/>
  <c r="E6" i="13"/>
  <c r="E53" i="13" s="1"/>
  <c r="P30" i="1"/>
  <c r="Q43" i="6"/>
  <c r="R12" i="7"/>
  <c r="P22" i="7"/>
  <c r="G21" i="1"/>
  <c r="G68" i="1" s="1"/>
  <c r="X34" i="1"/>
  <c r="X81" i="1" s="1"/>
  <c r="E28" i="7"/>
  <c r="E75" i="7" s="1"/>
  <c r="Y18" i="11"/>
  <c r="Y65" i="11" s="1"/>
  <c r="Q9" i="12"/>
  <c r="Z43" i="13"/>
  <c r="Z90" i="13" s="1"/>
  <c r="R15" i="1"/>
  <c r="Q37" i="12"/>
  <c r="W27" i="13"/>
  <c r="W74" i="13" s="1"/>
  <c r="G13" i="11"/>
  <c r="G60" i="11" s="1"/>
  <c r="E10" i="12"/>
  <c r="E57" i="12" s="1"/>
  <c r="G41" i="1"/>
  <c r="G88" i="1" s="1"/>
  <c r="R5" i="12"/>
  <c r="Q42" i="13"/>
  <c r="W37" i="11"/>
  <c r="W84" i="11" s="1"/>
  <c r="O43" i="13"/>
  <c r="F24" i="13"/>
  <c r="F71" i="13" s="1"/>
  <c r="X28" i="1"/>
  <c r="X75" i="1" s="1"/>
  <c r="H7" i="1"/>
  <c r="H54" i="1" s="1"/>
  <c r="E17" i="1"/>
  <c r="E64" i="1" s="1"/>
  <c r="AA33" i="13"/>
  <c r="AA80" i="13" s="1"/>
  <c r="G28" i="7"/>
  <c r="G75" i="7" s="1"/>
  <c r="I5" i="1"/>
  <c r="I52" i="1" s="1"/>
  <c r="Q15" i="11"/>
  <c r="G18" i="1"/>
  <c r="G65" i="1" s="1"/>
  <c r="AA21" i="7"/>
  <c r="AA68" i="7" s="1"/>
  <c r="G43" i="1"/>
  <c r="G90" i="1" s="1"/>
  <c r="N22" i="13"/>
  <c r="N8" i="1"/>
  <c r="AA35" i="6"/>
  <c r="AA82" i="6" s="1"/>
  <c r="AA43" i="6"/>
  <c r="AA90" i="6" s="1"/>
  <c r="I8" i="7"/>
  <c r="I55" i="7" s="1"/>
  <c r="W30" i="11"/>
  <c r="W77" i="11" s="1"/>
  <c r="Z31" i="1"/>
  <c r="Z78" i="1" s="1"/>
  <c r="H45" i="13"/>
  <c r="H92" i="13" s="1"/>
  <c r="X33" i="1"/>
  <c r="X80" i="1" s="1"/>
  <c r="Q25" i="1"/>
  <c r="G19" i="7"/>
  <c r="G66" i="7" s="1"/>
  <c r="X6" i="13"/>
  <c r="X53" i="13" s="1"/>
  <c r="P43" i="6"/>
  <c r="N29" i="7"/>
  <c r="Q41" i="7"/>
  <c r="W18" i="6"/>
  <c r="W65" i="6" s="1"/>
  <c r="N39" i="11"/>
  <c r="O40" i="11"/>
  <c r="E8" i="7"/>
  <c r="E55" i="7" s="1"/>
  <c r="R13" i="12"/>
  <c r="Z11" i="12"/>
  <c r="Z58" i="12" s="1"/>
  <c r="F44" i="12"/>
  <c r="F91" i="12" s="1"/>
  <c r="I18" i="1"/>
  <c r="I65" i="1" s="1"/>
  <c r="E15" i="7"/>
  <c r="E62" i="7" s="1"/>
  <c r="O19" i="7"/>
  <c r="I12" i="12"/>
  <c r="I59" i="12" s="1"/>
  <c r="H32" i="7"/>
  <c r="H79" i="7" s="1"/>
  <c r="W21" i="6"/>
  <c r="W68" i="6" s="1"/>
  <c r="X24" i="12"/>
  <c r="X71" i="12" s="1"/>
  <c r="G29" i="6"/>
  <c r="G76" i="6" s="1"/>
  <c r="P36" i="11"/>
  <c r="X20" i="1"/>
  <c r="X67" i="1" s="1"/>
  <c r="AA27" i="12"/>
  <c r="AA74" i="12" s="1"/>
  <c r="AA10" i="12"/>
  <c r="AA57" i="12" s="1"/>
  <c r="Q25" i="13"/>
  <c r="I21" i="13"/>
  <c r="I68" i="13" s="1"/>
  <c r="W26" i="13"/>
  <c r="W73" i="13" s="1"/>
  <c r="N14" i="13"/>
  <c r="E11" i="1"/>
  <c r="E58" i="1" s="1"/>
  <c r="Q5" i="7"/>
  <c r="F43" i="12"/>
  <c r="F90" i="12" s="1"/>
  <c r="I17" i="12"/>
  <c r="I64" i="12" s="1"/>
  <c r="Q8" i="1"/>
  <c r="F16" i="13"/>
  <c r="F63" i="13" s="1"/>
  <c r="Z11" i="11"/>
  <c r="Z58" i="11" s="1"/>
  <c r="N16" i="7"/>
  <c r="G22" i="6"/>
  <c r="G69" i="6" s="1"/>
  <c r="F31" i="12"/>
  <c r="F78" i="12" s="1"/>
  <c r="G25" i="12"/>
  <c r="G72" i="12" s="1"/>
  <c r="Q30" i="12"/>
  <c r="AA40" i="1"/>
  <c r="AA87" i="1" s="1"/>
  <c r="X41" i="13"/>
  <c r="X88" i="13" s="1"/>
  <c r="H14" i="12"/>
  <c r="H61" i="12" s="1"/>
  <c r="P36" i="12"/>
  <c r="I5" i="13"/>
  <c r="I52" i="13" s="1"/>
  <c r="I39" i="12"/>
  <c r="I86" i="12" s="1"/>
  <c r="Q44" i="7"/>
  <c r="F14" i="13"/>
  <c r="F61" i="13" s="1"/>
  <c r="Z42" i="13"/>
  <c r="Z89" i="13" s="1"/>
  <c r="E44" i="13"/>
  <c r="E91" i="13" s="1"/>
  <c r="F15" i="6"/>
  <c r="F62" i="6" s="1"/>
  <c r="R17" i="1"/>
  <c r="Z41" i="13"/>
  <c r="Z88" i="13" s="1"/>
  <c r="G41" i="12"/>
  <c r="G88" i="12" s="1"/>
  <c r="P10" i="7"/>
  <c r="G29" i="11"/>
  <c r="G76" i="11" s="1"/>
  <c r="F30" i="11"/>
  <c r="F77" i="11" s="1"/>
  <c r="O41" i="6"/>
  <c r="N38" i="7"/>
  <c r="W12" i="11"/>
  <c r="W59" i="11" s="1"/>
  <c r="P30" i="11"/>
  <c r="R44" i="11"/>
  <c r="Y26" i="13"/>
  <c r="Y73" i="13" s="1"/>
  <c r="R27" i="7"/>
  <c r="O15" i="12"/>
  <c r="G23" i="13"/>
  <c r="G70" i="13" s="1"/>
  <c r="P36" i="13"/>
  <c r="F12" i="6"/>
  <c r="F59" i="6" s="1"/>
  <c r="H41" i="7"/>
  <c r="H88" i="7" s="1"/>
  <c r="Z29" i="7"/>
  <c r="Z76" i="7" s="1"/>
  <c r="Q43" i="7"/>
  <c r="P45" i="6"/>
  <c r="Z43" i="6"/>
  <c r="Z90" i="6" s="1"/>
  <c r="R30" i="1"/>
  <c r="W14" i="11"/>
  <c r="W61" i="11" s="1"/>
  <c r="H44" i="6"/>
  <c r="H91" i="6" s="1"/>
  <c r="Z21" i="1"/>
  <c r="Z68" i="1" s="1"/>
  <c r="F35" i="12"/>
  <c r="F82" i="12" s="1"/>
  <c r="I39" i="6"/>
  <c r="I86" i="6" s="1"/>
  <c r="Y35" i="1"/>
  <c r="Y82" i="1" s="1"/>
  <c r="W22" i="1"/>
  <c r="W69" i="1" s="1"/>
  <c r="P42" i="11"/>
  <c r="P35" i="12"/>
  <c r="O15" i="7"/>
  <c r="N26" i="7"/>
  <c r="H4" i="7"/>
  <c r="H51" i="7" s="1"/>
  <c r="F44" i="13"/>
  <c r="F91" i="13" s="1"/>
  <c r="H15" i="11"/>
  <c r="H62" i="11" s="1"/>
  <c r="Z26" i="1"/>
  <c r="Z73" i="1" s="1"/>
  <c r="Y14" i="11"/>
  <c r="Y61" i="11" s="1"/>
  <c r="P31" i="1"/>
  <c r="G33" i="1"/>
  <c r="G80" i="1" s="1"/>
  <c r="Z36" i="1"/>
  <c r="Z83" i="1" s="1"/>
  <c r="AA23" i="1"/>
  <c r="AA70" i="1" s="1"/>
  <c r="N22" i="12"/>
  <c r="AA8" i="13"/>
  <c r="AA55" i="13" s="1"/>
  <c r="P30" i="7"/>
  <c r="G6" i="13"/>
  <c r="G53" i="13" s="1"/>
  <c r="N29" i="11"/>
  <c r="Y19" i="11"/>
  <c r="Y66" i="11" s="1"/>
  <c r="O26" i="11"/>
  <c r="Q26" i="12"/>
  <c r="O7" i="12"/>
  <c r="R22" i="7"/>
  <c r="E24" i="12"/>
  <c r="E71" i="12" s="1"/>
  <c r="H39" i="13"/>
  <c r="H86" i="13" s="1"/>
  <c r="I12" i="11"/>
  <c r="I59" i="11" s="1"/>
  <c r="Z9" i="12"/>
  <c r="Z56" i="12" s="1"/>
  <c r="O28" i="12"/>
  <c r="Y29" i="12"/>
  <c r="Y76" i="12" s="1"/>
  <c r="P39" i="11"/>
  <c r="O34" i="1"/>
  <c r="R34" i="11"/>
  <c r="O37" i="11"/>
  <c r="N34" i="6"/>
  <c r="W28" i="7"/>
  <c r="W75" i="7" s="1"/>
  <c r="AA34" i="1"/>
  <c r="AA81" i="1" s="1"/>
  <c r="O40" i="12"/>
  <c r="N26" i="1"/>
  <c r="E18" i="1"/>
  <c r="E65" i="1" s="1"/>
  <c r="Y24" i="1"/>
  <c r="Y71" i="1" s="1"/>
  <c r="W34" i="1"/>
  <c r="W81" i="1" s="1"/>
  <c r="P35" i="1"/>
  <c r="W27" i="6"/>
  <c r="W74" i="6" s="1"/>
  <c r="W42" i="13"/>
  <c r="W89" i="13" s="1"/>
  <c r="I14" i="11"/>
  <c r="I61" i="11" s="1"/>
  <c r="G38" i="11"/>
  <c r="G85" i="11" s="1"/>
  <c r="Z32" i="12"/>
  <c r="Z79" i="12" s="1"/>
  <c r="P12" i="7"/>
  <c r="Z6" i="12"/>
  <c r="Z53" i="12" s="1"/>
  <c r="H10" i="11"/>
  <c r="H57" i="11" s="1"/>
  <c r="I7" i="1"/>
  <c r="I54" i="1" s="1"/>
  <c r="Q21" i="11"/>
  <c r="F15" i="13"/>
  <c r="F62" i="13" s="1"/>
  <c r="E27" i="1"/>
  <c r="E74" i="1" s="1"/>
  <c r="W43" i="11"/>
  <c r="W90" i="11" s="1"/>
  <c r="AA7" i="6"/>
  <c r="AA54" i="6" s="1"/>
  <c r="O12" i="1"/>
  <c r="X18" i="11"/>
  <c r="X65" i="11" s="1"/>
  <c r="W14" i="12"/>
  <c r="W61" i="12" s="1"/>
  <c r="P39" i="13"/>
  <c r="Z20" i="13"/>
  <c r="Z67" i="13" s="1"/>
  <c r="I29" i="6"/>
  <c r="I76" i="6" s="1"/>
  <c r="AA13" i="6"/>
  <c r="AA60" i="6" s="1"/>
  <c r="R16" i="1"/>
  <c r="P7" i="6"/>
  <c r="F23" i="11"/>
  <c r="F70" i="11" s="1"/>
  <c r="O16" i="1"/>
  <c r="P29" i="11"/>
  <c r="P35" i="7"/>
  <c r="F34" i="1"/>
  <c r="F81" i="1" s="1"/>
  <c r="Q40" i="1"/>
  <c r="N33" i="13"/>
  <c r="AA8" i="7"/>
  <c r="AA55" i="7" s="1"/>
  <c r="G5" i="13"/>
  <c r="G52" i="13" s="1"/>
  <c r="P44" i="13"/>
  <c r="R25" i="7"/>
  <c r="F36" i="1"/>
  <c r="F83" i="1" s="1"/>
  <c r="O39" i="12"/>
  <c r="F40" i="13"/>
  <c r="F87" i="13" s="1"/>
  <c r="H7" i="6"/>
  <c r="H54" i="6" s="1"/>
  <c r="AA9" i="11"/>
  <c r="AA56" i="11" s="1"/>
  <c r="X7" i="12"/>
  <c r="X54" i="12" s="1"/>
  <c r="Z15" i="12"/>
  <c r="Z62" i="12" s="1"/>
  <c r="I24" i="12"/>
  <c r="I71" i="12" s="1"/>
  <c r="AA19" i="11"/>
  <c r="AA66" i="11" s="1"/>
  <c r="W6" i="12"/>
  <c r="W53" i="12" s="1"/>
  <c r="AA30" i="11"/>
  <c r="AA77" i="11" s="1"/>
  <c r="I39" i="7"/>
  <c r="I86" i="7" s="1"/>
  <c r="N32" i="12"/>
  <c r="E30" i="7"/>
  <c r="E77" i="7" s="1"/>
  <c r="X12" i="11"/>
  <c r="X59" i="11" s="1"/>
  <c r="H12" i="11"/>
  <c r="H59" i="11" s="1"/>
  <c r="F20" i="13"/>
  <c r="F67" i="13" s="1"/>
  <c r="R33" i="12"/>
  <c r="H30" i="13"/>
  <c r="H77" i="13" s="1"/>
  <c r="I44" i="13"/>
  <c r="I91" i="13" s="1"/>
  <c r="AA13" i="11"/>
  <c r="AA60" i="11" s="1"/>
  <c r="Y29" i="1"/>
  <c r="Y76" i="1" s="1"/>
  <c r="F31" i="13"/>
  <c r="F78" i="13" s="1"/>
  <c r="Z4" i="12"/>
  <c r="Z51" i="12" s="1"/>
  <c r="G18" i="6"/>
  <c r="G65" i="6" s="1"/>
  <c r="Q31" i="11"/>
  <c r="I22" i="12"/>
  <c r="I69" i="12" s="1"/>
  <c r="G34" i="7"/>
  <c r="G81" i="7" s="1"/>
  <c r="E40" i="11"/>
  <c r="E87" i="11" s="1"/>
  <c r="F28" i="12"/>
  <c r="F75" i="12" s="1"/>
  <c r="I39" i="11"/>
  <c r="I86" i="11" s="1"/>
  <c r="W40" i="12"/>
  <c r="W87" i="12" s="1"/>
  <c r="Z30" i="12"/>
  <c r="Z77" i="12" s="1"/>
  <c r="R8" i="11"/>
  <c r="W9" i="11"/>
  <c r="W56" i="11" s="1"/>
  <c r="R6" i="6"/>
  <c r="Q13" i="11"/>
  <c r="Q10" i="12"/>
  <c r="X13" i="11"/>
  <c r="X60" i="11" s="1"/>
  <c r="Q29" i="12"/>
  <c r="W29" i="1"/>
  <c r="W76" i="1" s="1"/>
  <c r="R11" i="12"/>
  <c r="AA16" i="13"/>
  <c r="AA63" i="13" s="1"/>
  <c r="P13" i="7"/>
  <c r="Z11" i="7"/>
  <c r="Z58" i="7" s="1"/>
  <c r="W20" i="6"/>
  <c r="W67" i="6" s="1"/>
  <c r="W31" i="7"/>
  <c r="W78" i="7" s="1"/>
  <c r="N36" i="6"/>
  <c r="Q40" i="11"/>
  <c r="N39" i="6"/>
  <c r="H8" i="7"/>
  <c r="H55" i="7" s="1"/>
  <c r="AA40" i="6"/>
  <c r="AA87" i="6" s="1"/>
  <c r="W43" i="7"/>
  <c r="W90" i="7" s="1"/>
  <c r="X14" i="7"/>
  <c r="X61" i="7" s="1"/>
  <c r="X38" i="11"/>
  <c r="X85" i="11" s="1"/>
  <c r="N18" i="6"/>
  <c r="N45" i="12"/>
  <c r="X43" i="13"/>
  <c r="X90" i="13" s="1"/>
  <c r="Y18" i="7"/>
  <c r="Y65" i="7" s="1"/>
  <c r="N29" i="12"/>
  <c r="AA40" i="12"/>
  <c r="AA87" i="12" s="1"/>
  <c r="G25" i="6"/>
  <c r="G72" i="6" s="1"/>
  <c r="I6" i="7"/>
  <c r="I53" i="7" s="1"/>
  <c r="N45" i="1"/>
  <c r="Q16" i="11"/>
  <c r="Y44" i="11"/>
  <c r="Y91" i="11" s="1"/>
  <c r="N44" i="7"/>
  <c r="W33" i="12"/>
  <c r="W80" i="12" s="1"/>
  <c r="R17" i="7"/>
  <c r="N37" i="12"/>
  <c r="P44" i="11"/>
  <c r="X12" i="6"/>
  <c r="X59" i="6" s="1"/>
  <c r="Z17" i="7"/>
  <c r="Z64" i="7" s="1"/>
  <c r="H6" i="12"/>
  <c r="H53" i="12" s="1"/>
  <c r="Z10" i="11"/>
  <c r="Z57" i="11" s="1"/>
  <c r="G39" i="13"/>
  <c r="G86" i="13" s="1"/>
  <c r="W26" i="6"/>
  <c r="W73" i="6" s="1"/>
  <c r="X5" i="13"/>
  <c r="X52" i="13" s="1"/>
  <c r="X32" i="12"/>
  <c r="X79" i="12" s="1"/>
  <c r="P18" i="12"/>
  <c r="N15" i="13"/>
  <c r="Y42" i="12"/>
  <c r="Y89" i="12" s="1"/>
  <c r="AA33" i="6"/>
  <c r="AA80" i="6" s="1"/>
  <c r="Z15" i="13"/>
  <c r="Z62" i="13" s="1"/>
  <c r="R14" i="13"/>
  <c r="Z31" i="6"/>
  <c r="Z78" i="6" s="1"/>
  <c r="F19" i="11"/>
  <c r="F66" i="11" s="1"/>
  <c r="O18" i="13"/>
  <c r="P23" i="7"/>
  <c r="E33" i="7"/>
  <c r="E80" i="7" s="1"/>
  <c r="AA18" i="7"/>
  <c r="AA65" i="7" s="1"/>
  <c r="E28" i="11"/>
  <c r="E75" i="11" s="1"/>
  <c r="Z32" i="11"/>
  <c r="Z79" i="11" s="1"/>
  <c r="R9" i="11"/>
  <c r="Q32" i="13"/>
  <c r="Z37" i="11"/>
  <c r="Z84" i="11" s="1"/>
  <c r="O9" i="12"/>
  <c r="H33" i="12"/>
  <c r="H80" i="12" s="1"/>
  <c r="I7" i="12"/>
  <c r="I54" i="12" s="1"/>
  <c r="O35" i="1"/>
  <c r="P18" i="11"/>
  <c r="Y21" i="1"/>
  <c r="Y68" i="1" s="1"/>
  <c r="AA26" i="6"/>
  <c r="AA73" i="6" s="1"/>
  <c r="AA36" i="11"/>
  <c r="AA83" i="11" s="1"/>
  <c r="F21" i="12"/>
  <c r="F68" i="12" s="1"/>
  <c r="AA45" i="12"/>
  <c r="AA92" i="12" s="1"/>
  <c r="Y29" i="11"/>
  <c r="Y76" i="11" s="1"/>
  <c r="G36" i="6"/>
  <c r="G83" i="6" s="1"/>
  <c r="W8" i="13"/>
  <c r="W55" i="13" s="1"/>
  <c r="AA44" i="11"/>
  <c r="AA91" i="11" s="1"/>
  <c r="Z16" i="6"/>
  <c r="Z63" i="6" s="1"/>
  <c r="Z10" i="7"/>
  <c r="Z57" i="7" s="1"/>
  <c r="E38" i="1"/>
  <c r="E85" i="1" s="1"/>
  <c r="I33" i="7"/>
  <c r="I80" i="7" s="1"/>
  <c r="Q31" i="13"/>
  <c r="N42" i="13"/>
  <c r="R18" i="13"/>
  <c r="R16" i="13"/>
  <c r="E4" i="11"/>
  <c r="E51" i="11" s="1"/>
  <c r="AA30" i="12"/>
  <c r="AA77" i="12" s="1"/>
  <c r="N37" i="13"/>
  <c r="G14" i="12"/>
  <c r="G61" i="12" s="1"/>
  <c r="AA18" i="13"/>
  <c r="AA65" i="13" s="1"/>
  <c r="Y38" i="11"/>
  <c r="Y85" i="11" s="1"/>
  <c r="F15" i="12"/>
  <c r="F62" i="12" s="1"/>
  <c r="Y23" i="1"/>
  <c r="Y70" i="1" s="1"/>
  <c r="AA22" i="11"/>
  <c r="AA69" i="11" s="1"/>
  <c r="E8" i="12"/>
  <c r="E55" i="12" s="1"/>
  <c r="R24" i="12"/>
  <c r="W21" i="13"/>
  <c r="W68" i="13" s="1"/>
  <c r="E41" i="12"/>
  <c r="E88" i="12" s="1"/>
  <c r="W23" i="13"/>
  <c r="W70" i="13" s="1"/>
  <c r="R17" i="11"/>
  <c r="O26" i="6"/>
  <c r="Z23" i="12"/>
  <c r="Z70" i="12" s="1"/>
  <c r="X34" i="11"/>
  <c r="X81" i="11" s="1"/>
  <c r="N13" i="13"/>
  <c r="N26" i="6"/>
  <c r="Q37" i="6"/>
  <c r="W23" i="6"/>
  <c r="W70" i="6" s="1"/>
  <c r="H10" i="12"/>
  <c r="H57" i="12" s="1"/>
  <c r="AA13" i="1"/>
  <c r="AA60" i="1" s="1"/>
  <c r="G34" i="13"/>
  <c r="G81" i="13" s="1"/>
  <c r="Y26" i="6"/>
  <c r="Y73" i="6" s="1"/>
  <c r="F45" i="1"/>
  <c r="F92" i="1" s="1"/>
  <c r="R43" i="7"/>
  <c r="G7" i="11"/>
  <c r="G54" i="11" s="1"/>
  <c r="R19" i="12"/>
  <c r="I30" i="7"/>
  <c r="I77" i="7" s="1"/>
  <c r="N40" i="7"/>
  <c r="H21" i="6"/>
  <c r="H68" i="6" s="1"/>
  <c r="P21" i="11"/>
  <c r="N30" i="6"/>
  <c r="H19" i="6"/>
  <c r="H66" i="6" s="1"/>
  <c r="Y42" i="7"/>
  <c r="Y89" i="7" s="1"/>
  <c r="G32" i="11"/>
  <c r="G79" i="11" s="1"/>
  <c r="P32" i="1"/>
  <c r="Z41" i="11"/>
  <c r="Z88" i="11" s="1"/>
  <c r="E9" i="6"/>
  <c r="E56" i="6" s="1"/>
  <c r="O23" i="7"/>
  <c r="AA42" i="6"/>
  <c r="AA89" i="6" s="1"/>
  <c r="H7" i="7"/>
  <c r="H54" i="7" s="1"/>
  <c r="X15" i="13"/>
  <c r="X62" i="13" s="1"/>
  <c r="H25" i="12"/>
  <c r="H72" i="12" s="1"/>
  <c r="Z14" i="7"/>
  <c r="Z61" i="7" s="1"/>
  <c r="E37" i="11"/>
  <c r="E84" i="11" s="1"/>
  <c r="G15" i="12"/>
  <c r="G62" i="12" s="1"/>
  <c r="E33" i="11"/>
  <c r="E80" i="11" s="1"/>
  <c r="Y10" i="12"/>
  <c r="Y57" i="12" s="1"/>
  <c r="X22" i="13"/>
  <c r="X69" i="13" s="1"/>
  <c r="G18" i="11"/>
  <c r="G65" i="11" s="1"/>
  <c r="N17" i="7"/>
  <c r="Q28" i="11"/>
  <c r="N20" i="11"/>
  <c r="W24" i="6"/>
  <c r="W71" i="6" s="1"/>
  <c r="N12" i="13"/>
  <c r="O32" i="11"/>
  <c r="Q44" i="12"/>
  <c r="R8" i="12"/>
  <c r="F30" i="12"/>
  <c r="F77" i="12" s="1"/>
  <c r="N5" i="13"/>
  <c r="H45" i="1"/>
  <c r="H92" i="1" s="1"/>
  <c r="I37" i="6"/>
  <c r="I84" i="6" s="1"/>
  <c r="Q42" i="1"/>
  <c r="Z37" i="6"/>
  <c r="Z84" i="6" s="1"/>
  <c r="E16" i="1"/>
  <c r="E63" i="1" s="1"/>
  <c r="X4" i="12"/>
  <c r="X51" i="12" s="1"/>
  <c r="F20" i="12"/>
  <c r="F67" i="12" s="1"/>
  <c r="G39" i="12"/>
  <c r="G86" i="12" s="1"/>
  <c r="O44" i="11"/>
  <c r="Y25" i="6"/>
  <c r="Y72" i="6" s="1"/>
  <c r="P28" i="6"/>
  <c r="Y7" i="1"/>
  <c r="Y54" i="1" s="1"/>
  <c r="I36" i="6"/>
  <c r="I83" i="6" s="1"/>
  <c r="Q45" i="13"/>
  <c r="Z13" i="13"/>
  <c r="Z60" i="13" s="1"/>
  <c r="G27" i="13"/>
  <c r="G74" i="13" s="1"/>
  <c r="E15" i="6"/>
  <c r="E62" i="6" s="1"/>
  <c r="H12" i="6"/>
  <c r="H59" i="6" s="1"/>
  <c r="Q14" i="13"/>
  <c r="H7" i="13"/>
  <c r="H54" i="13" s="1"/>
  <c r="O34" i="13"/>
  <c r="X25" i="13"/>
  <c r="X72" i="13" s="1"/>
  <c r="R14" i="12"/>
  <c r="W44" i="12"/>
  <c r="W91" i="12" s="1"/>
  <c r="I36" i="12"/>
  <c r="I83" i="12" s="1"/>
  <c r="F40" i="12"/>
  <c r="F87" i="12" s="1"/>
  <c r="X13" i="12"/>
  <c r="X60" i="12" s="1"/>
  <c r="Q4" i="13"/>
  <c r="G7" i="7"/>
  <c r="G54" i="7" s="1"/>
  <c r="O10" i="13"/>
  <c r="O9" i="11"/>
  <c r="N10" i="13"/>
  <c r="F32" i="13"/>
  <c r="F79" i="13" s="1"/>
  <c r="AA22" i="12"/>
  <c r="AA69" i="12" s="1"/>
  <c r="G16" i="13"/>
  <c r="G63" i="13" s="1"/>
  <c r="P41" i="11"/>
  <c r="O35" i="7"/>
  <c r="Z6" i="7"/>
  <c r="Z53" i="7" s="1"/>
  <c r="F7" i="11"/>
  <c r="F54" i="11" s="1"/>
  <c r="R42" i="11"/>
  <c r="P12" i="11"/>
  <c r="W15" i="12"/>
  <c r="W62" i="12" s="1"/>
  <c r="Q16" i="13"/>
  <c r="X35" i="1"/>
  <c r="X82" i="1" s="1"/>
  <c r="Y20" i="1"/>
  <c r="Y67" i="1" s="1"/>
  <c r="H32" i="1"/>
  <c r="H79" i="1" s="1"/>
  <c r="O13" i="1"/>
  <c r="AA41" i="12"/>
  <c r="AA88" i="12" s="1"/>
  <c r="AA6" i="13"/>
  <c r="AA53" i="13" s="1"/>
  <c r="E42" i="11"/>
  <c r="E89" i="11" s="1"/>
  <c r="O38" i="11"/>
  <c r="N17" i="13"/>
  <c r="H31" i="13"/>
  <c r="H78" i="13" s="1"/>
  <c r="N11" i="6"/>
  <c r="N5" i="11"/>
  <c r="Z8" i="13"/>
  <c r="Z55" i="13" s="1"/>
  <c r="E43" i="11"/>
  <c r="E90" i="11" s="1"/>
  <c r="W22" i="13"/>
  <c r="W69" i="13" s="1"/>
  <c r="X35" i="13"/>
  <c r="X82" i="13" s="1"/>
  <c r="G18" i="7"/>
  <c r="G65" i="7" s="1"/>
  <c r="O19" i="13"/>
  <c r="H10" i="13"/>
  <c r="H57" i="13" s="1"/>
  <c r="O26" i="13"/>
  <c r="R35" i="13"/>
  <c r="E9" i="13"/>
  <c r="E56" i="13" s="1"/>
  <c r="G14" i="6"/>
  <c r="G61" i="6" s="1"/>
  <c r="I44" i="7"/>
  <c r="I91" i="7" s="1"/>
  <c r="F37" i="13"/>
  <c r="F84" i="13" s="1"/>
  <c r="R25" i="12"/>
  <c r="Z17" i="6"/>
  <c r="Z64" i="6" s="1"/>
  <c r="H6" i="13"/>
  <c r="H53" i="13" s="1"/>
  <c r="E35" i="12"/>
  <c r="E82" i="12" s="1"/>
  <c r="AA28" i="12"/>
  <c r="AA75" i="12" s="1"/>
  <c r="W33" i="11"/>
  <c r="W80" i="11" s="1"/>
  <c r="P24" i="6"/>
  <c r="N7" i="12"/>
  <c r="O20" i="11"/>
  <c r="Z34" i="1"/>
  <c r="Z81" i="1" s="1"/>
  <c r="W12" i="7"/>
  <c r="W59" i="7" s="1"/>
  <c r="H38" i="6"/>
  <c r="H85" i="6" s="1"/>
  <c r="R32" i="7"/>
  <c r="X24" i="13"/>
  <c r="X71" i="13" s="1"/>
  <c r="I37" i="13"/>
  <c r="I84" i="13" s="1"/>
  <c r="I40" i="12"/>
  <c r="I87" i="12" s="1"/>
  <c r="Q21" i="13"/>
  <c r="Q7" i="12"/>
  <c r="E7" i="13"/>
  <c r="E54" i="13" s="1"/>
  <c r="Q19" i="6"/>
  <c r="AA5" i="6"/>
  <c r="AA52" i="6" s="1"/>
  <c r="P16" i="11"/>
  <c r="I6" i="12"/>
  <c r="I53" i="12" s="1"/>
  <c r="Y43" i="7"/>
  <c r="Y90" i="7" s="1"/>
  <c r="I15" i="1"/>
  <c r="I62" i="1" s="1"/>
  <c r="I36" i="13"/>
  <c r="I83" i="13" s="1"/>
  <c r="Z25" i="13"/>
  <c r="Z72" i="13" s="1"/>
  <c r="W40" i="7"/>
  <c r="W87" i="7" s="1"/>
  <c r="X19" i="13"/>
  <c r="X66" i="13" s="1"/>
  <c r="H25" i="11"/>
  <c r="H72" i="11" s="1"/>
  <c r="Q37" i="11"/>
  <c r="W8" i="11"/>
  <c r="W55" i="11" s="1"/>
  <c r="N41" i="13"/>
  <c r="G19" i="13"/>
  <c r="G66" i="13" s="1"/>
  <c r="AA27" i="7"/>
  <c r="AA74" i="7" s="1"/>
  <c r="O7" i="13"/>
  <c r="F38" i="13"/>
  <c r="F85" i="13" s="1"/>
  <c r="R32" i="11"/>
  <c r="W9" i="13"/>
  <c r="W56" i="13" s="1"/>
  <c r="E16" i="6"/>
  <c r="E63" i="6" s="1"/>
  <c r="X10" i="13"/>
  <c r="X57" i="13" s="1"/>
  <c r="Z14" i="12"/>
  <c r="Z61" i="12" s="1"/>
  <c r="G21" i="13"/>
  <c r="G68" i="13" s="1"/>
  <c r="E44" i="12"/>
  <c r="E91" i="12" s="1"/>
  <c r="Z40" i="13"/>
  <c r="Z87" i="13" s="1"/>
  <c r="E18" i="7"/>
  <c r="E65" i="7" s="1"/>
  <c r="G15" i="11"/>
  <c r="G62" i="11" s="1"/>
  <c r="Y45" i="12"/>
  <c r="Y92" i="12" s="1"/>
  <c r="N30" i="12"/>
  <c r="AA38" i="6"/>
  <c r="AA85" i="6" s="1"/>
  <c r="Z14" i="11"/>
  <c r="Z61" i="11" s="1"/>
  <c r="I9" i="13"/>
  <c r="I56" i="13" s="1"/>
  <c r="G14" i="11"/>
  <c r="G61" i="11" s="1"/>
  <c r="H41" i="12"/>
  <c r="H88" i="12" s="1"/>
  <c r="W16" i="6"/>
  <c r="W63" i="6" s="1"/>
  <c r="AA9" i="7"/>
  <c r="AA56" i="7" s="1"/>
  <c r="P5" i="1"/>
  <c r="Y19" i="12"/>
  <c r="Y66" i="12" s="1"/>
  <c r="Z20" i="11"/>
  <c r="Z67" i="11" s="1"/>
  <c r="Q35" i="13"/>
  <c r="N27" i="6"/>
  <c r="Z29" i="1"/>
  <c r="Z76" i="1" s="1"/>
  <c r="N43" i="12"/>
  <c r="G40" i="11"/>
  <c r="G87" i="11" s="1"/>
  <c r="Z37" i="12"/>
  <c r="Z84" i="12" s="1"/>
  <c r="E42" i="1"/>
  <c r="E89" i="1" s="1"/>
  <c r="X34" i="13"/>
  <c r="X81" i="13" s="1"/>
  <c r="W18" i="7"/>
  <c r="W65" i="7" s="1"/>
  <c r="H43" i="11"/>
  <c r="H90" i="11" s="1"/>
  <c r="P7" i="11"/>
  <c r="I19" i="1"/>
  <c r="I66" i="1" s="1"/>
  <c r="N25" i="7"/>
  <c r="AA15" i="12"/>
  <c r="AA62" i="12" s="1"/>
  <c r="H11" i="13"/>
  <c r="H58" i="13" s="1"/>
  <c r="Z8" i="11"/>
  <c r="Z55" i="11" s="1"/>
  <c r="E8" i="6"/>
  <c r="E55" i="6" s="1"/>
  <c r="Z25" i="12"/>
  <c r="Z72" i="12" s="1"/>
  <c r="O41" i="12"/>
  <c r="X13" i="13"/>
  <c r="X60" i="13" s="1"/>
  <c r="Q38" i="13"/>
  <c r="H34" i="13"/>
  <c r="H81" i="13" s="1"/>
  <c r="W15" i="13"/>
  <c r="W62" i="13" s="1"/>
  <c r="Q26" i="13"/>
  <c r="X28" i="6"/>
  <c r="X75" i="6" s="1"/>
  <c r="O11" i="7"/>
  <c r="O5" i="7"/>
  <c r="Z23" i="11"/>
  <c r="Z70" i="11" s="1"/>
  <c r="Q30" i="13"/>
  <c r="I13" i="1"/>
  <c r="I60" i="1" s="1"/>
  <c r="O24" i="13"/>
  <c r="Y34" i="13"/>
  <c r="Y81" i="13" s="1"/>
  <c r="W40" i="13"/>
  <c r="W87" i="13" s="1"/>
  <c r="O19" i="1"/>
  <c r="Y37" i="7"/>
  <c r="Y84" i="7" s="1"/>
  <c r="P37" i="7"/>
  <c r="Q26" i="7"/>
  <c r="X24" i="7"/>
  <c r="X71" i="7" s="1"/>
  <c r="F22" i="6"/>
  <c r="F69" i="6" s="1"/>
  <c r="I32" i="11"/>
  <c r="I79" i="11" s="1"/>
  <c r="X7" i="11"/>
  <c r="X54" i="11" s="1"/>
  <c r="H42" i="13"/>
  <c r="H89" i="13" s="1"/>
  <c r="G42" i="12"/>
  <c r="G89" i="12" s="1"/>
  <c r="H45" i="7"/>
  <c r="H92" i="7" s="1"/>
  <c r="Y4" i="12"/>
  <c r="Y51" i="12" s="1"/>
  <c r="O9" i="1"/>
  <c r="H9" i="13"/>
  <c r="H56" i="13" s="1"/>
  <c r="I37" i="7"/>
  <c r="I84" i="7" s="1"/>
  <c r="I15" i="13"/>
  <c r="I62" i="13" s="1"/>
  <c r="N26" i="13"/>
  <c r="AA17" i="6"/>
  <c r="AA64" i="6" s="1"/>
  <c r="F30" i="13"/>
  <c r="F77" i="13" s="1"/>
  <c r="O25" i="6"/>
  <c r="O10" i="7"/>
  <c r="Y26" i="12"/>
  <c r="Y73" i="12" s="1"/>
  <c r="O25" i="13"/>
  <c r="W13" i="1"/>
  <c r="W60" i="1" s="1"/>
  <c r="W44" i="13"/>
  <c r="W91" i="13" s="1"/>
  <c r="W31" i="13"/>
  <c r="W78" i="13" s="1"/>
  <c r="X37" i="13"/>
  <c r="X84" i="13" s="1"/>
  <c r="N32" i="13"/>
  <c r="I4" i="13"/>
  <c r="I51" i="13" s="1"/>
  <c r="R23" i="6"/>
  <c r="W44" i="7"/>
  <c r="W91" i="7" s="1"/>
  <c r="H41" i="13"/>
  <c r="H88" i="13" s="1"/>
  <c r="Q36" i="12"/>
  <c r="H9" i="6"/>
  <c r="H56" i="6" s="1"/>
  <c r="W33" i="13"/>
  <c r="W80" i="13" s="1"/>
  <c r="I20" i="12"/>
  <c r="I67" i="12" s="1"/>
  <c r="Z23" i="1"/>
  <c r="Z70" i="1" s="1"/>
  <c r="F13" i="11"/>
  <c r="F60" i="11" s="1"/>
  <c r="N40" i="6"/>
  <c r="Y23" i="7"/>
  <c r="Y70" i="7" s="1"/>
  <c r="Q16" i="1"/>
  <c r="O38" i="12"/>
  <c r="AA33" i="12"/>
  <c r="AA80" i="12" s="1"/>
  <c r="I37" i="11"/>
  <c r="I84" i="11" s="1"/>
  <c r="AA14" i="12"/>
  <c r="AA61" i="12" s="1"/>
  <c r="Y15" i="12"/>
  <c r="Y62" i="12" s="1"/>
  <c r="F32" i="6"/>
  <c r="F79" i="6" s="1"/>
  <c r="AA42" i="1"/>
  <c r="AA89" i="1" s="1"/>
  <c r="H19" i="13"/>
  <c r="H66" i="13" s="1"/>
  <c r="H21" i="12"/>
  <c r="H68" i="12" s="1"/>
  <c r="F32" i="7"/>
  <c r="F79" i="7" s="1"/>
  <c r="P9" i="6"/>
  <c r="Z10" i="13"/>
  <c r="Z57" i="13" s="1"/>
  <c r="X4" i="11"/>
  <c r="X51" i="11" s="1"/>
  <c r="AA4" i="11"/>
  <c r="AA51" i="11" s="1"/>
  <c r="X31" i="13"/>
  <c r="X78" i="13" s="1"/>
  <c r="N25" i="11"/>
  <c r="X19" i="11"/>
  <c r="X66" i="11" s="1"/>
  <c r="N44" i="12"/>
  <c r="F5" i="13"/>
  <c r="F52" i="13" s="1"/>
  <c r="H11" i="1"/>
  <c r="H58" i="1" s="1"/>
  <c r="Q13" i="13"/>
  <c r="X20" i="7"/>
  <c r="X67" i="7" s="1"/>
  <c r="P43" i="13"/>
  <c r="Q22" i="11"/>
  <c r="X20" i="12"/>
  <c r="X67" i="12" s="1"/>
  <c r="N18" i="13"/>
  <c r="AA22" i="13"/>
  <c r="AA69" i="13" s="1"/>
  <c r="G44" i="7"/>
  <c r="G91" i="7" s="1"/>
  <c r="I38" i="13"/>
  <c r="I85" i="13" s="1"/>
  <c r="Z26" i="13"/>
  <c r="Z73" i="13" s="1"/>
  <c r="N21" i="11"/>
  <c r="N40" i="11"/>
  <c r="N15" i="12"/>
  <c r="I35" i="12"/>
  <c r="I82" i="12" s="1"/>
  <c r="Z28" i="12"/>
  <c r="Z75" i="12" s="1"/>
  <c r="P16" i="7"/>
  <c r="P9" i="7"/>
  <c r="G22" i="13"/>
  <c r="G69" i="13" s="1"/>
  <c r="G43" i="13"/>
  <c r="G90" i="13" s="1"/>
  <c r="X37" i="7"/>
  <c r="X84" i="7" s="1"/>
  <c r="Z43" i="12"/>
  <c r="Z90" i="12" s="1"/>
  <c r="W44" i="11"/>
  <c r="W91" i="11" s="1"/>
  <c r="X8" i="12"/>
  <c r="X55" i="12" s="1"/>
  <c r="E21" i="12"/>
  <c r="E68" i="12" s="1"/>
  <c r="F19" i="12"/>
  <c r="F66" i="12" s="1"/>
  <c r="Q29" i="1"/>
  <c r="E13" i="11"/>
  <c r="E60" i="11" s="1"/>
  <c r="Z13" i="6"/>
  <c r="Z60" i="6" s="1"/>
  <c r="Z43" i="1"/>
  <c r="Z90" i="1" s="1"/>
  <c r="X16" i="1"/>
  <c r="X63" i="1" s="1"/>
  <c r="I33" i="6"/>
  <c r="I80" i="6" s="1"/>
  <c r="AA43" i="1"/>
  <c r="AA90" i="1" s="1"/>
  <c r="W24" i="7"/>
  <c r="W71" i="7" s="1"/>
  <c r="R18" i="6"/>
  <c r="Q38" i="6"/>
  <c r="N31" i="12"/>
  <c r="Z29" i="12"/>
  <c r="Z76" i="12" s="1"/>
  <c r="AA10" i="7"/>
  <c r="AA57" i="7" s="1"/>
  <c r="I38" i="12"/>
  <c r="I85" i="12" s="1"/>
  <c r="Y17" i="11"/>
  <c r="Y64" i="11" s="1"/>
  <c r="Z27" i="7"/>
  <c r="Z74" i="7" s="1"/>
  <c r="N42" i="7"/>
  <c r="Q45" i="12"/>
  <c r="P32" i="12"/>
  <c r="Q38" i="7"/>
  <c r="Y44" i="13"/>
  <c r="Y91" i="13" s="1"/>
  <c r="Y33" i="1"/>
  <c r="Y80" i="1" s="1"/>
  <c r="E31" i="6"/>
  <c r="E78" i="6" s="1"/>
  <c r="AA33" i="11"/>
  <c r="AA80" i="11" s="1"/>
  <c r="F8" i="13"/>
  <c r="F55" i="13" s="1"/>
  <c r="E27" i="12"/>
  <c r="E74" i="12" s="1"/>
  <c r="N13" i="6"/>
  <c r="O31" i="12"/>
  <c r="N19" i="13"/>
  <c r="W26" i="11"/>
  <c r="W73" i="11" s="1"/>
  <c r="Y42" i="11"/>
  <c r="Y89" i="11" s="1"/>
  <c r="W13" i="11"/>
  <c r="W60" i="11" s="1"/>
  <c r="AA25" i="11"/>
  <c r="AA72" i="11" s="1"/>
  <c r="Z43" i="7"/>
  <c r="Z90" i="7" s="1"/>
  <c r="O23" i="11"/>
  <c r="R38" i="11"/>
  <c r="Y35" i="12"/>
  <c r="Y82" i="12" s="1"/>
  <c r="Z31" i="12"/>
  <c r="Z78" i="12" s="1"/>
  <c r="P28" i="13"/>
  <c r="X12" i="12"/>
  <c r="X59" i="12" s="1"/>
  <c r="AA5" i="11"/>
  <c r="AA52" i="11" s="1"/>
  <c r="N16" i="11"/>
  <c r="I41" i="12"/>
  <c r="I88" i="12" s="1"/>
  <c r="Y30" i="1"/>
  <c r="Y77" i="1" s="1"/>
  <c r="F8" i="12"/>
  <c r="F55" i="12" s="1"/>
  <c r="H25" i="6"/>
  <c r="H72" i="6" s="1"/>
  <c r="Y31" i="13"/>
  <c r="Y78" i="13" s="1"/>
  <c r="R34" i="1"/>
  <c r="P42" i="6"/>
  <c r="Y14" i="1"/>
  <c r="Y61" i="1" s="1"/>
  <c r="F13" i="1"/>
  <c r="F60" i="1" s="1"/>
  <c r="H24" i="1"/>
  <c r="H71" i="1" s="1"/>
  <c r="Q24" i="11"/>
  <c r="Z28" i="6"/>
  <c r="Z75" i="6" s="1"/>
  <c r="N25" i="6"/>
  <c r="H22" i="1"/>
  <c r="H69" i="1" s="1"/>
  <c r="AA28" i="13"/>
  <c r="AA75" i="13" s="1"/>
  <c r="R6" i="11"/>
  <c r="W10" i="1"/>
  <c r="W57" i="1" s="1"/>
  <c r="O12" i="6"/>
  <c r="W38" i="6"/>
  <c r="W85" i="6" s="1"/>
  <c r="Q33" i="12"/>
  <c r="AA21" i="13"/>
  <c r="AA68" i="13" s="1"/>
  <c r="O40" i="7"/>
  <c r="N41" i="1"/>
  <c r="E28" i="13"/>
  <c r="E75" i="13" s="1"/>
  <c r="R21" i="12"/>
  <c r="G10" i="13"/>
  <c r="G57" i="13" s="1"/>
  <c r="Z14" i="13"/>
  <c r="Z61" i="13" s="1"/>
  <c r="Y21" i="13"/>
  <c r="Y68" i="13" s="1"/>
  <c r="Q29" i="13"/>
  <c r="AA42" i="13"/>
  <c r="AA89" i="13" s="1"/>
  <c r="N45" i="6"/>
  <c r="E43" i="13"/>
  <c r="E90" i="13" s="1"/>
  <c r="E27" i="13"/>
  <c r="E74" i="13" s="1"/>
  <c r="O45" i="13"/>
  <c r="H15" i="12"/>
  <c r="H62" i="12" s="1"/>
  <c r="H23" i="13"/>
  <c r="H70" i="13" s="1"/>
  <c r="N13" i="11"/>
  <c r="I8" i="13"/>
  <c r="I55" i="13" s="1"/>
  <c r="AA32" i="12"/>
  <c r="AA79" i="12" s="1"/>
  <c r="Q14" i="6"/>
  <c r="W30" i="12"/>
  <c r="W77" i="12" s="1"/>
  <c r="R15" i="11"/>
  <c r="AA4" i="13"/>
  <c r="AA51" i="13" s="1"/>
  <c r="Q20" i="13"/>
  <c r="Q17" i="6"/>
  <c r="R41" i="13"/>
  <c r="I23" i="7"/>
  <c r="I70" i="7" s="1"/>
  <c r="N32" i="1"/>
  <c r="R12" i="12"/>
  <c r="X18" i="6"/>
  <c r="X65" i="6" s="1"/>
  <c r="R31" i="11"/>
  <c r="R27" i="12"/>
  <c r="E44" i="11"/>
  <c r="E91" i="11" s="1"/>
  <c r="Y4" i="13"/>
  <c r="Y51" i="13" s="1"/>
  <c r="E36" i="12"/>
  <c r="E83" i="12" s="1"/>
  <c r="N10" i="11"/>
  <c r="P24" i="13"/>
  <c r="E30" i="13"/>
  <c r="E77" i="13" s="1"/>
  <c r="H44" i="13"/>
  <c r="H91" i="13" s="1"/>
  <c r="I29" i="13"/>
  <c r="I76" i="13" s="1"/>
  <c r="O9" i="13"/>
  <c r="Z42" i="11"/>
  <c r="Z89" i="11" s="1"/>
  <c r="R24" i="7"/>
  <c r="P5" i="12"/>
  <c r="W43" i="13"/>
  <c r="W90" i="13" s="1"/>
  <c r="O39" i="11"/>
  <c r="H4" i="12"/>
  <c r="H51" i="12" s="1"/>
  <c r="X42" i="7"/>
  <c r="X89" i="7" s="1"/>
  <c r="F6" i="11"/>
  <c r="F53" i="11" s="1"/>
  <c r="AA20" i="12"/>
  <c r="AA67" i="12" s="1"/>
  <c r="Y27" i="12"/>
  <c r="Y74" i="12" s="1"/>
  <c r="R26" i="12"/>
  <c r="N13" i="12"/>
  <c r="G35" i="13"/>
  <c r="G82" i="13" s="1"/>
  <c r="AA25" i="1"/>
  <c r="AA72" i="1" s="1"/>
  <c r="R35" i="6"/>
  <c r="Y24" i="6"/>
  <c r="Y71" i="6" s="1"/>
  <c r="AA11" i="13"/>
  <c r="AA58" i="13" s="1"/>
  <c r="O5" i="12"/>
  <c r="F13" i="12"/>
  <c r="F60" i="12" s="1"/>
  <c r="O29" i="6"/>
  <c r="Z6" i="11"/>
  <c r="Z53" i="11" s="1"/>
  <c r="N27" i="7"/>
  <c r="F39" i="7"/>
  <c r="F86" i="7" s="1"/>
  <c r="H8" i="6"/>
  <c r="H55" i="6" s="1"/>
  <c r="E21" i="6"/>
  <c r="E68" i="6" s="1"/>
  <c r="G30" i="11"/>
  <c r="G77" i="11" s="1"/>
  <c r="I17" i="7"/>
  <c r="I64" i="7" s="1"/>
  <c r="E39" i="6"/>
  <c r="E86" i="6" s="1"/>
  <c r="Z34" i="7"/>
  <c r="Z81" i="7" s="1"/>
  <c r="F16" i="12"/>
  <c r="F63" i="12" s="1"/>
  <c r="R15" i="7"/>
  <c r="AA17" i="12"/>
  <c r="AA64" i="12" s="1"/>
  <c r="AA19" i="13"/>
  <c r="AA66" i="13" s="1"/>
  <c r="X45" i="7"/>
  <c r="X92" i="7" s="1"/>
  <c r="G24" i="7"/>
  <c r="G71" i="7" s="1"/>
  <c r="Y37" i="12"/>
  <c r="Y84" i="12" s="1"/>
  <c r="R31" i="1"/>
  <c r="Q15" i="13"/>
  <c r="N9" i="1"/>
  <c r="P16" i="6"/>
  <c r="X23" i="1"/>
  <c r="X70" i="1" s="1"/>
  <c r="P6" i="1"/>
  <c r="Q41" i="11"/>
  <c r="R40" i="6"/>
  <c r="F39" i="1"/>
  <c r="F86" i="1" s="1"/>
  <c r="N21" i="7"/>
  <c r="I12" i="13"/>
  <c r="I59" i="13" s="1"/>
  <c r="H18" i="7"/>
  <c r="H65" i="7" s="1"/>
  <c r="G5" i="7"/>
  <c r="G52" i="7" s="1"/>
  <c r="X30" i="12"/>
  <c r="X77" i="12" s="1"/>
  <c r="F11" i="7"/>
  <c r="F58" i="7" s="1"/>
  <c r="R41" i="7"/>
  <c r="X37" i="11"/>
  <c r="X84" i="11" s="1"/>
  <c r="E12" i="11"/>
  <c r="E59" i="11" s="1"/>
  <c r="O16" i="7"/>
  <c r="X5" i="11"/>
  <c r="X52" i="11" s="1"/>
  <c r="Y6" i="11"/>
  <c r="Y53" i="11" s="1"/>
  <c r="N34" i="13"/>
  <c r="W25" i="12"/>
  <c r="W72" i="12" s="1"/>
  <c r="E19" i="13"/>
  <c r="E66" i="13" s="1"/>
  <c r="O29" i="12"/>
  <c r="X36" i="11"/>
  <c r="X83" i="11" s="1"/>
  <c r="AA45" i="13"/>
  <c r="AA92" i="13" s="1"/>
  <c r="H40" i="6"/>
  <c r="H87" i="6" s="1"/>
  <c r="H45" i="11"/>
  <c r="H92" i="11" s="1"/>
  <c r="H27" i="6"/>
  <c r="H74" i="6" s="1"/>
  <c r="G26" i="13"/>
  <c r="G73" i="13" s="1"/>
  <c r="X21" i="1"/>
  <c r="X68" i="1" s="1"/>
  <c r="H6" i="7"/>
  <c r="H53" i="7" s="1"/>
  <c r="W11" i="1"/>
  <c r="W58" i="1" s="1"/>
  <c r="F29" i="1"/>
  <c r="F76" i="1" s="1"/>
  <c r="E10" i="6"/>
  <c r="E57" i="6" s="1"/>
  <c r="I8" i="11"/>
  <c r="I55" i="11" s="1"/>
  <c r="AA44" i="13"/>
  <c r="AA91" i="13" s="1"/>
  <c r="P10" i="11"/>
  <c r="R5" i="11"/>
  <c r="I25" i="13"/>
  <c r="I72" i="13" s="1"/>
  <c r="I19" i="7"/>
  <c r="I66" i="7" s="1"/>
  <c r="R13" i="13"/>
  <c r="O14" i="12"/>
  <c r="X28" i="11"/>
  <c r="X75" i="11" s="1"/>
  <c r="R28" i="13"/>
  <c r="Z39" i="13"/>
  <c r="Z86" i="13" s="1"/>
  <c r="W36" i="12"/>
  <c r="W83" i="12" s="1"/>
  <c r="F35" i="13"/>
  <c r="F82" i="13" s="1"/>
  <c r="O42" i="13"/>
  <c r="E34" i="13"/>
  <c r="E81" i="13" s="1"/>
  <c r="W7" i="11"/>
  <c r="W54" i="11" s="1"/>
  <c r="R38" i="13"/>
  <c r="R19" i="7"/>
  <c r="Q43" i="13"/>
  <c r="W19" i="13"/>
  <c r="W66" i="13" s="1"/>
  <c r="Y12" i="12"/>
  <c r="Y59" i="12" s="1"/>
  <c r="Z21" i="13"/>
  <c r="Z68" i="13" s="1"/>
  <c r="Z13" i="11"/>
  <c r="Z60" i="11" s="1"/>
  <c r="Z18" i="13"/>
  <c r="Z65" i="13" s="1"/>
  <c r="W26" i="12"/>
  <c r="W73" i="12" s="1"/>
  <c r="I9" i="12"/>
  <c r="I56" i="12" s="1"/>
  <c r="F33" i="7"/>
  <c r="F80" i="7" s="1"/>
  <c r="Y16" i="7"/>
  <c r="Y63" i="7" s="1"/>
  <c r="R32" i="6"/>
  <c r="Z35" i="13"/>
  <c r="Z82" i="13" s="1"/>
  <c r="R19" i="13"/>
  <c r="R42" i="13"/>
  <c r="AA34" i="12"/>
  <c r="AA81" i="12" s="1"/>
  <c r="R7" i="12"/>
  <c r="Y26" i="7"/>
  <c r="Y73" i="7" s="1"/>
  <c r="H29" i="13"/>
  <c r="H76" i="13" s="1"/>
  <c r="F30" i="1"/>
  <c r="F77" i="1" s="1"/>
  <c r="Y19" i="13"/>
  <c r="Y66" i="13" s="1"/>
  <c r="F36" i="13"/>
  <c r="F83" i="13" s="1"/>
  <c r="AA32" i="13"/>
  <c r="AA79" i="13" s="1"/>
  <c r="X40" i="11"/>
  <c r="X87" i="11" s="1"/>
  <c r="H26" i="7"/>
  <c r="H73" i="7" s="1"/>
  <c r="O8" i="13"/>
  <c r="R6" i="13"/>
  <c r="Q5" i="11"/>
  <c r="Q27" i="12"/>
  <c r="Z33" i="12"/>
  <c r="Z80" i="12" s="1"/>
  <c r="G41" i="7"/>
  <c r="G88" i="7" s="1"/>
  <c r="W36" i="13"/>
  <c r="W83" i="13" s="1"/>
  <c r="H37" i="11"/>
  <c r="H84" i="11" s="1"/>
  <c r="H41" i="11"/>
  <c r="H88" i="11" s="1"/>
  <c r="N32" i="7"/>
  <c r="X16" i="12"/>
  <c r="X63" i="12" s="1"/>
  <c r="G17" i="11"/>
  <c r="G64" i="11" s="1"/>
  <c r="Y29" i="7"/>
  <c r="Y76" i="7" s="1"/>
  <c r="X15" i="7"/>
  <c r="X62" i="7" s="1"/>
  <c r="AA23" i="13"/>
  <c r="AA70" i="13" s="1"/>
  <c r="AA40" i="11"/>
  <c r="AA87" i="11" s="1"/>
  <c r="E29" i="6"/>
  <c r="E76" i="6" s="1"/>
  <c r="G31" i="13"/>
  <c r="G78" i="13" s="1"/>
  <c r="I41" i="6"/>
  <c r="I88" i="6" s="1"/>
  <c r="Z36" i="11"/>
  <c r="Z83" i="11" s="1"/>
  <c r="H13" i="11"/>
  <c r="H60" i="11" s="1"/>
  <c r="W9" i="12"/>
  <c r="W56" i="12" s="1"/>
  <c r="N29" i="13"/>
  <c r="I35" i="13"/>
  <c r="I82" i="13" s="1"/>
  <c r="H13" i="13"/>
  <c r="H60" i="13" s="1"/>
  <c r="I38" i="1"/>
  <c r="I85" i="1" s="1"/>
  <c r="I45" i="1"/>
  <c r="I92" i="1" s="1"/>
  <c r="O29" i="7"/>
  <c r="P5" i="7"/>
  <c r="H33" i="1"/>
  <c r="H80" i="1" s="1"/>
  <c r="AA6" i="6"/>
  <c r="AA53" i="6" s="1"/>
  <c r="P26" i="6"/>
  <c r="N43" i="11"/>
  <c r="N34" i="12"/>
  <c r="R34" i="13"/>
  <c r="E42" i="13"/>
  <c r="E89" i="13" s="1"/>
  <c r="P40" i="11"/>
  <c r="X43" i="7"/>
  <c r="X90" i="7" s="1"/>
  <c r="Q15" i="12"/>
  <c r="AA25" i="6"/>
  <c r="AA72" i="6" s="1"/>
  <c r="W22" i="12"/>
  <c r="W69" i="12" s="1"/>
  <c r="E10" i="13"/>
  <c r="E57" i="13" s="1"/>
  <c r="O31" i="6"/>
  <c r="F4" i="7"/>
  <c r="F51" i="7" s="1"/>
  <c r="H21" i="13"/>
  <c r="H68" i="13" s="1"/>
  <c r="G40" i="13"/>
  <c r="G87" i="13" s="1"/>
  <c r="AA30" i="7"/>
  <c r="AA77" i="7" s="1"/>
  <c r="AA4" i="1"/>
  <c r="AA51" i="1" s="1"/>
  <c r="P32" i="6"/>
  <c r="X11" i="12"/>
  <c r="X58" i="12" s="1"/>
  <c r="R18" i="12"/>
  <c r="Z4" i="13"/>
  <c r="Z51" i="13" s="1"/>
  <c r="X29" i="13"/>
  <c r="X76" i="13" s="1"/>
  <c r="Z35" i="11"/>
  <c r="Z82" i="11" s="1"/>
  <c r="W39" i="13"/>
  <c r="W86" i="13" s="1"/>
  <c r="G6" i="12"/>
  <c r="G53" i="12" s="1"/>
  <c r="AA8" i="12"/>
  <c r="AA55" i="12" s="1"/>
  <c r="H28" i="7"/>
  <c r="H75" i="7" s="1"/>
  <c r="G8" i="12"/>
  <c r="G55" i="12" s="1"/>
  <c r="N16" i="13"/>
  <c r="I41" i="11"/>
  <c r="I88" i="11" s="1"/>
  <c r="Z33" i="13"/>
  <c r="Z80" i="13" s="1"/>
  <c r="W8" i="6"/>
  <c r="W55" i="6" s="1"/>
  <c r="P30" i="13"/>
  <c r="W18" i="12"/>
  <c r="W65" i="12" s="1"/>
  <c r="R4" i="12"/>
  <c r="Z5" i="11"/>
  <c r="Z52" i="11" s="1"/>
  <c r="F7" i="12"/>
  <c r="F54" i="12" s="1"/>
  <c r="W45" i="13"/>
  <c r="W92" i="13" s="1"/>
  <c r="Q45" i="11"/>
  <c r="H27" i="12"/>
  <c r="H74" i="12" s="1"/>
  <c r="R45" i="12"/>
  <c r="H40" i="13"/>
  <c r="H87" i="13" s="1"/>
  <c r="G19" i="11"/>
  <c r="G66" i="11" s="1"/>
  <c r="I29" i="12"/>
  <c r="I76" i="12" s="1"/>
  <c r="E14" i="11"/>
  <c r="E61" i="11" s="1"/>
  <c r="Z9" i="7"/>
  <c r="Z56" i="7" s="1"/>
  <c r="O16" i="12"/>
  <c r="H22" i="6"/>
  <c r="H69" i="6" s="1"/>
  <c r="I45" i="6"/>
  <c r="I92" i="6" s="1"/>
  <c r="H25" i="7"/>
  <c r="H72" i="7" s="1"/>
  <c r="N15" i="11"/>
  <c r="X31" i="11"/>
  <c r="X78" i="11" s="1"/>
  <c r="O7" i="11"/>
  <c r="W16" i="13"/>
  <c r="W63" i="13" s="1"/>
  <c r="O35" i="12"/>
  <c r="O40" i="6"/>
  <c r="F36" i="7"/>
  <c r="F83" i="7" s="1"/>
  <c r="Q4" i="12"/>
  <c r="O44" i="13"/>
  <c r="E37" i="13"/>
  <c r="E84" i="13" s="1"/>
  <c r="AA29" i="7"/>
  <c r="AA76" i="7" s="1"/>
  <c r="O13" i="13"/>
  <c r="R25" i="11"/>
  <c r="I32" i="13"/>
  <c r="I79" i="13" s="1"/>
  <c r="Y14" i="7"/>
  <c r="Y61" i="7" s="1"/>
  <c r="H39" i="12"/>
  <c r="H86" i="12" s="1"/>
  <c r="N17" i="11"/>
  <c r="Q29" i="11"/>
  <c r="Y37" i="11"/>
  <c r="Y84" i="11" s="1"/>
  <c r="G4" i="13"/>
  <c r="G51" i="13" s="1"/>
  <c r="AA7" i="12"/>
  <c r="AA54" i="12" s="1"/>
  <c r="O41" i="7"/>
  <c r="R11" i="6"/>
  <c r="I25" i="12"/>
  <c r="I72" i="12" s="1"/>
  <c r="Y20" i="13"/>
  <c r="Y67" i="13" s="1"/>
  <c r="G45" i="12"/>
  <c r="G92" i="12" s="1"/>
  <c r="O36" i="7"/>
  <c r="Q17" i="13"/>
  <c r="R34" i="12"/>
  <c r="W42" i="11"/>
  <c r="W89" i="11" s="1"/>
  <c r="AA36" i="7"/>
  <c r="AA83" i="7" s="1"/>
  <c r="X35" i="12"/>
  <c r="X82" i="12" s="1"/>
  <c r="Z26" i="12"/>
  <c r="Z73" i="12" s="1"/>
  <c r="H35" i="13"/>
  <c r="H82" i="13" s="1"/>
  <c r="Q19" i="12"/>
  <c r="Z42" i="7"/>
  <c r="Z89" i="7" s="1"/>
  <c r="N27" i="13"/>
  <c r="N9" i="11"/>
  <c r="AA34" i="13"/>
  <c r="AA81" i="13" s="1"/>
  <c r="H4" i="13"/>
  <c r="H51" i="13" s="1"/>
  <c r="W32" i="11"/>
  <c r="W79" i="11" s="1"/>
  <c r="X37" i="12"/>
  <c r="X84" i="12" s="1"/>
  <c r="H18" i="11"/>
  <c r="H65" i="11" s="1"/>
  <c r="Q17" i="7"/>
  <c r="G37" i="12"/>
  <c r="G84" i="12" s="1"/>
  <c r="I13" i="12"/>
  <c r="I60" i="12" s="1"/>
  <c r="G16" i="6"/>
  <c r="G63" i="6" s="1"/>
  <c r="E43" i="7"/>
  <c r="E90" i="7" s="1"/>
  <c r="Z31" i="13"/>
  <c r="Z78" i="13" s="1"/>
  <c r="X18" i="13"/>
  <c r="X65" i="13" s="1"/>
  <c r="Z16" i="11"/>
  <c r="Z63" i="11" s="1"/>
  <c r="AA43" i="13"/>
  <c r="AA90" i="13" s="1"/>
  <c r="E14" i="12"/>
  <c r="E61" i="12" s="1"/>
  <c r="P14" i="12"/>
  <c r="O30" i="7"/>
  <c r="E29" i="11"/>
  <c r="E76" i="11" s="1"/>
  <c r="W4" i="7"/>
  <c r="W51" i="7" s="1"/>
  <c r="AA41" i="13"/>
  <c r="AA88" i="13" s="1"/>
  <c r="O6" i="7"/>
  <c r="H40" i="1"/>
  <c r="H87" i="1" s="1"/>
  <c r="O8" i="6"/>
  <c r="O20" i="1"/>
  <c r="H34" i="12"/>
  <c r="H81" i="12" s="1"/>
  <c r="AA45" i="7"/>
  <c r="AA92" i="7" s="1"/>
  <c r="F12" i="7"/>
  <c r="F59" i="7" s="1"/>
  <c r="H4" i="1"/>
  <c r="H51" i="1" s="1"/>
  <c r="P11" i="12"/>
  <c r="AA26" i="13"/>
  <c r="AA73" i="13" s="1"/>
  <c r="AA33" i="1"/>
  <c r="AA80" i="1" s="1"/>
  <c r="F11" i="1"/>
  <c r="F58" i="1" s="1"/>
  <c r="I9" i="11"/>
  <c r="I56" i="11" s="1"/>
  <c r="Q40" i="7"/>
  <c r="W27" i="1"/>
  <c r="W74" i="1" s="1"/>
  <c r="F24" i="1"/>
  <c r="F71" i="1" s="1"/>
  <c r="H27" i="7"/>
  <c r="H74" i="7" s="1"/>
  <c r="E28" i="1"/>
  <c r="E75" i="1" s="1"/>
  <c r="E44" i="7"/>
  <c r="E91" i="7" s="1"/>
  <c r="I23" i="11"/>
  <c r="I70" i="11" s="1"/>
  <c r="I16" i="13"/>
  <c r="I63" i="13" s="1"/>
  <c r="G16" i="12"/>
  <c r="G63" i="12" s="1"/>
  <c r="R32" i="13"/>
  <c r="O20" i="12"/>
  <c r="G25" i="13"/>
  <c r="G72" i="13" s="1"/>
  <c r="W45" i="1"/>
  <c r="W92" i="1" s="1"/>
  <c r="P39" i="12"/>
  <c r="I30" i="13"/>
  <c r="I77" i="13" s="1"/>
  <c r="O30" i="11"/>
  <c r="F32" i="12"/>
  <c r="F79" i="12" s="1"/>
  <c r="I7" i="13"/>
  <c r="I54" i="13" s="1"/>
  <c r="AA26" i="11"/>
  <c r="AA73" i="11" s="1"/>
  <c r="N8" i="12"/>
  <c r="AA5" i="13"/>
  <c r="AA52" i="13" s="1"/>
  <c r="G29" i="12"/>
  <c r="G76" i="12" s="1"/>
  <c r="W40" i="1"/>
  <c r="W87" i="1" s="1"/>
  <c r="Z30" i="13"/>
  <c r="Z77" i="13" s="1"/>
  <c r="I17" i="13"/>
  <c r="I64" i="13" s="1"/>
  <c r="P43" i="7"/>
  <c r="H23" i="11"/>
  <c r="H70" i="11" s="1"/>
  <c r="Y12" i="13"/>
  <c r="Y59" i="13" s="1"/>
  <c r="E6" i="11"/>
  <c r="E53" i="11" s="1"/>
  <c r="O34" i="12"/>
  <c r="H19" i="11"/>
  <c r="H66" i="11" s="1"/>
  <c r="P29" i="13"/>
  <c r="X15" i="12"/>
  <c r="X62" i="12" s="1"/>
  <c r="Y37" i="13"/>
  <c r="Y84" i="13" s="1"/>
  <c r="Q33" i="13"/>
  <c r="P10" i="13"/>
  <c r="H14" i="13"/>
  <c r="H61" i="13" s="1"/>
  <c r="Y45" i="13"/>
  <c r="Y92" i="13" s="1"/>
  <c r="W38" i="12"/>
  <c r="W85" i="12" s="1"/>
  <c r="R20" i="13"/>
  <c r="E45" i="13"/>
  <c r="E92" i="13" s="1"/>
  <c r="F9" i="13"/>
  <c r="F56" i="13" s="1"/>
  <c r="Y25" i="11"/>
  <c r="Y72" i="11" s="1"/>
  <c r="E15" i="13"/>
  <c r="E62" i="13" s="1"/>
  <c r="Z7" i="13"/>
  <c r="Z54" i="13" s="1"/>
  <c r="Q20" i="12"/>
  <c r="N4" i="12"/>
  <c r="W10" i="13"/>
  <c r="W57" i="13" s="1"/>
  <c r="G5" i="11"/>
  <c r="G52" i="11" s="1"/>
  <c r="H42" i="6"/>
  <c r="H89" i="6" s="1"/>
  <c r="G31" i="6"/>
  <c r="G78" i="6" s="1"/>
  <c r="F37" i="11"/>
  <c r="F84" i="11" s="1"/>
  <c r="P26" i="13"/>
  <c r="Y32" i="13"/>
  <c r="Y79" i="13" s="1"/>
  <c r="R17" i="12"/>
  <c r="I34" i="13"/>
  <c r="I81" i="13" s="1"/>
  <c r="Z37" i="7"/>
  <c r="Z84" i="7" s="1"/>
  <c r="Y28" i="6"/>
  <c r="Y75" i="6" s="1"/>
  <c r="O21" i="1"/>
  <c r="E34" i="12"/>
  <c r="E81" i="12" s="1"/>
  <c r="Q6" i="6"/>
  <c r="N7" i="13"/>
  <c r="W5" i="13"/>
  <c r="W52" i="13" s="1"/>
  <c r="G18" i="13"/>
  <c r="G65" i="13" s="1"/>
  <c r="R20" i="6"/>
  <c r="N6" i="13"/>
  <c r="W17" i="13"/>
  <c r="W64" i="13" s="1"/>
  <c r="Y29" i="13"/>
  <c r="Y76" i="13" s="1"/>
  <c r="X9" i="13"/>
  <c r="X56" i="13" s="1"/>
  <c r="Q39" i="12"/>
  <c r="N12" i="6"/>
  <c r="G28" i="11"/>
  <c r="G75" i="11" s="1"/>
  <c r="I31" i="7"/>
  <c r="I78" i="7" s="1"/>
  <c r="P23" i="12"/>
  <c r="Y35" i="11"/>
  <c r="Y82" i="11" s="1"/>
  <c r="I21" i="11"/>
  <c r="I68" i="11" s="1"/>
  <c r="AA29" i="13"/>
  <c r="AA76" i="13" s="1"/>
  <c r="P34" i="7"/>
  <c r="P24" i="11"/>
  <c r="P31" i="11"/>
  <c r="I19" i="12"/>
  <c r="I66" i="12" s="1"/>
  <c r="Y8" i="11"/>
  <c r="Y55" i="11" s="1"/>
  <c r="X33" i="11"/>
  <c r="X80" i="11" s="1"/>
  <c r="I6" i="13"/>
  <c r="I53" i="13" s="1"/>
  <c r="R30" i="13"/>
  <c r="N35" i="12"/>
  <c r="P4" i="12"/>
  <c r="N19" i="12"/>
  <c r="Z38" i="11"/>
  <c r="Z85" i="11" s="1"/>
  <c r="H5" i="12"/>
  <c r="H52" i="12" s="1"/>
  <c r="AA4" i="7"/>
  <c r="AA51" i="7" s="1"/>
  <c r="F4" i="13"/>
  <c r="F51" i="13" s="1"/>
  <c r="F29" i="13"/>
  <c r="F76" i="13" s="1"/>
  <c r="W34" i="12"/>
  <c r="W81" i="12" s="1"/>
  <c r="Y26" i="1"/>
  <c r="Y73" i="1" s="1"/>
  <c r="P27" i="12"/>
  <c r="I23" i="13"/>
  <c r="I70" i="13" s="1"/>
  <c r="R45" i="11"/>
  <c r="Q37" i="13"/>
  <c r="AA10" i="13"/>
  <c r="AA57" i="13" s="1"/>
  <c r="P35" i="13"/>
  <c r="O36" i="12"/>
  <c r="P40" i="13"/>
  <c r="G7" i="13"/>
  <c r="G54" i="13" s="1"/>
  <c r="E36" i="1"/>
  <c r="E83" i="1" s="1"/>
  <c r="G45" i="11"/>
  <c r="G92" i="11" s="1"/>
  <c r="H21" i="1"/>
  <c r="H68" i="1" s="1"/>
  <c r="E6" i="12"/>
  <c r="E53" i="12" s="1"/>
  <c r="R39" i="13"/>
  <c r="Y7" i="6"/>
  <c r="Y54" i="6" s="1"/>
  <c r="X4" i="7"/>
  <c r="X51" i="7" s="1"/>
  <c r="I28" i="7"/>
  <c r="I75" i="7" s="1"/>
  <c r="H17" i="12"/>
  <c r="H64" i="12" s="1"/>
  <c r="Y42" i="1"/>
  <c r="Y89" i="1" s="1"/>
  <c r="Y40" i="7"/>
  <c r="Y87" i="7" s="1"/>
  <c r="I29" i="1"/>
  <c r="I76" i="1" s="1"/>
  <c r="W7" i="1"/>
  <c r="W54" i="1" s="1"/>
  <c r="I11" i="11"/>
  <c r="I58" i="11" s="1"/>
  <c r="F20" i="6"/>
  <c r="F67" i="6" s="1"/>
  <c r="Z22" i="7"/>
  <c r="Z69" i="7" s="1"/>
  <c r="F40" i="11"/>
  <c r="F87" i="11" s="1"/>
  <c r="P29" i="12"/>
  <c r="I9" i="7"/>
  <c r="I56" i="7" s="1"/>
  <c r="R26" i="1"/>
  <c r="Q8" i="13"/>
  <c r="Z15" i="7"/>
  <c r="Z62" i="7" s="1"/>
  <c r="I7" i="11"/>
  <c r="I54" i="11" s="1"/>
  <c r="AA24" i="12"/>
  <c r="AA71" i="12" s="1"/>
  <c r="Y12" i="11"/>
  <c r="Y59" i="11" s="1"/>
  <c r="O37" i="6"/>
  <c r="I14" i="7"/>
  <c r="I61" i="7" s="1"/>
  <c r="AA4" i="12"/>
  <c r="AA51" i="12" s="1"/>
  <c r="Q26" i="11"/>
  <c r="Q19" i="13"/>
  <c r="Y24" i="12"/>
  <c r="Y71" i="12" s="1"/>
  <c r="O34" i="7"/>
  <c r="AA27" i="13"/>
  <c r="AA74" i="13" s="1"/>
  <c r="F31" i="7"/>
  <c r="F78" i="7" s="1"/>
  <c r="I9" i="6"/>
  <c r="I56" i="6" s="1"/>
  <c r="G5" i="6"/>
  <c r="G52" i="6" s="1"/>
  <c r="Y44" i="12"/>
  <c r="Y91" i="12" s="1"/>
  <c r="Z7" i="11"/>
  <c r="Z54" i="11" s="1"/>
  <c r="G28" i="6"/>
  <c r="G75" i="6" s="1"/>
  <c r="O12" i="11"/>
  <c r="O38" i="13"/>
  <c r="W20" i="11"/>
  <c r="W67" i="11" s="1"/>
  <c r="AA35" i="13"/>
  <c r="AA82" i="13" s="1"/>
  <c r="I39" i="1"/>
  <c r="I86" i="1" s="1"/>
  <c r="F21" i="11"/>
  <c r="F68" i="11" s="1"/>
  <c r="F28" i="11"/>
  <c r="F75" i="11" s="1"/>
  <c r="R12" i="1"/>
  <c r="X30" i="13"/>
  <c r="X77" i="13" s="1"/>
  <c r="Y27" i="13"/>
  <c r="Y74" i="13" s="1"/>
  <c r="P33" i="13"/>
  <c r="E4" i="12"/>
  <c r="E51" i="12" s="1"/>
  <c r="X12" i="7"/>
  <c r="X59" i="7" s="1"/>
  <c r="I33" i="11"/>
  <c r="I80" i="11" s="1"/>
  <c r="O23" i="13"/>
  <c r="X20" i="13"/>
  <c r="X67" i="13" s="1"/>
  <c r="O24" i="11"/>
  <c r="Q6" i="11"/>
  <c r="H40" i="7"/>
  <c r="H87" i="7" s="1"/>
  <c r="AA18" i="12"/>
  <c r="AA65" i="12" s="1"/>
  <c r="X26" i="13"/>
  <c r="X73" i="13" s="1"/>
  <c r="Q8" i="11"/>
  <c r="O15" i="13"/>
  <c r="Y38" i="7"/>
  <c r="Y85" i="7" s="1"/>
  <c r="O24" i="12"/>
  <c r="R41" i="12"/>
  <c r="O4" i="6"/>
  <c r="P35" i="11"/>
  <c r="O36" i="6"/>
  <c r="Z29" i="13"/>
  <c r="Z76" i="13" s="1"/>
  <c r="W29" i="13"/>
  <c r="W76" i="13" s="1"/>
  <c r="P33" i="7"/>
  <c r="X39" i="12"/>
  <c r="X86" i="12" s="1"/>
  <c r="N8" i="11"/>
  <c r="G11" i="12"/>
  <c r="G58" i="12" s="1"/>
  <c r="H4" i="6"/>
  <c r="H51" i="6" s="1"/>
  <c r="I10" i="12"/>
  <c r="I57" i="12" s="1"/>
  <c r="W45" i="7"/>
  <c r="W92" i="7" s="1"/>
  <c r="I45" i="13"/>
  <c r="I92" i="13" s="1"/>
  <c r="Z34" i="12"/>
  <c r="Z81" i="12" s="1"/>
  <c r="H44" i="11"/>
  <c r="H91" i="11" s="1"/>
  <c r="R29" i="13"/>
  <c r="Y33" i="11"/>
  <c r="Y80" i="11" s="1"/>
  <c r="H20" i="12"/>
  <c r="H67" i="12" s="1"/>
  <c r="W24" i="12"/>
  <c r="W71" i="12" s="1"/>
  <c r="I45" i="12"/>
  <c r="I92" i="12" s="1"/>
  <c r="E32" i="12"/>
  <c r="E79" i="12" s="1"/>
  <c r="Z35" i="12"/>
  <c r="Z82" i="12" s="1"/>
  <c r="O28" i="13"/>
  <c r="E24" i="13"/>
  <c r="E71" i="13" s="1"/>
  <c r="E8" i="13"/>
  <c r="E55" i="13" s="1"/>
  <c r="AA15" i="11"/>
  <c r="AA62" i="11" s="1"/>
  <c r="W25" i="13"/>
  <c r="W72" i="13" s="1"/>
  <c r="AA44" i="12"/>
  <c r="AA91" i="12" s="1"/>
  <c r="Z12" i="6"/>
  <c r="Z59" i="6" s="1"/>
  <c r="E21" i="13"/>
  <c r="E68" i="13" s="1"/>
  <c r="AA19" i="1"/>
  <c r="AA66" i="1" s="1"/>
  <c r="R44" i="12"/>
  <c r="G9" i="12"/>
  <c r="G56" i="12" s="1"/>
  <c r="G9" i="13"/>
  <c r="G56" i="13" s="1"/>
  <c r="G36" i="13"/>
  <c r="G83" i="13" s="1"/>
  <c r="E36" i="13"/>
  <c r="E83" i="13" s="1"/>
  <c r="Z12" i="13"/>
  <c r="Z59" i="13" s="1"/>
  <c r="R43" i="11"/>
  <c r="X8" i="11"/>
  <c r="X55" i="11" s="1"/>
  <c r="W41" i="12"/>
  <c r="W88" i="12" s="1"/>
  <c r="AA18" i="11"/>
  <c r="AA65" i="11" s="1"/>
  <c r="I31" i="11"/>
  <c r="I78" i="11" s="1"/>
  <c r="R33" i="11"/>
  <c r="G8" i="13"/>
  <c r="G55" i="13" s="1"/>
  <c r="R22" i="13"/>
  <c r="Z18" i="11"/>
  <c r="Z65" i="11" s="1"/>
  <c r="Y7" i="13"/>
  <c r="Y54" i="13" s="1"/>
  <c r="H26" i="11"/>
  <c r="H73" i="11" s="1"/>
  <c r="Z45" i="13"/>
  <c r="Z92" i="13" s="1"/>
  <c r="N9" i="13"/>
  <c r="W32" i="13"/>
  <c r="W79" i="13" s="1"/>
  <c r="H11" i="6"/>
  <c r="H58" i="6" s="1"/>
  <c r="Y40" i="13"/>
  <c r="Y87" i="13" s="1"/>
  <c r="H36" i="13"/>
  <c r="H83" i="13" s="1"/>
  <c r="H8" i="13"/>
  <c r="H55" i="13" s="1"/>
  <c r="Y13" i="7"/>
  <c r="Y60" i="7" s="1"/>
  <c r="O16" i="13"/>
  <c r="N28" i="7"/>
  <c r="F19" i="13"/>
  <c r="F66" i="13" s="1"/>
  <c r="R29" i="7"/>
  <c r="E20" i="11"/>
  <c r="E67" i="11" s="1"/>
  <c r="Q16" i="6"/>
  <c r="X13" i="7"/>
  <c r="X60" i="7" s="1"/>
  <c r="F41" i="6"/>
  <c r="F88" i="6" s="1"/>
  <c r="I35" i="6"/>
  <c r="I82" i="6" s="1"/>
  <c r="X38" i="12"/>
  <c r="X85" i="12" s="1"/>
  <c r="I21" i="1"/>
  <c r="I68" i="1" s="1"/>
  <c r="P28" i="1"/>
  <c r="X5" i="6"/>
  <c r="X52" i="6" s="1"/>
  <c r="AA11" i="1"/>
  <c r="AA58" i="1" s="1"/>
  <c r="P17" i="11"/>
  <c r="Z23" i="7"/>
  <c r="Z70" i="7" s="1"/>
  <c r="X33" i="7"/>
  <c r="X80" i="7" s="1"/>
  <c r="Q28" i="7"/>
  <c r="Y11" i="1"/>
  <c r="Y58" i="1" s="1"/>
  <c r="Q33" i="6"/>
  <c r="I38" i="6"/>
  <c r="I85" i="6" s="1"/>
  <c r="H20" i="13"/>
  <c r="H67" i="13" s="1"/>
  <c r="AA14" i="6"/>
  <c r="AA61" i="6" s="1"/>
  <c r="F43" i="7"/>
  <c r="F90" i="7" s="1"/>
  <c r="Z34" i="11"/>
  <c r="Z81" i="11" s="1"/>
  <c r="O33" i="6"/>
  <c r="P25" i="11"/>
  <c r="N31" i="11"/>
  <c r="AA4" i="6"/>
  <c r="AA51" i="6" s="1"/>
  <c r="Y15" i="1"/>
  <c r="Y62" i="1" s="1"/>
  <c r="H26" i="13"/>
  <c r="H73" i="13" s="1"/>
  <c r="AA15" i="13"/>
  <c r="AA62" i="13" s="1"/>
  <c r="P23" i="13"/>
  <c r="AA16" i="12"/>
  <c r="AA63" i="12" s="1"/>
  <c r="G38" i="12"/>
  <c r="G85" i="12" s="1"/>
  <c r="AA16" i="6"/>
  <c r="AA63" i="6" s="1"/>
  <c r="X38" i="13"/>
  <c r="X85" i="13" s="1"/>
  <c r="I28" i="13"/>
  <c r="I75" i="13" s="1"/>
  <c r="P19" i="12"/>
  <c r="P16" i="13"/>
  <c r="R20" i="11"/>
  <c r="E27" i="11"/>
  <c r="E74" i="11" s="1"/>
  <c r="G27" i="12"/>
  <c r="G74" i="12" s="1"/>
  <c r="Y17" i="12"/>
  <c r="Y64" i="12" s="1"/>
  <c r="E41" i="6"/>
  <c r="E88" i="6" s="1"/>
  <c r="P36" i="7"/>
  <c r="AA36" i="1"/>
  <c r="AA83" i="1" s="1"/>
  <c r="P14" i="11"/>
  <c r="Y25" i="13"/>
  <c r="Y72" i="13" s="1"/>
  <c r="G10" i="11"/>
  <c r="G57" i="11" s="1"/>
  <c r="Q36" i="6"/>
  <c r="I5" i="12"/>
  <c r="I52" i="12" s="1"/>
  <c r="E33" i="13"/>
  <c r="E80" i="13" s="1"/>
  <c r="E9" i="11"/>
  <c r="E56" i="11" s="1"/>
  <c r="W13" i="6"/>
  <c r="W60" i="6" s="1"/>
  <c r="P14" i="13"/>
  <c r="I43" i="12"/>
  <c r="I90" i="12" s="1"/>
  <c r="O8" i="11"/>
  <c r="F23" i="13"/>
  <c r="F70" i="13" s="1"/>
  <c r="X28" i="13"/>
  <c r="X75" i="13" s="1"/>
  <c r="G42" i="11"/>
  <c r="G89" i="11" s="1"/>
  <c r="H22" i="13"/>
  <c r="H69" i="13" s="1"/>
  <c r="Y6" i="13"/>
  <c r="Y53" i="13" s="1"/>
  <c r="Q35" i="11"/>
  <c r="X44" i="13"/>
  <c r="X91" i="13" s="1"/>
  <c r="F41" i="7"/>
  <c r="F88" i="7" s="1"/>
  <c r="G27" i="6"/>
  <c r="G74" i="6" s="1"/>
  <c r="H33" i="11"/>
  <c r="H80" i="11" s="1"/>
  <c r="N18" i="12"/>
  <c r="N23" i="12"/>
  <c r="E35" i="7"/>
  <c r="E82" i="7" s="1"/>
  <c r="N11" i="11"/>
  <c r="AA27" i="11"/>
  <c r="AA74" i="11" s="1"/>
  <c r="O13" i="6"/>
  <c r="F8" i="7"/>
  <c r="F55" i="7" s="1"/>
  <c r="R38" i="12"/>
  <c r="X8" i="6"/>
  <c r="X55" i="6" s="1"/>
  <c r="O38" i="1"/>
  <c r="G17" i="13"/>
  <c r="G64" i="13" s="1"/>
  <c r="O17" i="12"/>
  <c r="X18" i="12"/>
  <c r="X65" i="12" s="1"/>
  <c r="Z44" i="11"/>
  <c r="Z91" i="11" s="1"/>
  <c r="R7" i="7"/>
  <c r="AA12" i="7"/>
  <c r="AA59" i="7" s="1"/>
  <c r="R44" i="13"/>
  <c r="Y22" i="12"/>
  <c r="Y69" i="12" s="1"/>
  <c r="F20" i="11"/>
  <c r="F67" i="11" s="1"/>
  <c r="P10" i="6"/>
  <c r="X17" i="13"/>
  <c r="X64" i="13" s="1"/>
  <c r="Y17" i="13"/>
  <c r="Y64" i="13" s="1"/>
  <c r="P24" i="12"/>
  <c r="O33" i="13"/>
  <c r="G28" i="13"/>
  <c r="G75" i="13" s="1"/>
  <c r="P4" i="6"/>
  <c r="E7" i="12"/>
  <c r="E54" i="12" s="1"/>
  <c r="N19" i="11"/>
  <c r="O26" i="12"/>
  <c r="I40" i="1"/>
  <c r="I87" i="1" s="1"/>
  <c r="W39" i="12"/>
  <c r="W86" i="12" s="1"/>
  <c r="W38" i="7"/>
  <c r="W85" i="7" s="1"/>
  <c r="R45" i="6"/>
  <c r="R8" i="13"/>
  <c r="E33" i="12"/>
  <c r="E80" i="12" s="1"/>
  <c r="N33" i="12"/>
  <c r="F28" i="13"/>
  <c r="F75" i="13" s="1"/>
  <c r="AA37" i="13"/>
  <c r="AA84" i="13" s="1"/>
  <c r="N35" i="11"/>
  <c r="N38" i="13"/>
  <c r="P8" i="13"/>
  <c r="O41" i="13"/>
  <c r="E13" i="12"/>
  <c r="E60" i="12" s="1"/>
  <c r="Q39" i="13"/>
  <c r="I13" i="13"/>
  <c r="I60" i="13" s="1"/>
  <c r="P41" i="7"/>
  <c r="Y14" i="13"/>
  <c r="Y61" i="13" s="1"/>
  <c r="O32" i="13"/>
  <c r="O37" i="7"/>
  <c r="X17" i="12"/>
  <c r="X64" i="12" s="1"/>
  <c r="Y23" i="13"/>
  <c r="Y70" i="13" s="1"/>
  <c r="F21" i="13"/>
  <c r="F68" i="13" s="1"/>
  <c r="F11" i="13"/>
  <c r="F58" i="13" s="1"/>
  <c r="P9" i="13"/>
  <c r="O18" i="12"/>
  <c r="H17" i="13"/>
  <c r="H64" i="13" s="1"/>
  <c r="Q7" i="13"/>
  <c r="R18" i="11"/>
  <c r="R87" i="6" l="1"/>
  <c r="AJ40" i="6"/>
  <c r="N78" i="12"/>
  <c r="AF31" i="12"/>
  <c r="N87" i="7"/>
  <c r="AF40" i="7"/>
  <c r="O73" i="6"/>
  <c r="AG26" i="6"/>
  <c r="AJ16" i="13"/>
  <c r="R63" i="13"/>
  <c r="R56" i="11"/>
  <c r="AJ9" i="11"/>
  <c r="Q57" i="12"/>
  <c r="AI10" i="12"/>
  <c r="P82" i="1"/>
  <c r="AH35" i="1"/>
  <c r="AF34" i="6"/>
  <c r="N81" i="6"/>
  <c r="AF29" i="11"/>
  <c r="N76" i="11"/>
  <c r="AH31" i="1"/>
  <c r="P78" i="1"/>
  <c r="AH35" i="12"/>
  <c r="P82" i="12"/>
  <c r="AH36" i="13"/>
  <c r="P83" i="13"/>
  <c r="N85" i="7"/>
  <c r="AF38" i="7"/>
  <c r="P90" i="6"/>
  <c r="AH43" i="6"/>
  <c r="Q62" i="11"/>
  <c r="AI15" i="11"/>
  <c r="O90" i="13"/>
  <c r="AG43" i="13"/>
  <c r="AI37" i="12"/>
  <c r="Q84" i="12"/>
  <c r="AH22" i="7"/>
  <c r="P69" i="7"/>
  <c r="N65" i="7"/>
  <c r="AF18" i="7"/>
  <c r="AG5" i="1"/>
  <c r="O52" i="1"/>
  <c r="AI19" i="7"/>
  <c r="Q66" i="7"/>
  <c r="P60" i="13"/>
  <c r="AH13" i="13"/>
  <c r="AI17" i="12"/>
  <c r="Q64" i="12"/>
  <c r="AI34" i="1"/>
  <c r="Q81" i="1"/>
  <c r="AF37" i="6"/>
  <c r="N84" i="6"/>
  <c r="P92" i="11"/>
  <c r="AH45" i="11"/>
  <c r="AJ26" i="13"/>
  <c r="R73" i="13"/>
  <c r="AF18" i="11"/>
  <c r="N65" i="11"/>
  <c r="N75" i="6"/>
  <c r="AF28" i="6"/>
  <c r="AG35" i="13"/>
  <c r="O82" i="13"/>
  <c r="AH8" i="11"/>
  <c r="P55" i="11"/>
  <c r="AJ24" i="11"/>
  <c r="R71" i="11"/>
  <c r="AJ21" i="6"/>
  <c r="R68" i="6"/>
  <c r="AJ35" i="1"/>
  <c r="R82" i="1"/>
  <c r="R70" i="11"/>
  <c r="AJ23" i="11"/>
  <c r="O84" i="1"/>
  <c r="AG37" i="1"/>
  <c r="AI30" i="1"/>
  <c r="Q77" i="1"/>
  <c r="P79" i="7"/>
  <c r="AH32" i="7"/>
  <c r="AF32" i="11"/>
  <c r="N79" i="11"/>
  <c r="N92" i="11"/>
  <c r="AF45" i="11"/>
  <c r="R71" i="1"/>
  <c r="AJ24" i="1"/>
  <c r="AG39" i="6"/>
  <c r="O86" i="6"/>
  <c r="O81" i="11"/>
  <c r="AG34" i="11"/>
  <c r="AI11" i="12"/>
  <c r="Q58" i="12"/>
  <c r="AJ30" i="11"/>
  <c r="R77" i="11"/>
  <c r="Q69" i="6"/>
  <c r="AI22" i="6"/>
  <c r="N61" i="7"/>
  <c r="AF14" i="7"/>
  <c r="P89" i="1"/>
  <c r="AH42" i="1"/>
  <c r="O80" i="12"/>
  <c r="AG33" i="12"/>
  <c r="R69" i="12"/>
  <c r="AJ22" i="12"/>
  <c r="O90" i="12"/>
  <c r="AG43" i="12"/>
  <c r="AG18" i="1"/>
  <c r="O65" i="1"/>
  <c r="AI34" i="13"/>
  <c r="Q81" i="13"/>
  <c r="AH12" i="12"/>
  <c r="P59" i="12"/>
  <c r="Q67" i="1"/>
  <c r="AI20" i="1"/>
  <c r="AJ4" i="1"/>
  <c r="R51" i="1"/>
  <c r="AF17" i="6"/>
  <c r="N64" i="6"/>
  <c r="R59" i="13"/>
  <c r="AJ12" i="13"/>
  <c r="Q56" i="11"/>
  <c r="AI9" i="11"/>
  <c r="AJ9" i="1"/>
  <c r="R56" i="1"/>
  <c r="AH19" i="1"/>
  <c r="P66" i="1"/>
  <c r="AJ33" i="7"/>
  <c r="R80" i="7"/>
  <c r="AG22" i="12"/>
  <c r="O69" i="12"/>
  <c r="AF26" i="12"/>
  <c r="N73" i="12"/>
  <c r="AG11" i="1"/>
  <c r="O58" i="1"/>
  <c r="AF13" i="1"/>
  <c r="N60" i="1"/>
  <c r="AI40" i="12"/>
  <c r="Q87" i="12"/>
  <c r="AH31" i="6"/>
  <c r="P78" i="6"/>
  <c r="AG16" i="6"/>
  <c r="O63" i="6"/>
  <c r="N72" i="1"/>
  <c r="AF25" i="1"/>
  <c r="N67" i="1"/>
  <c r="AF20" i="1"/>
  <c r="P68" i="1"/>
  <c r="AH21" i="1"/>
  <c r="O58" i="13"/>
  <c r="AG11" i="13"/>
  <c r="AH37" i="12"/>
  <c r="P84" i="12"/>
  <c r="R70" i="7"/>
  <c r="AJ23" i="7"/>
  <c r="AH15" i="1"/>
  <c r="P62" i="1"/>
  <c r="Q70" i="6"/>
  <c r="AI23" i="6"/>
  <c r="AF20" i="7"/>
  <c r="N67" i="7"/>
  <c r="AG32" i="7"/>
  <c r="O79" i="7"/>
  <c r="AI35" i="7"/>
  <c r="Q82" i="7"/>
  <c r="O61" i="6"/>
  <c r="AG14" i="6"/>
  <c r="P60" i="1"/>
  <c r="AH13" i="1"/>
  <c r="AF21" i="13"/>
  <c r="N68" i="13"/>
  <c r="Q84" i="1"/>
  <c r="AI37" i="1"/>
  <c r="Q60" i="7"/>
  <c r="AI13" i="7"/>
  <c r="P68" i="13"/>
  <c r="AH21" i="13"/>
  <c r="P80" i="6"/>
  <c r="AH33" i="6"/>
  <c r="O70" i="1"/>
  <c r="AG23" i="1"/>
  <c r="N71" i="1"/>
  <c r="AF24" i="1"/>
  <c r="N84" i="7"/>
  <c r="AF37" i="7"/>
  <c r="AF25" i="13"/>
  <c r="N72" i="13"/>
  <c r="AJ10" i="12"/>
  <c r="R57" i="12"/>
  <c r="P82" i="6"/>
  <c r="AH35" i="6"/>
  <c r="N92" i="13"/>
  <c r="AF45" i="13"/>
  <c r="AF35" i="13"/>
  <c r="N82" i="13"/>
  <c r="N63" i="6"/>
  <c r="AF16" i="6"/>
  <c r="R91" i="6"/>
  <c r="AJ44" i="6"/>
  <c r="N88" i="6"/>
  <c r="AF41" i="6"/>
  <c r="R63" i="6"/>
  <c r="AJ16" i="6"/>
  <c r="AJ7" i="13"/>
  <c r="R54" i="13"/>
  <c r="AH15" i="11"/>
  <c r="P62" i="11"/>
  <c r="AG20" i="6"/>
  <c r="O67" i="6"/>
  <c r="N92" i="7"/>
  <c r="AF45" i="7"/>
  <c r="N58" i="13"/>
  <c r="AF11" i="13"/>
  <c r="AI14" i="1"/>
  <c r="Q61" i="1"/>
  <c r="O58" i="12"/>
  <c r="AG11" i="12"/>
  <c r="AJ36" i="13"/>
  <c r="R83" i="13"/>
  <c r="N86" i="7"/>
  <c r="AF39" i="7"/>
  <c r="N70" i="1"/>
  <c r="AF23" i="1"/>
  <c r="O92" i="6"/>
  <c r="AG45" i="6"/>
  <c r="AJ17" i="6"/>
  <c r="R64" i="6"/>
  <c r="AI28" i="12"/>
  <c r="Q75" i="12"/>
  <c r="AH39" i="1"/>
  <c r="P86" i="1"/>
  <c r="AF27" i="12"/>
  <c r="N74" i="12"/>
  <c r="AH21" i="6"/>
  <c r="P68" i="6"/>
  <c r="N59" i="12"/>
  <c r="AF12" i="12"/>
  <c r="P68" i="12"/>
  <c r="AH21" i="12"/>
  <c r="AH5" i="13"/>
  <c r="P52" i="13"/>
  <c r="R67" i="6"/>
  <c r="AJ20" i="6"/>
  <c r="Q87" i="7"/>
  <c r="AI40" i="7"/>
  <c r="AI4" i="12"/>
  <c r="Q51" i="12"/>
  <c r="P79" i="6"/>
  <c r="AH32" i="6"/>
  <c r="N90" i="11"/>
  <c r="AF43" i="11"/>
  <c r="AG8" i="13"/>
  <c r="O55" i="13"/>
  <c r="AI43" i="13"/>
  <c r="Q90" i="13"/>
  <c r="P57" i="11"/>
  <c r="AH10" i="11"/>
  <c r="Q88" i="11"/>
  <c r="AI41" i="11"/>
  <c r="AJ26" i="12"/>
  <c r="R73" i="12"/>
  <c r="AH5" i="12"/>
  <c r="P52" i="12"/>
  <c r="AF10" i="11"/>
  <c r="N57" i="11"/>
  <c r="N79" i="1"/>
  <c r="AF32" i="1"/>
  <c r="Q61" i="6"/>
  <c r="AI14" i="6"/>
  <c r="R53" i="11"/>
  <c r="AJ6" i="11"/>
  <c r="N63" i="11"/>
  <c r="AF16" i="11"/>
  <c r="AI45" i="12"/>
  <c r="Q92" i="12"/>
  <c r="AI38" i="6"/>
  <c r="Q85" i="6"/>
  <c r="AF21" i="11"/>
  <c r="N68" i="11"/>
  <c r="P90" i="13"/>
  <c r="AH43" i="13"/>
  <c r="Q82" i="13"/>
  <c r="AI35" i="13"/>
  <c r="AG7" i="13"/>
  <c r="O54" i="13"/>
  <c r="Q66" i="6"/>
  <c r="AI19" i="6"/>
  <c r="AJ35" i="13"/>
  <c r="R82" i="13"/>
  <c r="AJ42" i="11"/>
  <c r="R89" i="11"/>
  <c r="AF10" i="13"/>
  <c r="N57" i="13"/>
  <c r="AF5" i="13"/>
  <c r="N52" i="13"/>
  <c r="AI28" i="11"/>
  <c r="Q75" i="11"/>
  <c r="P79" i="1"/>
  <c r="AH32" i="1"/>
  <c r="AJ17" i="11"/>
  <c r="R64" i="11"/>
  <c r="R65" i="13"/>
  <c r="AJ18" i="13"/>
  <c r="P65" i="11"/>
  <c r="AH18" i="11"/>
  <c r="AJ14" i="13"/>
  <c r="R61" i="13"/>
  <c r="AJ17" i="7"/>
  <c r="R64" i="7"/>
  <c r="Q60" i="11"/>
  <c r="AI13" i="11"/>
  <c r="AF32" i="12"/>
  <c r="N79" i="12"/>
  <c r="P54" i="6"/>
  <c r="AH7" i="6"/>
  <c r="AG12" i="1"/>
  <c r="O59" i="1"/>
  <c r="AG37" i="11"/>
  <c r="O84" i="11"/>
  <c r="P89" i="11"/>
  <c r="AH42" i="11"/>
  <c r="AJ30" i="1"/>
  <c r="R77" i="1"/>
  <c r="AG41" i="6"/>
  <c r="O88" i="6"/>
  <c r="R60" i="12"/>
  <c r="AJ13" i="12"/>
  <c r="AJ15" i="1"/>
  <c r="R62" i="1"/>
  <c r="R59" i="7"/>
  <c r="AJ12" i="7"/>
  <c r="R62" i="13"/>
  <c r="AJ15" i="13"/>
  <c r="AI24" i="13"/>
  <c r="Q71" i="13"/>
  <c r="AH45" i="13"/>
  <c r="P92" i="13"/>
  <c r="AG4" i="12"/>
  <c r="O51" i="12"/>
  <c r="AF36" i="1"/>
  <c r="N83" i="1"/>
  <c r="AJ28" i="1"/>
  <c r="R75" i="1"/>
  <c r="Q62" i="1"/>
  <c r="AI15" i="1"/>
  <c r="AJ36" i="11"/>
  <c r="R83" i="11"/>
  <c r="O74" i="1"/>
  <c r="AG27" i="1"/>
  <c r="Q51" i="1"/>
  <c r="AI4" i="1"/>
  <c r="P67" i="12"/>
  <c r="AH20" i="12"/>
  <c r="N56" i="6"/>
  <c r="AF9" i="6"/>
  <c r="N62" i="7"/>
  <c r="AF15" i="7"/>
  <c r="AJ29" i="11"/>
  <c r="R76" i="11"/>
  <c r="Q91" i="1"/>
  <c r="AI44" i="1"/>
  <c r="Q55" i="7"/>
  <c r="AI8" i="7"/>
  <c r="P58" i="1"/>
  <c r="AH11" i="1"/>
  <c r="Q63" i="7"/>
  <c r="AI16" i="7"/>
  <c r="O77" i="13"/>
  <c r="AG30" i="13"/>
  <c r="P55" i="12"/>
  <c r="AH8" i="12"/>
  <c r="Q79" i="7"/>
  <c r="AI32" i="7"/>
  <c r="N55" i="13"/>
  <c r="AF8" i="13"/>
  <c r="O53" i="11"/>
  <c r="AG6" i="11"/>
  <c r="AF20" i="6"/>
  <c r="N67" i="6"/>
  <c r="AI39" i="6"/>
  <c r="Q86" i="6"/>
  <c r="R51" i="13"/>
  <c r="AJ4" i="13"/>
  <c r="O59" i="7"/>
  <c r="AG12" i="7"/>
  <c r="AI11" i="13"/>
  <c r="Q58" i="13"/>
  <c r="R69" i="11"/>
  <c r="AJ22" i="11"/>
  <c r="AH25" i="1"/>
  <c r="P72" i="1"/>
  <c r="Q65" i="6"/>
  <c r="AI18" i="6"/>
  <c r="R72" i="6"/>
  <c r="AJ25" i="6"/>
  <c r="AF44" i="6"/>
  <c r="N91" i="6"/>
  <c r="AI6" i="13"/>
  <c r="Q53" i="13"/>
  <c r="N90" i="6"/>
  <c r="AF43" i="6"/>
  <c r="AF44" i="1"/>
  <c r="N91" i="1"/>
  <c r="O60" i="11"/>
  <c r="AG13" i="11"/>
  <c r="N63" i="12"/>
  <c r="AF16" i="12"/>
  <c r="AH18" i="7"/>
  <c r="P65" i="7"/>
  <c r="AF6" i="6"/>
  <c r="N53" i="6"/>
  <c r="N84" i="11"/>
  <c r="AF37" i="11"/>
  <c r="P91" i="12"/>
  <c r="AH44" i="12"/>
  <c r="R74" i="13"/>
  <c r="AJ27" i="13"/>
  <c r="AJ42" i="12"/>
  <c r="R89" i="12"/>
  <c r="R89" i="7"/>
  <c r="AJ42" i="7"/>
  <c r="R59" i="6"/>
  <c r="AJ12" i="6"/>
  <c r="P72" i="7"/>
  <c r="AH25" i="7"/>
  <c r="Q85" i="1"/>
  <c r="AI38" i="1"/>
  <c r="AG12" i="12"/>
  <c r="O59" i="12"/>
  <c r="R67" i="1"/>
  <c r="AJ20" i="1"/>
  <c r="AJ14" i="1"/>
  <c r="R61" i="1"/>
  <c r="AF22" i="11"/>
  <c r="N69" i="11"/>
  <c r="AG41" i="11"/>
  <c r="O88" i="11"/>
  <c r="AF33" i="11"/>
  <c r="N80" i="11"/>
  <c r="P59" i="1"/>
  <c r="AH12" i="1"/>
  <c r="Q74" i="1"/>
  <c r="AI27" i="1"/>
  <c r="P80" i="12"/>
  <c r="AH33" i="12"/>
  <c r="AJ14" i="11"/>
  <c r="R61" i="11"/>
  <c r="AG17" i="7"/>
  <c r="O64" i="7"/>
  <c r="AH8" i="1"/>
  <c r="P55" i="1"/>
  <c r="AH29" i="7"/>
  <c r="P76" i="7"/>
  <c r="AJ25" i="13"/>
  <c r="R72" i="13"/>
  <c r="Q71" i="7"/>
  <c r="AI24" i="7"/>
  <c r="P85" i="13"/>
  <c r="AH38" i="13"/>
  <c r="Q73" i="6"/>
  <c r="AI26" i="6"/>
  <c r="P69" i="1"/>
  <c r="AH22" i="1"/>
  <c r="Q52" i="1"/>
  <c r="AI5" i="1"/>
  <c r="Q69" i="1"/>
  <c r="AI22" i="1"/>
  <c r="P62" i="6"/>
  <c r="AH15" i="6"/>
  <c r="O54" i="6"/>
  <c r="AG7" i="6"/>
  <c r="AH33" i="11"/>
  <c r="P80" i="11"/>
  <c r="P68" i="7"/>
  <c r="AH21" i="7"/>
  <c r="AG24" i="6"/>
  <c r="O71" i="6"/>
  <c r="R56" i="7"/>
  <c r="AJ9" i="7"/>
  <c r="N86" i="1"/>
  <c r="AF39" i="1"/>
  <c r="AF42" i="1"/>
  <c r="N89" i="1"/>
  <c r="AI41" i="1"/>
  <c r="Q88" i="1"/>
  <c r="AH38" i="6"/>
  <c r="P85" i="6"/>
  <c r="AJ34" i="6"/>
  <c r="R81" i="6"/>
  <c r="O64" i="6"/>
  <c r="AG17" i="6"/>
  <c r="N78" i="1"/>
  <c r="AF31" i="1"/>
  <c r="Q74" i="13"/>
  <c r="AI27" i="13"/>
  <c r="P69" i="13"/>
  <c r="AH22" i="13"/>
  <c r="AH23" i="1"/>
  <c r="P70" i="1"/>
  <c r="AF15" i="1"/>
  <c r="N62" i="1"/>
  <c r="AI23" i="1"/>
  <c r="Q70" i="1"/>
  <c r="AI42" i="7"/>
  <c r="Q89" i="7"/>
  <c r="AI36" i="7"/>
  <c r="Q83" i="7"/>
  <c r="AG14" i="11"/>
  <c r="O61" i="11"/>
  <c r="AG20" i="7"/>
  <c r="O67" i="7"/>
  <c r="AJ9" i="13"/>
  <c r="R56" i="13"/>
  <c r="P61" i="1"/>
  <c r="AH14" i="1"/>
  <c r="AF31" i="6"/>
  <c r="N78" i="6"/>
  <c r="O75" i="11"/>
  <c r="AG28" i="11"/>
  <c r="P54" i="13"/>
  <c r="AH7" i="13"/>
  <c r="R84" i="11"/>
  <c r="AJ37" i="11"/>
  <c r="Q79" i="12"/>
  <c r="AI32" i="12"/>
  <c r="P82" i="11"/>
  <c r="AH35" i="11"/>
  <c r="Q84" i="13"/>
  <c r="AI37" i="13"/>
  <c r="AG20" i="12"/>
  <c r="O67" i="12"/>
  <c r="AG31" i="6"/>
  <c r="O78" i="6"/>
  <c r="Q52" i="11"/>
  <c r="AI5" i="11"/>
  <c r="O92" i="13"/>
  <c r="AG45" i="13"/>
  <c r="AG31" i="12"/>
  <c r="O78" i="12"/>
  <c r="N62" i="12"/>
  <c r="AF15" i="12"/>
  <c r="AG38" i="12"/>
  <c r="O85" i="12"/>
  <c r="O88" i="12"/>
  <c r="AG41" i="12"/>
  <c r="P63" i="11"/>
  <c r="AH16" i="11"/>
  <c r="AH32" i="13"/>
  <c r="P79" i="13"/>
  <c r="Q56" i="13"/>
  <c r="AI9" i="13"/>
  <c r="N91" i="13"/>
  <c r="AF44" i="13"/>
  <c r="R56" i="6"/>
  <c r="AJ9" i="6"/>
  <c r="P64" i="1"/>
  <c r="AH17" i="1"/>
  <c r="N57" i="1"/>
  <c r="AF10" i="1"/>
  <c r="P64" i="12"/>
  <c r="AH17" i="12"/>
  <c r="AG22" i="6"/>
  <c r="O69" i="6"/>
  <c r="P62" i="13"/>
  <c r="AH15" i="13"/>
  <c r="R79" i="1"/>
  <c r="AJ32" i="1"/>
  <c r="Q54" i="1"/>
  <c r="AI7" i="1"/>
  <c r="O74" i="6"/>
  <c r="AG27" i="6"/>
  <c r="AH6" i="11"/>
  <c r="P53" i="11"/>
  <c r="Q90" i="11"/>
  <c r="AI43" i="11"/>
  <c r="Q86" i="11"/>
  <c r="AI39" i="11"/>
  <c r="AG35" i="11"/>
  <c r="O82" i="11"/>
  <c r="O88" i="1"/>
  <c r="AG41" i="1"/>
  <c r="AG33" i="11"/>
  <c r="O80" i="11"/>
  <c r="AJ13" i="7"/>
  <c r="R60" i="7"/>
  <c r="AG30" i="6"/>
  <c r="O77" i="6"/>
  <c r="AF9" i="7"/>
  <c r="N56" i="7"/>
  <c r="AI22" i="12"/>
  <c r="Q69" i="12"/>
  <c r="P70" i="13"/>
  <c r="AH23" i="13"/>
  <c r="O63" i="13"/>
  <c r="AG16" i="13"/>
  <c r="AG4" i="6"/>
  <c r="O51" i="6"/>
  <c r="AJ45" i="11"/>
  <c r="R92" i="11"/>
  <c r="AH23" i="12"/>
  <c r="P70" i="12"/>
  <c r="R52" i="11"/>
  <c r="AJ5" i="11"/>
  <c r="N74" i="6"/>
  <c r="AF27" i="6"/>
  <c r="Q86" i="13"/>
  <c r="AI39" i="13"/>
  <c r="N80" i="12"/>
  <c r="AF33" i="12"/>
  <c r="N66" i="11"/>
  <c r="AF19" i="11"/>
  <c r="AH10" i="6"/>
  <c r="P57" i="6"/>
  <c r="O64" i="12"/>
  <c r="AG17" i="12"/>
  <c r="N58" i="11"/>
  <c r="AF11" i="11"/>
  <c r="Q82" i="11"/>
  <c r="AI35" i="11"/>
  <c r="P61" i="13"/>
  <c r="AH14" i="13"/>
  <c r="P61" i="11"/>
  <c r="AH14" i="11"/>
  <c r="P63" i="13"/>
  <c r="AH16" i="13"/>
  <c r="R91" i="12"/>
  <c r="AJ44" i="12"/>
  <c r="AJ29" i="13"/>
  <c r="R76" i="13"/>
  <c r="AF8" i="11"/>
  <c r="N55" i="11"/>
  <c r="AJ41" i="12"/>
  <c r="R88" i="12"/>
  <c r="AI6" i="11"/>
  <c r="Q53" i="11"/>
  <c r="AG38" i="13"/>
  <c r="O85" i="13"/>
  <c r="AG17" i="13"/>
  <c r="O64" i="13"/>
  <c r="P66" i="12"/>
  <c r="AH19" i="12"/>
  <c r="AH17" i="11"/>
  <c r="P64" i="11"/>
  <c r="AG28" i="13"/>
  <c r="O75" i="13"/>
  <c r="O71" i="12"/>
  <c r="AG24" i="12"/>
  <c r="AG24" i="11"/>
  <c r="O71" i="11"/>
  <c r="O59" i="11"/>
  <c r="AG12" i="11"/>
  <c r="O81" i="7"/>
  <c r="AG34" i="7"/>
  <c r="P74" i="12"/>
  <c r="AH27" i="12"/>
  <c r="AF19" i="12"/>
  <c r="N66" i="12"/>
  <c r="P78" i="11"/>
  <c r="AH31" i="11"/>
  <c r="R67" i="13"/>
  <c r="AJ20" i="13"/>
  <c r="P76" i="13"/>
  <c r="AH29" i="13"/>
  <c r="AG30" i="11"/>
  <c r="O77" i="11"/>
  <c r="O77" i="7"/>
  <c r="AG30" i="7"/>
  <c r="AJ11" i="6"/>
  <c r="R58" i="6"/>
  <c r="AJ45" i="12"/>
  <c r="R92" i="12"/>
  <c r="P77" i="13"/>
  <c r="AH30" i="13"/>
  <c r="AH26" i="6"/>
  <c r="P73" i="6"/>
  <c r="AJ7" i="12"/>
  <c r="R54" i="12"/>
  <c r="AJ19" i="7"/>
  <c r="R66" i="7"/>
  <c r="R75" i="13"/>
  <c r="AJ28" i="13"/>
  <c r="AF34" i="13"/>
  <c r="N81" i="13"/>
  <c r="P53" i="1"/>
  <c r="AH6" i="1"/>
  <c r="AG5" i="12"/>
  <c r="O52" i="12"/>
  <c r="R71" i="7"/>
  <c r="AJ24" i="7"/>
  <c r="N92" i="6"/>
  <c r="AF45" i="6"/>
  <c r="AF41" i="1"/>
  <c r="N88" i="1"/>
  <c r="AH42" i="6"/>
  <c r="P89" i="6"/>
  <c r="AF42" i="7"/>
  <c r="N89" i="7"/>
  <c r="AJ18" i="6"/>
  <c r="R65" i="6"/>
  <c r="AI29" i="1"/>
  <c r="Q76" i="1"/>
  <c r="N87" i="6"/>
  <c r="AF40" i="6"/>
  <c r="O72" i="13"/>
  <c r="AG25" i="13"/>
  <c r="AI26" i="13"/>
  <c r="Q73" i="13"/>
  <c r="AG26" i="13"/>
  <c r="O73" i="13"/>
  <c r="N52" i="11"/>
  <c r="AF5" i="11"/>
  <c r="AG13" i="1"/>
  <c r="O60" i="1"/>
  <c r="O56" i="11"/>
  <c r="AG9" i="11"/>
  <c r="R61" i="12"/>
  <c r="AJ14" i="12"/>
  <c r="AF17" i="7"/>
  <c r="N64" i="7"/>
  <c r="AJ19" i="12"/>
  <c r="R66" i="12"/>
  <c r="AF42" i="13"/>
  <c r="N89" i="13"/>
  <c r="O82" i="1"/>
  <c r="AG35" i="1"/>
  <c r="AF29" i="12"/>
  <c r="N76" i="12"/>
  <c r="AH13" i="7"/>
  <c r="P60" i="7"/>
  <c r="AJ6" i="6"/>
  <c r="R53" i="6"/>
  <c r="AF33" i="13"/>
  <c r="N80" i="13"/>
  <c r="R63" i="1"/>
  <c r="AJ16" i="1"/>
  <c r="P59" i="7"/>
  <c r="AH12" i="7"/>
  <c r="R81" i="11"/>
  <c r="AJ34" i="11"/>
  <c r="AH30" i="7"/>
  <c r="P77" i="7"/>
  <c r="AG15" i="12"/>
  <c r="O62" i="12"/>
  <c r="Q55" i="1"/>
  <c r="AI8" i="1"/>
  <c r="AI25" i="13"/>
  <c r="Q72" i="13"/>
  <c r="Q89" i="13"/>
  <c r="AI42" i="13"/>
  <c r="AI43" i="6"/>
  <c r="Q90" i="6"/>
  <c r="R63" i="7"/>
  <c r="AJ16" i="7"/>
  <c r="P51" i="13"/>
  <c r="AH4" i="13"/>
  <c r="R77" i="6"/>
  <c r="AJ30" i="6"/>
  <c r="AI39" i="1"/>
  <c r="Q86" i="1"/>
  <c r="AJ39" i="1"/>
  <c r="R86" i="1"/>
  <c r="AH31" i="13"/>
  <c r="P78" i="13"/>
  <c r="AF24" i="12"/>
  <c r="N71" i="12"/>
  <c r="N55" i="7"/>
  <c r="AF8" i="7"/>
  <c r="AH14" i="7"/>
  <c r="P61" i="7"/>
  <c r="AI21" i="12"/>
  <c r="Q68" i="12"/>
  <c r="AJ42" i="6"/>
  <c r="R89" i="6"/>
  <c r="AF6" i="1"/>
  <c r="N53" i="1"/>
  <c r="AG24" i="7"/>
  <c r="O71" i="7"/>
  <c r="AJ28" i="11"/>
  <c r="R75" i="11"/>
  <c r="Q82" i="1"/>
  <c r="AI35" i="1"/>
  <c r="AJ6" i="12"/>
  <c r="R53" i="12"/>
  <c r="AI33" i="11"/>
  <c r="Q80" i="11"/>
  <c r="AH19" i="6"/>
  <c r="P66" i="6"/>
  <c r="AG31" i="1"/>
  <c r="O78" i="1"/>
  <c r="Q79" i="11"/>
  <c r="AI32" i="11"/>
  <c r="Q68" i="6"/>
  <c r="AI21" i="6"/>
  <c r="R63" i="12"/>
  <c r="AJ16" i="12"/>
  <c r="Q58" i="11"/>
  <c r="AI11" i="11"/>
  <c r="AI19" i="1"/>
  <c r="Q66" i="1"/>
  <c r="R86" i="6"/>
  <c r="AJ39" i="6"/>
  <c r="AJ43" i="12"/>
  <c r="R90" i="12"/>
  <c r="AI18" i="12"/>
  <c r="Q65" i="12"/>
  <c r="AF33" i="7"/>
  <c r="N80" i="7"/>
  <c r="P85" i="7"/>
  <c r="AH38" i="7"/>
  <c r="AI13" i="1"/>
  <c r="Q60" i="1"/>
  <c r="AJ40" i="1"/>
  <c r="R87" i="1"/>
  <c r="N83" i="7"/>
  <c r="AF36" i="7"/>
  <c r="AJ33" i="1"/>
  <c r="R80" i="1"/>
  <c r="N64" i="12"/>
  <c r="AF17" i="12"/>
  <c r="AH20" i="1"/>
  <c r="P67" i="1"/>
  <c r="R80" i="6"/>
  <c r="AJ33" i="6"/>
  <c r="AI28" i="1"/>
  <c r="Q75" i="1"/>
  <c r="AH39" i="6"/>
  <c r="P86" i="6"/>
  <c r="AJ39" i="12"/>
  <c r="R86" i="12"/>
  <c r="Q70" i="13"/>
  <c r="AI23" i="13"/>
  <c r="AF24" i="6"/>
  <c r="N71" i="6"/>
  <c r="AJ33" i="13"/>
  <c r="R80" i="13"/>
  <c r="P92" i="12"/>
  <c r="AH45" i="12"/>
  <c r="AF21" i="6"/>
  <c r="N68" i="6"/>
  <c r="AH38" i="12"/>
  <c r="P85" i="12"/>
  <c r="P53" i="7"/>
  <c r="AH6" i="7"/>
  <c r="N87" i="12"/>
  <c r="AF40" i="12"/>
  <c r="AH8" i="6"/>
  <c r="P55" i="6"/>
  <c r="AH11" i="6"/>
  <c r="P58" i="6"/>
  <c r="R83" i="7"/>
  <c r="AJ36" i="7"/>
  <c r="P67" i="13"/>
  <c r="AH20" i="13"/>
  <c r="AH42" i="12"/>
  <c r="P89" i="12"/>
  <c r="AF38" i="12"/>
  <c r="N85" i="12"/>
  <c r="AJ37" i="12"/>
  <c r="R84" i="12"/>
  <c r="AG31" i="11"/>
  <c r="O78" i="11"/>
  <c r="R62" i="6"/>
  <c r="AJ15" i="6"/>
  <c r="N59" i="1"/>
  <c r="AF12" i="1"/>
  <c r="AJ22" i="1"/>
  <c r="R69" i="1"/>
  <c r="O57" i="12"/>
  <c r="AG10" i="12"/>
  <c r="AI24" i="1"/>
  <c r="Q71" i="1"/>
  <c r="Q66" i="11"/>
  <c r="AI19" i="11"/>
  <c r="AF7" i="1"/>
  <c r="N54" i="1"/>
  <c r="P66" i="7"/>
  <c r="AH19" i="7"/>
  <c r="O71" i="1"/>
  <c r="AG24" i="1"/>
  <c r="AF21" i="12"/>
  <c r="N68" i="12"/>
  <c r="AJ36" i="1"/>
  <c r="R83" i="1"/>
  <c r="N52" i="6"/>
  <c r="AF5" i="6"/>
  <c r="N84" i="1"/>
  <c r="AF37" i="1"/>
  <c r="Q85" i="12"/>
  <c r="AI38" i="12"/>
  <c r="AJ25" i="1"/>
  <c r="R72" i="1"/>
  <c r="AG22" i="11"/>
  <c r="O69" i="11"/>
  <c r="AJ40" i="11"/>
  <c r="R87" i="11"/>
  <c r="R68" i="7"/>
  <c r="AJ21" i="7"/>
  <c r="AG28" i="6"/>
  <c r="O75" i="6"/>
  <c r="O62" i="1"/>
  <c r="AG15" i="1"/>
  <c r="AG8" i="12"/>
  <c r="O55" i="12"/>
  <c r="P60" i="6"/>
  <c r="AH13" i="6"/>
  <c r="AG19" i="12"/>
  <c r="O66" i="12"/>
  <c r="Q60" i="6"/>
  <c r="AI13" i="6"/>
  <c r="N59" i="7"/>
  <c r="AF12" i="7"/>
  <c r="AJ19" i="1"/>
  <c r="R66" i="1"/>
  <c r="AJ13" i="6"/>
  <c r="R60" i="6"/>
  <c r="AJ41" i="11"/>
  <c r="R88" i="11"/>
  <c r="AJ37" i="1"/>
  <c r="R84" i="1"/>
  <c r="AH27" i="7"/>
  <c r="P74" i="7"/>
  <c r="O67" i="13"/>
  <c r="AG20" i="13"/>
  <c r="AI25" i="6"/>
  <c r="Q72" i="6"/>
  <c r="N57" i="12"/>
  <c r="AF10" i="12"/>
  <c r="R57" i="11"/>
  <c r="AJ10" i="11"/>
  <c r="Q61" i="12"/>
  <c r="AI14" i="12"/>
  <c r="Q58" i="6"/>
  <c r="AI11" i="6"/>
  <c r="AF23" i="6"/>
  <c r="N70" i="6"/>
  <c r="AI23" i="7"/>
  <c r="Q70" i="7"/>
  <c r="AJ20" i="7"/>
  <c r="R67" i="7"/>
  <c r="AI28" i="6"/>
  <c r="Q75" i="6"/>
  <c r="AJ28" i="6"/>
  <c r="R75" i="6"/>
  <c r="AG10" i="6"/>
  <c r="O57" i="6"/>
  <c r="Q58" i="1"/>
  <c r="AI11" i="1"/>
  <c r="Q57" i="6"/>
  <c r="AI10" i="6"/>
  <c r="N90" i="1"/>
  <c r="AF43" i="1"/>
  <c r="AJ44" i="1"/>
  <c r="R91" i="1"/>
  <c r="P66" i="13"/>
  <c r="AH19" i="13"/>
  <c r="P67" i="11"/>
  <c r="AH20" i="11"/>
  <c r="O69" i="1"/>
  <c r="AG22" i="1"/>
  <c r="R59" i="1"/>
  <c r="AJ12" i="1"/>
  <c r="R70" i="6"/>
  <c r="AJ23" i="6"/>
  <c r="N58" i="6"/>
  <c r="AF11" i="6"/>
  <c r="O57" i="13"/>
  <c r="AG10" i="13"/>
  <c r="AJ8" i="12"/>
  <c r="R55" i="12"/>
  <c r="AI37" i="6"/>
  <c r="Q84" i="6"/>
  <c r="Q78" i="13"/>
  <c r="AI31" i="13"/>
  <c r="N91" i="7"/>
  <c r="AF44" i="7"/>
  <c r="AI40" i="1"/>
  <c r="Q87" i="1"/>
  <c r="AG34" i="1"/>
  <c r="O81" i="1"/>
  <c r="AJ22" i="7"/>
  <c r="R69" i="7"/>
  <c r="P92" i="6"/>
  <c r="AH45" i="6"/>
  <c r="AJ27" i="7"/>
  <c r="R74" i="7"/>
  <c r="Q77" i="12"/>
  <c r="AI30" i="12"/>
  <c r="O87" i="11"/>
  <c r="AG40" i="11"/>
  <c r="AI25" i="1"/>
  <c r="Q72" i="1"/>
  <c r="N55" i="1"/>
  <c r="AF8" i="1"/>
  <c r="R52" i="12"/>
  <c r="AJ5" i="12"/>
  <c r="AI9" i="12"/>
  <c r="Q56" i="12"/>
  <c r="P77" i="1"/>
  <c r="AH30" i="1"/>
  <c r="O68" i="12"/>
  <c r="AG21" i="12"/>
  <c r="O92" i="11"/>
  <c r="AG45" i="11"/>
  <c r="AJ21" i="13"/>
  <c r="R68" i="13"/>
  <c r="Q52" i="6"/>
  <c r="AI5" i="6"/>
  <c r="Q81" i="11"/>
  <c r="AI34" i="11"/>
  <c r="P89" i="13"/>
  <c r="AH42" i="13"/>
  <c r="P64" i="13"/>
  <c r="AH17" i="13"/>
  <c r="AJ37" i="13"/>
  <c r="R84" i="13"/>
  <c r="O80" i="7"/>
  <c r="AG33" i="7"/>
  <c r="R65" i="7"/>
  <c r="AJ18" i="7"/>
  <c r="AJ4" i="7"/>
  <c r="R51" i="7"/>
  <c r="AG6" i="1"/>
  <c r="O53" i="1"/>
  <c r="O60" i="7"/>
  <c r="AG13" i="7"/>
  <c r="Q51" i="11"/>
  <c r="AI4" i="11"/>
  <c r="AH23" i="11"/>
  <c r="P70" i="11"/>
  <c r="N86" i="13"/>
  <c r="AF39" i="13"/>
  <c r="AG19" i="6"/>
  <c r="O66" i="6"/>
  <c r="P52" i="11"/>
  <c r="AH5" i="11"/>
  <c r="O76" i="1"/>
  <c r="AG29" i="1"/>
  <c r="N62" i="6"/>
  <c r="AF15" i="6"/>
  <c r="O79" i="6"/>
  <c r="AG32" i="6"/>
  <c r="O57" i="1"/>
  <c r="AG10" i="1"/>
  <c r="AG44" i="1"/>
  <c r="O91" i="1"/>
  <c r="P56" i="11"/>
  <c r="AH9" i="11"/>
  <c r="AG25" i="11"/>
  <c r="O72" i="11"/>
  <c r="AI27" i="11"/>
  <c r="Q74" i="11"/>
  <c r="AF28" i="12"/>
  <c r="N75" i="12"/>
  <c r="P74" i="1"/>
  <c r="AH27" i="1"/>
  <c r="AJ24" i="6"/>
  <c r="R71" i="6"/>
  <c r="O86" i="1"/>
  <c r="AG39" i="1"/>
  <c r="AG29" i="11"/>
  <c r="O76" i="11"/>
  <c r="O87" i="13"/>
  <c r="AG40" i="13"/>
  <c r="AG33" i="1"/>
  <c r="O80" i="1"/>
  <c r="AH6" i="13"/>
  <c r="P53" i="13"/>
  <c r="N75" i="13"/>
  <c r="AF28" i="13"/>
  <c r="R82" i="11"/>
  <c r="AJ35" i="11"/>
  <c r="P74" i="11"/>
  <c r="AH27" i="11"/>
  <c r="AJ4" i="6"/>
  <c r="R51" i="6"/>
  <c r="AF14" i="6"/>
  <c r="N61" i="6"/>
  <c r="Q91" i="13"/>
  <c r="AI44" i="13"/>
  <c r="AF42" i="6"/>
  <c r="N89" i="6"/>
  <c r="AF20" i="13"/>
  <c r="N67" i="13"/>
  <c r="O60" i="12"/>
  <c r="AG13" i="12"/>
  <c r="AF14" i="12"/>
  <c r="N61" i="12"/>
  <c r="R60" i="11"/>
  <c r="AJ13" i="11"/>
  <c r="AG42" i="12"/>
  <c r="O89" i="12"/>
  <c r="AJ10" i="1"/>
  <c r="R57" i="1"/>
  <c r="AF27" i="11"/>
  <c r="N74" i="11"/>
  <c r="AH20" i="7"/>
  <c r="P67" i="7"/>
  <c r="AI26" i="1"/>
  <c r="Q73" i="1"/>
  <c r="Q59" i="13"/>
  <c r="AI12" i="13"/>
  <c r="AF41" i="7"/>
  <c r="N88" i="7"/>
  <c r="Q72" i="11"/>
  <c r="AI25" i="11"/>
  <c r="O63" i="11"/>
  <c r="AG16" i="11"/>
  <c r="AG6" i="12"/>
  <c r="O53" i="12"/>
  <c r="AF6" i="12"/>
  <c r="N53" i="12"/>
  <c r="AJ37" i="7"/>
  <c r="R84" i="7"/>
  <c r="AG5" i="11"/>
  <c r="O52" i="11"/>
  <c r="AJ38" i="1"/>
  <c r="R85" i="1"/>
  <c r="AG27" i="13"/>
  <c r="O74" i="13"/>
  <c r="AF28" i="11"/>
  <c r="N75" i="11"/>
  <c r="AI14" i="11"/>
  <c r="Q61" i="11"/>
  <c r="AI9" i="6"/>
  <c r="Q56" i="6"/>
  <c r="AI34" i="12"/>
  <c r="Q81" i="12"/>
  <c r="AI11" i="7"/>
  <c r="Q58" i="7"/>
  <c r="N54" i="7"/>
  <c r="AF7" i="7"/>
  <c r="AI12" i="7"/>
  <c r="Q59" i="7"/>
  <c r="AI6" i="7"/>
  <c r="Q53" i="7"/>
  <c r="AH28" i="12"/>
  <c r="P75" i="12"/>
  <c r="AG26" i="7"/>
  <c r="O73" i="7"/>
  <c r="Q77" i="11"/>
  <c r="AI30" i="11"/>
  <c r="O86" i="13"/>
  <c r="AG39" i="13"/>
  <c r="N81" i="1"/>
  <c r="AF34" i="1"/>
  <c r="Q59" i="11"/>
  <c r="AI12" i="11"/>
  <c r="AJ44" i="7"/>
  <c r="R91" i="7"/>
  <c r="AF35" i="7"/>
  <c r="N82" i="7"/>
  <c r="AJ27" i="1"/>
  <c r="R74" i="1"/>
  <c r="AI4" i="7"/>
  <c r="Q51" i="7"/>
  <c r="AH22" i="6"/>
  <c r="P69" i="6"/>
  <c r="AH25" i="6"/>
  <c r="P72" i="6"/>
  <c r="AG43" i="7"/>
  <c r="O90" i="7"/>
  <c r="P51" i="7"/>
  <c r="AH4" i="7"/>
  <c r="AG38" i="7"/>
  <c r="O85" i="7"/>
  <c r="AJ14" i="6"/>
  <c r="R61" i="6"/>
  <c r="O64" i="1"/>
  <c r="AG17" i="1"/>
  <c r="AH26" i="1"/>
  <c r="P73" i="1"/>
  <c r="AF19" i="1"/>
  <c r="N66" i="1"/>
  <c r="O76" i="13"/>
  <c r="AG29" i="13"/>
  <c r="AJ31" i="12"/>
  <c r="R78" i="12"/>
  <c r="P84" i="11"/>
  <c r="AH37" i="11"/>
  <c r="P77" i="6"/>
  <c r="AH30" i="6"/>
  <c r="Q56" i="1"/>
  <c r="AI9" i="1"/>
  <c r="P91" i="6"/>
  <c r="AH44" i="6"/>
  <c r="AJ16" i="11"/>
  <c r="R63" i="11"/>
  <c r="AI40" i="6"/>
  <c r="Q87" i="6"/>
  <c r="P84" i="1"/>
  <c r="AH37" i="1"/>
  <c r="O51" i="13"/>
  <c r="AG4" i="13"/>
  <c r="AG34" i="6"/>
  <c r="O81" i="6"/>
  <c r="AJ35" i="7"/>
  <c r="R82" i="7"/>
  <c r="AH29" i="1"/>
  <c r="P76" i="1"/>
  <c r="AF43" i="13"/>
  <c r="N90" i="13"/>
  <c r="AI36" i="11"/>
  <c r="Q83" i="11"/>
  <c r="AJ29" i="1"/>
  <c r="R76" i="1"/>
  <c r="AI39" i="7"/>
  <c r="Q86" i="7"/>
  <c r="AH9" i="13"/>
  <c r="P56" i="13"/>
  <c r="AI28" i="7"/>
  <c r="Q75" i="7"/>
  <c r="N56" i="13"/>
  <c r="AF9" i="13"/>
  <c r="O52" i="7"/>
  <c r="AG5" i="7"/>
  <c r="P91" i="13"/>
  <c r="AH44" i="13"/>
  <c r="AG15" i="7"/>
  <c r="O62" i="7"/>
  <c r="AJ17" i="1"/>
  <c r="R64" i="1"/>
  <c r="N63" i="7"/>
  <c r="AF16" i="7"/>
  <c r="AF29" i="7"/>
  <c r="N76" i="7"/>
  <c r="P65" i="6"/>
  <c r="AH18" i="6"/>
  <c r="N51" i="7"/>
  <c r="AF4" i="7"/>
  <c r="O82" i="6"/>
  <c r="AG35" i="6"/>
  <c r="R55" i="6"/>
  <c r="AJ8" i="6"/>
  <c r="O59" i="13"/>
  <c r="AG12" i="13"/>
  <c r="AF30" i="13"/>
  <c r="N77" i="13"/>
  <c r="R71" i="13"/>
  <c r="AJ24" i="13"/>
  <c r="O75" i="7"/>
  <c r="AG28" i="7"/>
  <c r="AJ29" i="12"/>
  <c r="R76" i="12"/>
  <c r="Q88" i="13"/>
  <c r="AI41" i="13"/>
  <c r="P54" i="1"/>
  <c r="AH7" i="1"/>
  <c r="Q57" i="11"/>
  <c r="AI10" i="11"/>
  <c r="Q77" i="7"/>
  <c r="AI30" i="7"/>
  <c r="N51" i="1"/>
  <c r="AF4" i="1"/>
  <c r="R90" i="6"/>
  <c r="AJ43" i="6"/>
  <c r="AI32" i="6"/>
  <c r="Q79" i="6"/>
  <c r="AJ23" i="13"/>
  <c r="R70" i="13"/>
  <c r="AJ32" i="12"/>
  <c r="R79" i="12"/>
  <c r="R52" i="1"/>
  <c r="AJ5" i="1"/>
  <c r="R67" i="12"/>
  <c r="AJ20" i="12"/>
  <c r="AF24" i="13"/>
  <c r="N71" i="13"/>
  <c r="N89" i="11"/>
  <c r="AF42" i="11"/>
  <c r="AF39" i="12"/>
  <c r="N86" i="12"/>
  <c r="N69" i="7"/>
  <c r="AF22" i="7"/>
  <c r="N52" i="12"/>
  <c r="AF5" i="12"/>
  <c r="AH11" i="7"/>
  <c r="P58" i="7"/>
  <c r="AI24" i="12"/>
  <c r="Q71" i="12"/>
  <c r="AH29" i="6"/>
  <c r="P76" i="6"/>
  <c r="AI45" i="7"/>
  <c r="Q92" i="7"/>
  <c r="N51" i="13"/>
  <c r="AF4" i="13"/>
  <c r="P58" i="13"/>
  <c r="AH11" i="13"/>
  <c r="N75" i="1"/>
  <c r="AF28" i="1"/>
  <c r="AG37" i="6"/>
  <c r="O84" i="6"/>
  <c r="AF6" i="13"/>
  <c r="N53" i="13"/>
  <c r="AH43" i="7"/>
  <c r="P90" i="7"/>
  <c r="N62" i="11"/>
  <c r="AF15" i="11"/>
  <c r="N81" i="12"/>
  <c r="AF34" i="12"/>
  <c r="R53" i="13"/>
  <c r="AJ6" i="13"/>
  <c r="Q54" i="13"/>
  <c r="AI7" i="13"/>
  <c r="O84" i="7"/>
  <c r="AG37" i="7"/>
  <c r="P55" i="13"/>
  <c r="AH8" i="13"/>
  <c r="R92" i="6"/>
  <c r="AJ45" i="6"/>
  <c r="R91" i="13"/>
  <c r="AJ44" i="13"/>
  <c r="AF18" i="12"/>
  <c r="N65" i="12"/>
  <c r="R69" i="13"/>
  <c r="AJ22" i="13"/>
  <c r="O62" i="13"/>
  <c r="AG15" i="13"/>
  <c r="O70" i="13"/>
  <c r="AG23" i="13"/>
  <c r="AI19" i="13"/>
  <c r="Q66" i="13"/>
  <c r="AG36" i="12"/>
  <c r="O83" i="12"/>
  <c r="AF35" i="12"/>
  <c r="N82" i="12"/>
  <c r="P81" i="7"/>
  <c r="AH34" i="7"/>
  <c r="Q86" i="12"/>
  <c r="AI39" i="12"/>
  <c r="N54" i="13"/>
  <c r="AF7" i="13"/>
  <c r="AI20" i="12"/>
  <c r="Q67" i="12"/>
  <c r="AG34" i="12"/>
  <c r="O81" i="12"/>
  <c r="P86" i="12"/>
  <c r="AH39" i="12"/>
  <c r="AG8" i="6"/>
  <c r="O55" i="6"/>
  <c r="N74" i="13"/>
  <c r="AF27" i="13"/>
  <c r="AJ34" i="12"/>
  <c r="R81" i="12"/>
  <c r="R72" i="11"/>
  <c r="AJ25" i="11"/>
  <c r="AG35" i="12"/>
  <c r="O82" i="12"/>
  <c r="AG16" i="12"/>
  <c r="O63" i="12"/>
  <c r="AI45" i="11"/>
  <c r="Q92" i="11"/>
  <c r="R89" i="13"/>
  <c r="AJ42" i="13"/>
  <c r="O61" i="12"/>
  <c r="AG14" i="12"/>
  <c r="AH16" i="6"/>
  <c r="P63" i="6"/>
  <c r="O56" i="13"/>
  <c r="AG9" i="13"/>
  <c r="Q64" i="6"/>
  <c r="AI17" i="6"/>
  <c r="N60" i="11"/>
  <c r="AF13" i="11"/>
  <c r="Q76" i="13"/>
  <c r="AI29" i="13"/>
  <c r="AF25" i="6"/>
  <c r="N72" i="6"/>
  <c r="AH28" i="13"/>
  <c r="P75" i="13"/>
  <c r="AH16" i="7"/>
  <c r="P63" i="7"/>
  <c r="O57" i="7"/>
  <c r="AG10" i="7"/>
  <c r="O56" i="1"/>
  <c r="AG9" i="1"/>
  <c r="AH5" i="1"/>
  <c r="P52" i="1"/>
  <c r="N77" i="12"/>
  <c r="AF30" i="12"/>
  <c r="N88" i="13"/>
  <c r="AF41" i="13"/>
  <c r="Q68" i="13"/>
  <c r="AI21" i="13"/>
  <c r="AG20" i="11"/>
  <c r="O67" i="11"/>
  <c r="AJ25" i="12"/>
  <c r="R72" i="12"/>
  <c r="AG19" i="13"/>
  <c r="O66" i="13"/>
  <c r="AG35" i="7"/>
  <c r="O82" i="7"/>
  <c r="O81" i="13"/>
  <c r="AG34" i="13"/>
  <c r="AI44" i="12"/>
  <c r="Q91" i="12"/>
  <c r="R90" i="7"/>
  <c r="AJ43" i="7"/>
  <c r="N73" i="6"/>
  <c r="AF26" i="6"/>
  <c r="N86" i="6"/>
  <c r="AF39" i="6"/>
  <c r="R58" i="12"/>
  <c r="AJ11" i="12"/>
  <c r="AJ8" i="11"/>
  <c r="R55" i="11"/>
  <c r="Q78" i="11"/>
  <c r="AI31" i="11"/>
  <c r="AJ33" i="12"/>
  <c r="R80" i="12"/>
  <c r="AG39" i="12"/>
  <c r="O86" i="12"/>
  <c r="AF26" i="1"/>
  <c r="N73" i="1"/>
  <c r="P86" i="11"/>
  <c r="AH39" i="11"/>
  <c r="O54" i="12"/>
  <c r="AG7" i="12"/>
  <c r="N69" i="12"/>
  <c r="AF22" i="12"/>
  <c r="Q90" i="7"/>
  <c r="AI43" i="7"/>
  <c r="AH10" i="7"/>
  <c r="P57" i="7"/>
  <c r="AI44" i="7"/>
  <c r="Q91" i="7"/>
  <c r="AG19" i="7"/>
  <c r="O66" i="7"/>
  <c r="AF39" i="11"/>
  <c r="N86" i="11"/>
  <c r="N69" i="13"/>
  <c r="AF22" i="13"/>
  <c r="AI23" i="11"/>
  <c r="Q70" i="11"/>
  <c r="P72" i="13"/>
  <c r="AH25" i="13"/>
  <c r="AH34" i="12"/>
  <c r="P81" i="12"/>
  <c r="AJ40" i="13"/>
  <c r="R87" i="13"/>
  <c r="AJ5" i="13"/>
  <c r="R52" i="13"/>
  <c r="AI20" i="6"/>
  <c r="Q67" i="6"/>
  <c r="Q81" i="7"/>
  <c r="AI34" i="7"/>
  <c r="AI36" i="13"/>
  <c r="Q83" i="13"/>
  <c r="AH13" i="12"/>
  <c r="P60" i="12"/>
  <c r="AH36" i="1"/>
  <c r="P83" i="1"/>
  <c r="AI7" i="6"/>
  <c r="Q54" i="6"/>
  <c r="P65" i="13"/>
  <c r="AH18" i="13"/>
  <c r="Q52" i="12"/>
  <c r="AI5" i="12"/>
  <c r="N56" i="12"/>
  <c r="AF9" i="12"/>
  <c r="R83" i="6"/>
  <c r="AJ36" i="6"/>
  <c r="R83" i="12"/>
  <c r="AJ36" i="12"/>
  <c r="O75" i="1"/>
  <c r="AG28" i="1"/>
  <c r="AF21" i="1"/>
  <c r="N68" i="1"/>
  <c r="O51" i="11"/>
  <c r="AG4" i="11"/>
  <c r="AI42" i="11"/>
  <c r="Q89" i="11"/>
  <c r="AF6" i="11"/>
  <c r="N53" i="11"/>
  <c r="Q68" i="7"/>
  <c r="AI21" i="7"/>
  <c r="AF34" i="11"/>
  <c r="N81" i="11"/>
  <c r="AH16" i="12"/>
  <c r="P63" i="12"/>
  <c r="Q82" i="12"/>
  <c r="AI35" i="12"/>
  <c r="AF44" i="11"/>
  <c r="N91" i="11"/>
  <c r="N61" i="11"/>
  <c r="AF14" i="11"/>
  <c r="AF23" i="7"/>
  <c r="N70" i="7"/>
  <c r="R58" i="11"/>
  <c r="AJ11" i="11"/>
  <c r="AJ19" i="6"/>
  <c r="R66" i="6"/>
  <c r="AG6" i="6"/>
  <c r="O53" i="6"/>
  <c r="Q76" i="6"/>
  <c r="AI29" i="6"/>
  <c r="AI13" i="12"/>
  <c r="Q60" i="12"/>
  <c r="AI23" i="12"/>
  <c r="Q70" i="12"/>
  <c r="AG44" i="12"/>
  <c r="O91" i="12"/>
  <c r="R57" i="7"/>
  <c r="AJ10" i="7"/>
  <c r="AI14" i="7"/>
  <c r="Q61" i="7"/>
  <c r="AJ17" i="13"/>
  <c r="R64" i="13"/>
  <c r="P59" i="13"/>
  <c r="AH12" i="13"/>
  <c r="Q52" i="13"/>
  <c r="AI5" i="13"/>
  <c r="AI18" i="1"/>
  <c r="Q65" i="1"/>
  <c r="AG15" i="11"/>
  <c r="O62" i="11"/>
  <c r="P90" i="11"/>
  <c r="AH43" i="11"/>
  <c r="AJ26" i="7"/>
  <c r="R73" i="7"/>
  <c r="R78" i="6"/>
  <c r="AJ31" i="6"/>
  <c r="O77" i="12"/>
  <c r="AG30" i="12"/>
  <c r="AI12" i="6"/>
  <c r="Q59" i="6"/>
  <c r="Q91" i="6"/>
  <c r="AI44" i="6"/>
  <c r="AF36" i="12"/>
  <c r="N83" i="12"/>
  <c r="R55" i="7"/>
  <c r="AJ8" i="7"/>
  <c r="AH34" i="1"/>
  <c r="P81" i="1"/>
  <c r="N89" i="12"/>
  <c r="AF42" i="12"/>
  <c r="AJ12" i="11"/>
  <c r="R59" i="11"/>
  <c r="AF22" i="6"/>
  <c r="N69" i="6"/>
  <c r="AG11" i="11"/>
  <c r="O58" i="11"/>
  <c r="AJ21" i="11"/>
  <c r="R68" i="11"/>
  <c r="AF29" i="6"/>
  <c r="N76" i="6"/>
  <c r="N90" i="7"/>
  <c r="AF43" i="7"/>
  <c r="O84" i="13"/>
  <c r="AG37" i="13"/>
  <c r="AG42" i="1"/>
  <c r="O89" i="1"/>
  <c r="AH44" i="7"/>
  <c r="P91" i="7"/>
  <c r="AI38" i="11"/>
  <c r="Q85" i="11"/>
  <c r="AH45" i="7"/>
  <c r="P92" i="7"/>
  <c r="AH43" i="12"/>
  <c r="P90" i="12"/>
  <c r="AJ45" i="7"/>
  <c r="R92" i="7"/>
  <c r="O68" i="7"/>
  <c r="AG21" i="7"/>
  <c r="AF35" i="1"/>
  <c r="N82" i="1"/>
  <c r="AG45" i="7"/>
  <c r="O92" i="7"/>
  <c r="N85" i="1"/>
  <c r="AF38" i="1"/>
  <c r="Q63" i="12"/>
  <c r="AI16" i="12"/>
  <c r="N51" i="11"/>
  <c r="AF4" i="11"/>
  <c r="R54" i="6"/>
  <c r="AJ7" i="6"/>
  <c r="AH10" i="12"/>
  <c r="P57" i="12"/>
  <c r="R90" i="13"/>
  <c r="AJ43" i="13"/>
  <c r="N87" i="1"/>
  <c r="AF40" i="1"/>
  <c r="O77" i="1"/>
  <c r="AG30" i="1"/>
  <c r="AH28" i="11"/>
  <c r="P75" i="11"/>
  <c r="AF17" i="1"/>
  <c r="N64" i="1"/>
  <c r="AG38" i="6"/>
  <c r="O85" i="6"/>
  <c r="P86" i="7"/>
  <c r="AH39" i="7"/>
  <c r="P69" i="11"/>
  <c r="AH22" i="11"/>
  <c r="AH33" i="1"/>
  <c r="P80" i="1"/>
  <c r="P57" i="1"/>
  <c r="AH10" i="1"/>
  <c r="AG18" i="11"/>
  <c r="O65" i="11"/>
  <c r="P56" i="1"/>
  <c r="AH9" i="1"/>
  <c r="Q54" i="7"/>
  <c r="AI7" i="7"/>
  <c r="Q64" i="1"/>
  <c r="AI17" i="1"/>
  <c r="AF30" i="11"/>
  <c r="N77" i="11"/>
  <c r="AG14" i="1"/>
  <c r="O61" i="1"/>
  <c r="AI21" i="1"/>
  <c r="Q68" i="1"/>
  <c r="R88" i="1"/>
  <c r="AJ41" i="1"/>
  <c r="AF18" i="1"/>
  <c r="N65" i="1"/>
  <c r="AH41" i="7"/>
  <c r="P88" i="7"/>
  <c r="AG8" i="11"/>
  <c r="O55" i="11"/>
  <c r="O80" i="6"/>
  <c r="AG33" i="6"/>
  <c r="AG21" i="1"/>
  <c r="O68" i="1"/>
  <c r="Q76" i="11"/>
  <c r="AI29" i="11"/>
  <c r="R81" i="13"/>
  <c r="AJ34" i="13"/>
  <c r="AG29" i="12"/>
  <c r="O76" i="12"/>
  <c r="AJ31" i="1"/>
  <c r="R78" i="1"/>
  <c r="O59" i="6"/>
  <c r="AG12" i="6"/>
  <c r="P91" i="11"/>
  <c r="AH44" i="11"/>
  <c r="AG16" i="1"/>
  <c r="O63" i="1"/>
  <c r="AF14" i="13"/>
  <c r="N61" i="13"/>
  <c r="AF11" i="12"/>
  <c r="N58" i="12"/>
  <c r="N85" i="11"/>
  <c r="AF38" i="11"/>
  <c r="AJ7" i="1"/>
  <c r="R54" i="1"/>
  <c r="P73" i="7"/>
  <c r="AH26" i="7"/>
  <c r="P84" i="13"/>
  <c r="AH37" i="13"/>
  <c r="Q54" i="11"/>
  <c r="AI7" i="11"/>
  <c r="AF5" i="7"/>
  <c r="N52" i="7"/>
  <c r="P88" i="13"/>
  <c r="AH41" i="13"/>
  <c r="AF6" i="7"/>
  <c r="N53" i="7"/>
  <c r="AF30" i="7"/>
  <c r="N77" i="7"/>
  <c r="AF10" i="6"/>
  <c r="N57" i="6"/>
  <c r="Q59" i="12"/>
  <c r="AI12" i="12"/>
  <c r="P73" i="12"/>
  <c r="AH26" i="12"/>
  <c r="AH6" i="6"/>
  <c r="P53" i="6"/>
  <c r="AI8" i="6"/>
  <c r="Q55" i="6"/>
  <c r="AG22" i="7"/>
  <c r="O69" i="7"/>
  <c r="N77" i="1"/>
  <c r="AF30" i="1"/>
  <c r="N72" i="12"/>
  <c r="AF25" i="12"/>
  <c r="AG7" i="7"/>
  <c r="O54" i="7"/>
  <c r="Q65" i="11"/>
  <c r="AI18" i="11"/>
  <c r="AH40" i="12"/>
  <c r="P87" i="12"/>
  <c r="O90" i="1"/>
  <c r="AG43" i="1"/>
  <c r="Q76" i="7"/>
  <c r="AI29" i="7"/>
  <c r="AF38" i="6"/>
  <c r="N85" i="6"/>
  <c r="Q83" i="1"/>
  <c r="AI36" i="1"/>
  <c r="AJ22" i="6"/>
  <c r="R69" i="6"/>
  <c r="AJ38" i="6"/>
  <c r="R85" i="6"/>
  <c r="AI9" i="7"/>
  <c r="Q56" i="7"/>
  <c r="AJ39" i="7"/>
  <c r="R86" i="7"/>
  <c r="AG26" i="12"/>
  <c r="O73" i="12"/>
  <c r="P80" i="13"/>
  <c r="AH33" i="13"/>
  <c r="AH29" i="12"/>
  <c r="P76" i="12"/>
  <c r="AJ41" i="7"/>
  <c r="R88" i="7"/>
  <c r="AJ12" i="12"/>
  <c r="R59" i="12"/>
  <c r="AJ21" i="12"/>
  <c r="R68" i="12"/>
  <c r="O70" i="11"/>
  <c r="AG23" i="11"/>
  <c r="AH32" i="12"/>
  <c r="P79" i="12"/>
  <c r="AI36" i="12"/>
  <c r="Q83" i="12"/>
  <c r="AJ32" i="7"/>
  <c r="R79" i="7"/>
  <c r="P59" i="11"/>
  <c r="AH12" i="11"/>
  <c r="AG44" i="11"/>
  <c r="O91" i="11"/>
  <c r="AF20" i="11"/>
  <c r="N67" i="11"/>
  <c r="AF37" i="12"/>
  <c r="N84" i="12"/>
  <c r="AJ18" i="11"/>
  <c r="R65" i="11"/>
  <c r="AG41" i="13"/>
  <c r="O88" i="13"/>
  <c r="P87" i="13"/>
  <c r="AH40" i="13"/>
  <c r="AH4" i="12"/>
  <c r="P51" i="12"/>
  <c r="AF4" i="12"/>
  <c r="N51" i="12"/>
  <c r="AG41" i="7"/>
  <c r="O88" i="7"/>
  <c r="O87" i="6"/>
  <c r="AG40" i="6"/>
  <c r="N76" i="13"/>
  <c r="AF29" i="13"/>
  <c r="R85" i="13"/>
  <c r="AJ38" i="13"/>
  <c r="O79" i="13"/>
  <c r="AG32" i="13"/>
  <c r="N85" i="13"/>
  <c r="AF38" i="13"/>
  <c r="AG33" i="13"/>
  <c r="O80" i="13"/>
  <c r="AJ38" i="12"/>
  <c r="R85" i="12"/>
  <c r="AF31" i="11"/>
  <c r="N78" i="11"/>
  <c r="AI33" i="6"/>
  <c r="Q80" i="6"/>
  <c r="AH28" i="1"/>
  <c r="P75" i="1"/>
  <c r="AJ29" i="7"/>
  <c r="R76" i="7"/>
  <c r="Q55" i="11"/>
  <c r="AI8" i="11"/>
  <c r="AI26" i="11"/>
  <c r="Q73" i="11"/>
  <c r="Q55" i="13"/>
  <c r="AI8" i="13"/>
  <c r="AJ39" i="13"/>
  <c r="R86" i="13"/>
  <c r="P82" i="13"/>
  <c r="AH35" i="13"/>
  <c r="R77" i="13"/>
  <c r="AJ30" i="13"/>
  <c r="AI6" i="6"/>
  <c r="Q53" i="6"/>
  <c r="P73" i="13"/>
  <c r="AH26" i="13"/>
  <c r="Q64" i="7"/>
  <c r="AI17" i="7"/>
  <c r="Q64" i="13"/>
  <c r="AI17" i="13"/>
  <c r="AG13" i="13"/>
  <c r="O60" i="13"/>
  <c r="P87" i="11"/>
  <c r="AH40" i="11"/>
  <c r="AH5" i="7"/>
  <c r="P52" i="7"/>
  <c r="AJ19" i="13"/>
  <c r="R66" i="13"/>
  <c r="R60" i="13"/>
  <c r="AJ13" i="13"/>
  <c r="O63" i="7"/>
  <c r="AG16" i="7"/>
  <c r="AF9" i="1"/>
  <c r="N56" i="1"/>
  <c r="R62" i="7"/>
  <c r="AJ15" i="7"/>
  <c r="AJ35" i="6"/>
  <c r="R82" i="6"/>
  <c r="AJ27" i="12"/>
  <c r="R74" i="12"/>
  <c r="AI20" i="13"/>
  <c r="Q67" i="13"/>
  <c r="AI33" i="12"/>
  <c r="Q80" i="12"/>
  <c r="AH9" i="6"/>
  <c r="P56" i="6"/>
  <c r="N79" i="13"/>
  <c r="AF32" i="13"/>
  <c r="O72" i="6"/>
  <c r="AG25" i="6"/>
  <c r="AI26" i="7"/>
  <c r="Q73" i="7"/>
  <c r="AI30" i="13"/>
  <c r="Q77" i="13"/>
  <c r="AI38" i="13"/>
  <c r="Q85" i="13"/>
  <c r="N72" i="7"/>
  <c r="AF25" i="7"/>
  <c r="N54" i="12"/>
  <c r="AF7" i="12"/>
  <c r="N64" i="13"/>
  <c r="AF17" i="13"/>
  <c r="AH41" i="11"/>
  <c r="P88" i="11"/>
  <c r="Q51" i="13"/>
  <c r="AI4" i="13"/>
  <c r="O79" i="11"/>
  <c r="AG32" i="11"/>
  <c r="N77" i="6"/>
  <c r="AF30" i="6"/>
  <c r="N60" i="13"/>
  <c r="AF13" i="13"/>
  <c r="R71" i="12"/>
  <c r="AJ24" i="12"/>
  <c r="AF37" i="13"/>
  <c r="N84" i="13"/>
  <c r="AG9" i="12"/>
  <c r="O56" i="12"/>
  <c r="AH23" i="7"/>
  <c r="P70" i="7"/>
  <c r="AF15" i="13"/>
  <c r="N62" i="13"/>
  <c r="Q63" i="11"/>
  <c r="AI16" i="11"/>
  <c r="AF45" i="12"/>
  <c r="N92" i="12"/>
  <c r="AI40" i="11"/>
  <c r="Q87" i="11"/>
  <c r="AH35" i="7"/>
  <c r="P82" i="7"/>
  <c r="O87" i="12"/>
  <c r="AG40" i="12"/>
  <c r="Q73" i="12"/>
  <c r="AI26" i="12"/>
  <c r="R91" i="11"/>
  <c r="AJ44" i="11"/>
  <c r="Q52" i="7"/>
  <c r="AI5" i="7"/>
  <c r="Q75" i="13"/>
  <c r="AI28" i="13"/>
  <c r="AF23" i="13"/>
  <c r="N70" i="13"/>
  <c r="O70" i="12"/>
  <c r="AG23" i="12"/>
  <c r="N80" i="1"/>
  <c r="AF33" i="1"/>
  <c r="Q88" i="6"/>
  <c r="AI41" i="6"/>
  <c r="AJ43" i="1"/>
  <c r="R90" i="1"/>
  <c r="P67" i="6"/>
  <c r="AH20" i="6"/>
  <c r="N73" i="11"/>
  <c r="AF26" i="11"/>
  <c r="O90" i="11"/>
  <c r="AG43" i="11"/>
  <c r="AH19" i="11"/>
  <c r="P66" i="11"/>
  <c r="AI27" i="7"/>
  <c r="Q74" i="7"/>
  <c r="AH38" i="1"/>
  <c r="P85" i="1"/>
  <c r="AF14" i="1"/>
  <c r="N61" i="1"/>
  <c r="R75" i="7"/>
  <c r="AJ28" i="7"/>
  <c r="Q84" i="7"/>
  <c r="AI37" i="7"/>
  <c r="AG21" i="11"/>
  <c r="O68" i="11"/>
  <c r="AJ11" i="1"/>
  <c r="R58" i="1"/>
  <c r="O79" i="1"/>
  <c r="AG32" i="1"/>
  <c r="P70" i="6"/>
  <c r="AH23" i="6"/>
  <c r="Q89" i="12"/>
  <c r="AI42" i="12"/>
  <c r="P65" i="1"/>
  <c r="AH18" i="1"/>
  <c r="N83" i="13"/>
  <c r="AF36" i="13"/>
  <c r="N71" i="11"/>
  <c r="AF24" i="11"/>
  <c r="AG31" i="13"/>
  <c r="O78" i="13"/>
  <c r="Q78" i="12"/>
  <c r="AI31" i="12"/>
  <c r="R55" i="1"/>
  <c r="AJ8" i="1"/>
  <c r="N66" i="7"/>
  <c r="AF19" i="7"/>
  <c r="R92" i="1"/>
  <c r="AJ45" i="1"/>
  <c r="AJ29" i="6"/>
  <c r="R76" i="6"/>
  <c r="R70" i="12"/>
  <c r="AJ23" i="12"/>
  <c r="AI8" i="12"/>
  <c r="Q55" i="12"/>
  <c r="AG27" i="12"/>
  <c r="O74" i="12"/>
  <c r="AG25" i="1"/>
  <c r="O72" i="1"/>
  <c r="O52" i="13"/>
  <c r="AG5" i="13"/>
  <c r="AJ9" i="12"/>
  <c r="R56" i="12"/>
  <c r="AJ5" i="6"/>
  <c r="R52" i="6"/>
  <c r="AI24" i="6"/>
  <c r="Q71" i="6"/>
  <c r="AJ30" i="7"/>
  <c r="R77" i="7"/>
  <c r="N81" i="7"/>
  <c r="AF34" i="7"/>
  <c r="N79" i="6"/>
  <c r="AF32" i="6"/>
  <c r="AI27" i="6"/>
  <c r="Q74" i="6"/>
  <c r="P87" i="7"/>
  <c r="AH40" i="7"/>
  <c r="AI25" i="7"/>
  <c r="Q72" i="7"/>
  <c r="R57" i="13"/>
  <c r="AJ10" i="13"/>
  <c r="O54" i="1"/>
  <c r="AG7" i="1"/>
  <c r="AH31" i="12"/>
  <c r="P78" i="12"/>
  <c r="AH27" i="6"/>
  <c r="P74" i="6"/>
  <c r="N54" i="6"/>
  <c r="AF7" i="6"/>
  <c r="AI31" i="1"/>
  <c r="Q78" i="1"/>
  <c r="O72" i="12"/>
  <c r="AG25" i="12"/>
  <c r="AJ18" i="1"/>
  <c r="R65" i="1"/>
  <c r="O90" i="6"/>
  <c r="AG43" i="6"/>
  <c r="AG9" i="6"/>
  <c r="O56" i="6"/>
  <c r="O53" i="13"/>
  <c r="AG6" i="13"/>
  <c r="AF24" i="7"/>
  <c r="N71" i="7"/>
  <c r="P85" i="11"/>
  <c r="AH38" i="11"/>
  <c r="O91" i="6"/>
  <c r="AG44" i="6"/>
  <c r="Q65" i="13"/>
  <c r="AI18" i="13"/>
  <c r="AI31" i="6"/>
  <c r="Q78" i="6"/>
  <c r="AG18" i="6"/>
  <c r="O65" i="6"/>
  <c r="Q62" i="7"/>
  <c r="AI15" i="7"/>
  <c r="AI18" i="7"/>
  <c r="Q65" i="7"/>
  <c r="AJ27" i="11"/>
  <c r="R74" i="11"/>
  <c r="O51" i="7"/>
  <c r="AG4" i="7"/>
  <c r="AJ39" i="11"/>
  <c r="R86" i="11"/>
  <c r="AF20" i="12"/>
  <c r="N67" i="12"/>
  <c r="Q72" i="12"/>
  <c r="AI25" i="12"/>
  <c r="P54" i="12"/>
  <c r="AH7" i="12"/>
  <c r="P81" i="13"/>
  <c r="AH34" i="13"/>
  <c r="N55" i="6"/>
  <c r="AF8" i="6"/>
  <c r="N57" i="7"/>
  <c r="AF10" i="7"/>
  <c r="AI33" i="7"/>
  <c r="Q80" i="7"/>
  <c r="AI20" i="11"/>
  <c r="Q67" i="11"/>
  <c r="P56" i="12"/>
  <c r="AH9" i="12"/>
  <c r="AJ42" i="1"/>
  <c r="R89" i="1"/>
  <c r="AJ34" i="7"/>
  <c r="R81" i="7"/>
  <c r="Q62" i="6"/>
  <c r="AI15" i="6"/>
  <c r="AH31" i="7"/>
  <c r="P78" i="7"/>
  <c r="AJ11" i="13"/>
  <c r="R58" i="13"/>
  <c r="P92" i="1"/>
  <c r="AH45" i="1"/>
  <c r="N83" i="11"/>
  <c r="AF36" i="11"/>
  <c r="AH7" i="7"/>
  <c r="P54" i="7"/>
  <c r="Q53" i="12"/>
  <c r="AI6" i="12"/>
  <c r="AJ7" i="11"/>
  <c r="R54" i="11"/>
  <c r="AG5" i="6"/>
  <c r="O52" i="6"/>
  <c r="AF12" i="11"/>
  <c r="N59" i="11"/>
  <c r="AH44" i="1"/>
  <c r="P91" i="1"/>
  <c r="AH17" i="7"/>
  <c r="P64" i="7"/>
  <c r="AI34" i="6"/>
  <c r="Q81" i="6"/>
  <c r="AJ38" i="7"/>
  <c r="R85" i="7"/>
  <c r="AG9" i="7"/>
  <c r="O56" i="7"/>
  <c r="Q57" i="13"/>
  <c r="AI10" i="13"/>
  <c r="N58" i="1"/>
  <c r="AF11" i="1"/>
  <c r="O61" i="7"/>
  <c r="AG14" i="7"/>
  <c r="AI4" i="6"/>
  <c r="Q51" i="6"/>
  <c r="N58" i="7"/>
  <c r="AF11" i="7"/>
  <c r="AG8" i="7"/>
  <c r="O55" i="7"/>
  <c r="AI30" i="6"/>
  <c r="Q77" i="6"/>
  <c r="AF22" i="1"/>
  <c r="N69" i="1"/>
  <c r="AI17" i="11"/>
  <c r="Q64" i="11"/>
  <c r="AG4" i="1"/>
  <c r="O51" i="1"/>
  <c r="Q89" i="6"/>
  <c r="AI42" i="6"/>
  <c r="O57" i="11"/>
  <c r="AG10" i="11"/>
  <c r="AG37" i="12"/>
  <c r="O84" i="12"/>
  <c r="O83" i="13"/>
  <c r="AG36" i="13"/>
  <c r="AG13" i="6"/>
  <c r="O60" i="6"/>
  <c r="AF28" i="7"/>
  <c r="N75" i="7"/>
  <c r="Q80" i="13"/>
  <c r="AI33" i="13"/>
  <c r="R65" i="12"/>
  <c r="AJ18" i="12"/>
  <c r="AJ32" i="6"/>
  <c r="R79" i="6"/>
  <c r="O86" i="11"/>
  <c r="AG39" i="11"/>
  <c r="R62" i="11"/>
  <c r="AJ15" i="11"/>
  <c r="AJ38" i="11"/>
  <c r="R85" i="11"/>
  <c r="Q85" i="7"/>
  <c r="AI38" i="7"/>
  <c r="P54" i="11"/>
  <c r="AH7" i="11"/>
  <c r="R79" i="11"/>
  <c r="AJ32" i="11"/>
  <c r="Q79" i="13"/>
  <c r="AI32" i="13"/>
  <c r="AH36" i="12"/>
  <c r="P83" i="12"/>
  <c r="P55" i="7"/>
  <c r="AH8" i="7"/>
  <c r="AG25" i="7"/>
  <c r="O72" i="7"/>
  <c r="AG45" i="1"/>
  <c r="O92" i="1"/>
  <c r="Q80" i="1"/>
  <c r="AI33" i="1"/>
  <c r="AH12" i="6"/>
  <c r="P59" i="6"/>
  <c r="AF4" i="6"/>
  <c r="N51" i="6"/>
  <c r="AJ23" i="1"/>
  <c r="R70" i="1"/>
  <c r="AH11" i="11"/>
  <c r="P58" i="11"/>
  <c r="R73" i="11"/>
  <c r="AJ26" i="11"/>
  <c r="AH5" i="6"/>
  <c r="P52" i="6"/>
  <c r="R73" i="6"/>
  <c r="AJ26" i="6"/>
  <c r="O68" i="6"/>
  <c r="AG21" i="6"/>
  <c r="O58" i="6"/>
  <c r="AG11" i="6"/>
  <c r="AI12" i="1"/>
  <c r="Q59" i="1"/>
  <c r="R68" i="1"/>
  <c r="AJ21" i="1"/>
  <c r="Q92" i="1"/>
  <c r="AI45" i="1"/>
  <c r="AH41" i="6"/>
  <c r="P88" i="6"/>
  <c r="AH6" i="12"/>
  <c r="P53" i="12"/>
  <c r="R88" i="6"/>
  <c r="AJ41" i="6"/>
  <c r="P79" i="11"/>
  <c r="AH32" i="11"/>
  <c r="AJ20" i="11"/>
  <c r="R67" i="11"/>
  <c r="AJ32" i="13"/>
  <c r="R79" i="13"/>
  <c r="N64" i="11"/>
  <c r="AF17" i="11"/>
  <c r="AG44" i="13"/>
  <c r="O91" i="13"/>
  <c r="AJ4" i="12"/>
  <c r="R51" i="12"/>
  <c r="AF32" i="7"/>
  <c r="N79" i="7"/>
  <c r="AG29" i="6"/>
  <c r="O76" i="6"/>
  <c r="AF13" i="12"/>
  <c r="N60" i="12"/>
  <c r="AH24" i="13"/>
  <c r="P71" i="13"/>
  <c r="N60" i="6"/>
  <c r="AF13" i="6"/>
  <c r="AF40" i="11"/>
  <c r="N87" i="11"/>
  <c r="AI22" i="11"/>
  <c r="Q69" i="11"/>
  <c r="N72" i="11"/>
  <c r="AF25" i="11"/>
  <c r="Q63" i="1"/>
  <c r="AI16" i="1"/>
  <c r="AF26" i="13"/>
  <c r="N73" i="13"/>
  <c r="AG19" i="1"/>
  <c r="O66" i="1"/>
  <c r="O58" i="7"/>
  <c r="AG11" i="7"/>
  <c r="R55" i="13"/>
  <c r="AJ8" i="13"/>
  <c r="AH4" i="6"/>
  <c r="P51" i="6"/>
  <c r="AG38" i="1"/>
  <c r="O85" i="1"/>
  <c r="AF23" i="12"/>
  <c r="N70" i="12"/>
  <c r="P83" i="7"/>
  <c r="AH36" i="7"/>
  <c r="AI16" i="6"/>
  <c r="Q63" i="6"/>
  <c r="R90" i="11"/>
  <c r="AJ43" i="11"/>
  <c r="AH33" i="7"/>
  <c r="P80" i="7"/>
  <c r="AH24" i="11"/>
  <c r="P71" i="11"/>
  <c r="AF12" i="6"/>
  <c r="N59" i="6"/>
  <c r="R64" i="12"/>
  <c r="AJ17" i="12"/>
  <c r="AG20" i="1"/>
  <c r="O67" i="1"/>
  <c r="P61" i="12"/>
  <c r="AH14" i="12"/>
  <c r="N56" i="11"/>
  <c r="AF9" i="11"/>
  <c r="Q62" i="12"/>
  <c r="AI15" i="12"/>
  <c r="AJ41" i="13"/>
  <c r="R88" i="13"/>
  <c r="AG40" i="7"/>
  <c r="O87" i="7"/>
  <c r="AJ34" i="1"/>
  <c r="R81" i="1"/>
  <c r="AH9" i="7"/>
  <c r="P56" i="7"/>
  <c r="Q60" i="13"/>
  <c r="AI13" i="13"/>
  <c r="O71" i="13"/>
  <c r="AG24" i="13"/>
  <c r="AI7" i="12"/>
  <c r="Q54" i="12"/>
  <c r="Q92" i="13"/>
  <c r="AI45" i="13"/>
  <c r="AG18" i="12"/>
  <c r="O65" i="12"/>
  <c r="N82" i="11"/>
  <c r="AF35" i="11"/>
  <c r="P71" i="12"/>
  <c r="AH24" i="12"/>
  <c r="R54" i="7"/>
  <c r="AJ7" i="7"/>
  <c r="AI36" i="6"/>
  <c r="Q83" i="6"/>
  <c r="AH25" i="11"/>
  <c r="P72" i="11"/>
  <c r="R80" i="11"/>
  <c r="AJ33" i="11"/>
  <c r="AG36" i="6"/>
  <c r="O83" i="6"/>
  <c r="R73" i="1"/>
  <c r="AJ26" i="1"/>
  <c r="P57" i="13"/>
  <c r="AH10" i="13"/>
  <c r="AF8" i="12"/>
  <c r="N55" i="12"/>
  <c r="P58" i="12"/>
  <c r="AH11" i="12"/>
  <c r="AG6" i="7"/>
  <c r="O53" i="7"/>
  <c r="Q66" i="12"/>
  <c r="AI19" i="12"/>
  <c r="AG36" i="7"/>
  <c r="O83" i="7"/>
  <c r="O54" i="11"/>
  <c r="AG7" i="11"/>
  <c r="AF16" i="13"/>
  <c r="N63" i="13"/>
  <c r="AG29" i="7"/>
  <c r="O76" i="7"/>
  <c r="Q74" i="12"/>
  <c r="AI27" i="12"/>
  <c r="AG42" i="13"/>
  <c r="O89" i="13"/>
  <c r="N68" i="7"/>
  <c r="AF21" i="7"/>
  <c r="AI15" i="13"/>
  <c r="Q62" i="13"/>
  <c r="N74" i="7"/>
  <c r="AF27" i="7"/>
  <c r="R78" i="11"/>
  <c r="AJ31" i="11"/>
  <c r="AI24" i="11"/>
  <c r="Q71" i="11"/>
  <c r="N66" i="13"/>
  <c r="AF19" i="13"/>
  <c r="AF18" i="13"/>
  <c r="N65" i="13"/>
  <c r="AF44" i="12"/>
  <c r="N91" i="12"/>
  <c r="P84" i="7"/>
  <c r="AH37" i="7"/>
  <c r="N90" i="12"/>
  <c r="AF43" i="12"/>
  <c r="AI37" i="11"/>
  <c r="Q84" i="11"/>
  <c r="P71" i="6"/>
  <c r="AH24" i="6"/>
  <c r="AG38" i="11"/>
  <c r="O85" i="11"/>
  <c r="AI16" i="13"/>
  <c r="Q63" i="13"/>
  <c r="Q61" i="13"/>
  <c r="AI14" i="13"/>
  <c r="AH28" i="6"/>
  <c r="P75" i="6"/>
  <c r="AI42" i="1"/>
  <c r="Q89" i="1"/>
  <c r="N59" i="13"/>
  <c r="AF12" i="13"/>
  <c r="AG23" i="7"/>
  <c r="O70" i="7"/>
  <c r="AH21" i="11"/>
  <c r="P68" i="11"/>
  <c r="AG18" i="13"/>
  <c r="O65" i="13"/>
  <c r="P65" i="12"/>
  <c r="AH18" i="12"/>
  <c r="AF45" i="1"/>
  <c r="N92" i="1"/>
  <c r="AF18" i="6"/>
  <c r="N65" i="6"/>
  <c r="N83" i="6"/>
  <c r="AF36" i="6"/>
  <c r="Q76" i="12"/>
  <c r="AI29" i="12"/>
  <c r="R72" i="7"/>
  <c r="AJ25" i="7"/>
  <c r="P76" i="11"/>
  <c r="AH29" i="11"/>
  <c r="AH39" i="13"/>
  <c r="P86" i="13"/>
  <c r="AI21" i="11"/>
  <c r="Q68" i="11"/>
  <c r="AG28" i="12"/>
  <c r="O75" i="12"/>
  <c r="O73" i="11"/>
  <c r="AG26" i="11"/>
  <c r="AF26" i="7"/>
  <c r="N73" i="7"/>
  <c r="P77" i="11"/>
  <c r="AH30" i="11"/>
  <c r="AH36" i="11"/>
  <c r="P83" i="11"/>
  <c r="AI41" i="7"/>
  <c r="Q88" i="7"/>
  <c r="P71" i="7"/>
  <c r="AH24" i="7"/>
  <c r="Q69" i="7"/>
  <c r="AI22" i="7"/>
  <c r="N66" i="6"/>
  <c r="AF19" i="6"/>
  <c r="AH22" i="12"/>
  <c r="P69" i="12"/>
  <c r="AH15" i="7"/>
  <c r="P62" i="7"/>
  <c r="R51" i="11"/>
  <c r="AJ4" i="11"/>
  <c r="N52" i="1"/>
  <c r="AF5" i="1"/>
  <c r="AJ40" i="12"/>
  <c r="R87" i="12"/>
  <c r="O64" i="11"/>
  <c r="AG17" i="11"/>
  <c r="AF31" i="7"/>
  <c r="N78" i="7"/>
  <c r="Q87" i="13"/>
  <c r="AI40" i="13"/>
  <c r="O74" i="7"/>
  <c r="AG27" i="7"/>
  <c r="O69" i="13"/>
  <c r="AG22" i="13"/>
  <c r="AJ13" i="1"/>
  <c r="R60" i="1"/>
  <c r="AH14" i="6"/>
  <c r="P61" i="6"/>
  <c r="O92" i="12"/>
  <c r="AG45" i="12"/>
  <c r="Q82" i="6"/>
  <c r="AI35" i="6"/>
  <c r="AH34" i="11"/>
  <c r="P81" i="11"/>
  <c r="P60" i="11"/>
  <c r="AH13" i="11"/>
  <c r="AH4" i="11"/>
  <c r="P51" i="11"/>
  <c r="P51" i="1"/>
  <c r="AH4" i="1"/>
  <c r="AH43" i="1"/>
  <c r="P90" i="1"/>
  <c r="R58" i="7"/>
  <c r="AJ11" i="7"/>
  <c r="AH24" i="1"/>
  <c r="P71" i="1"/>
  <c r="AG42" i="6"/>
  <c r="O89" i="6"/>
  <c r="AF35" i="6"/>
  <c r="N82" i="6"/>
  <c r="R92" i="13"/>
  <c r="AJ45" i="13"/>
  <c r="AG32" i="12"/>
  <c r="O79" i="12"/>
  <c r="AI22" i="13"/>
  <c r="Q69" i="13"/>
  <c r="P64" i="6"/>
  <c r="AH17" i="6"/>
  <c r="AH30" i="12"/>
  <c r="P77" i="12"/>
  <c r="R66" i="11"/>
  <c r="AJ19" i="11"/>
  <c r="AG19" i="11"/>
  <c r="O66" i="11"/>
  <c r="AG23" i="6"/>
  <c r="O70" i="6"/>
  <c r="P75" i="7"/>
  <c r="AH28" i="7"/>
  <c r="R61" i="7"/>
  <c r="AJ14" i="7"/>
  <c r="R62" i="12"/>
  <c r="AJ15" i="12"/>
  <c r="Q67" i="7"/>
  <c r="AI20" i="7"/>
  <c r="AH26" i="11"/>
  <c r="P73" i="11"/>
  <c r="AG42" i="11"/>
  <c r="O89" i="11"/>
  <c r="N88" i="12"/>
  <c r="AF41" i="12"/>
  <c r="AF7" i="11"/>
  <c r="N54" i="11"/>
  <c r="AH41" i="12"/>
  <c r="P88" i="12"/>
  <c r="AF31" i="13"/>
  <c r="N78" i="13"/>
  <c r="Q88" i="12"/>
  <c r="AI41" i="12"/>
  <c r="Q79" i="1"/>
  <c r="AI32" i="1"/>
  <c r="P62" i="12"/>
  <c r="AH15" i="12"/>
  <c r="AJ5" i="7"/>
  <c r="R52" i="7"/>
  <c r="AH25" i="12"/>
  <c r="P72" i="12"/>
  <c r="AJ35" i="12"/>
  <c r="R82" i="12"/>
  <c r="Q78" i="7"/>
  <c r="AI31" i="7"/>
  <c r="O74" i="11"/>
  <c r="AG27" i="11"/>
  <c r="AI6" i="1"/>
  <c r="Q53" i="1"/>
  <c r="AF23" i="11"/>
  <c r="N70" i="11"/>
  <c r="AG36" i="11"/>
  <c r="O83" i="11"/>
  <c r="AH37" i="6"/>
  <c r="P84" i="6"/>
  <c r="R77" i="12"/>
  <c r="AJ30" i="12"/>
  <c r="AG21" i="13"/>
  <c r="O68" i="13"/>
  <c r="AF40" i="13"/>
  <c r="N87" i="13"/>
  <c r="AH42" i="7"/>
  <c r="P89" i="7"/>
  <c r="AI44" i="11"/>
  <c r="Q91" i="11"/>
  <c r="O86" i="7"/>
  <c r="AG39" i="7"/>
  <c r="O65" i="7"/>
  <c r="AG18" i="7"/>
  <c r="AF16" i="1"/>
  <c r="N63" i="1"/>
  <c r="O55" i="1"/>
  <c r="AG8" i="1"/>
  <c r="P83" i="6"/>
  <c r="AH36" i="6"/>
  <c r="AF27" i="1"/>
  <c r="N74" i="1"/>
  <c r="AJ37" i="6"/>
  <c r="R84" i="6"/>
  <c r="AH34" i="6"/>
  <c r="P81" i="6"/>
  <c r="AG36" i="1"/>
  <c r="O83" i="1"/>
  <c r="AJ40" i="7"/>
  <c r="R87" i="7"/>
  <c r="N60" i="7"/>
  <c r="AF13" i="7"/>
  <c r="P87" i="1"/>
  <c r="AH40" i="1"/>
  <c r="AG14" i="13"/>
  <c r="O61" i="13"/>
  <c r="AH16" i="1"/>
  <c r="P63" i="1"/>
  <c r="AF41" i="11"/>
  <c r="N88" i="11"/>
  <c r="AJ10" i="6"/>
  <c r="R57" i="6"/>
  <c r="AI43" i="12"/>
  <c r="Q90" i="12"/>
  <c r="R78" i="7"/>
  <c r="AJ31" i="7"/>
  <c r="AG42" i="7"/>
  <c r="O89" i="7"/>
  <c r="AH40" i="6"/>
  <c r="P87" i="6"/>
  <c r="R53" i="1"/>
  <c r="AJ6" i="1"/>
  <c r="AJ31" i="13"/>
  <c r="R78" i="13"/>
  <c r="AG40" i="1"/>
  <c r="O87" i="1"/>
  <c r="AG31" i="7"/>
  <c r="O78" i="7"/>
  <c r="Q57" i="1"/>
  <c r="AI10" i="1"/>
  <c r="AI43" i="1"/>
  <c r="Q90" i="1"/>
  <c r="AG15" i="6"/>
  <c r="O62" i="6"/>
  <c r="AJ27" i="6"/>
  <c r="R74" i="6"/>
  <c r="AH41" i="1"/>
  <c r="P88" i="1"/>
  <c r="AF29" i="1"/>
  <c r="N76" i="1"/>
  <c r="O91" i="7"/>
  <c r="AG44" i="7"/>
  <c r="N80" i="6"/>
  <c r="AF33" i="6"/>
  <c r="AJ28" i="12"/>
  <c r="R75" i="12"/>
  <c r="AG26" i="1"/>
  <c r="O73" i="1"/>
  <c r="AI45" i="6"/>
  <c r="Q92" i="6"/>
  <c r="Q57" i="7"/>
  <c r="AI10" i="7"/>
  <c r="AH27" i="13"/>
  <c r="P74" i="13"/>
  <c r="AJ6" i="7"/>
  <c r="R5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6BF98D-4250-FB4A-90D6-E20377A80A06}" keepAlive="1" name="Query - generic_test_cases_durham" description="Connection to the 'generic_test_cases_durham' query in the workbook." type="5" refreshedVersion="8" background="1" saveData="1">
    <dbPr connection="Provider=Microsoft.Mashup.OleDb.1;Data Source=$Workbook$;Location=generic_test_cases_durham;Extended Properties=&quot;&quot;" command="SELECT * FROM [generic_test_cases_durham]"/>
  </connection>
  <connection id="2" xr16:uid="{E55D0DD0-B67B-B844-97FE-5E77A70A6CF6}" keepAlive="1" name="Query - generic_test_cases_newbands_refined" description="Connection to the 'generic_test_cases_newbands_refined' query in the workbook." type="5" refreshedVersion="8" background="1" saveData="1">
    <dbPr connection="Provider=Microsoft.Mashup.OleDb.1;Data Source=$Workbook$;Location=generic_test_cases_newbands_refined;Extended Properties=&quot;&quot;" command="SELECT * FROM [generic_test_cases_newbands_refin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<sst xmlns="http://schemas.openxmlformats.org/spreadsheetml/2006/main" count="3212" uniqueCount="43">
  <si>
    <t>Declination (deg)</t>
  </si>
  <si>
    <t>VIS</t>
  </si>
  <si>
    <t>NIR</t>
  </si>
  <si>
    <t>Integration HA Midpoint (h)</t>
  </si>
  <si>
    <t>HA mid</t>
  </si>
  <si>
    <t>Dec</t>
  </si>
  <si>
    <t>VIS band</t>
  </si>
  <si>
    <t>PSF</t>
  </si>
  <si>
    <t>VIS Min</t>
  </si>
  <si>
    <t>VIS Max</t>
  </si>
  <si>
    <t>VIS Throughput</t>
  </si>
  <si>
    <t>NIR Min</t>
  </si>
  <si>
    <t>NIR Max</t>
  </si>
  <si>
    <t>NIR Throughput</t>
  </si>
  <si>
    <t>moffat</t>
  </si>
  <si>
    <t>Minimum Transmission: Baseline Performance relative to No AD</t>
  </si>
  <si>
    <t>ADC Throughput:</t>
  </si>
  <si>
    <t>Bright or Faint Targets:</t>
  </si>
  <si>
    <t>Transmission index for SS</t>
  </si>
  <si>
    <t>Change:</t>
  </si>
  <si>
    <t>Don’t change:</t>
  </si>
  <si>
    <t>Faint</t>
  </si>
  <si>
    <t>Maximum Transmission: Baseline Performance relative to No AD</t>
  </si>
  <si>
    <t>Total Throughput: Baseline Performance relative to No AD</t>
  </si>
  <si>
    <t>Notes:</t>
  </si>
  <si>
    <t>Moffat PSFs change with airmass and wavelength. They represent atmospheric PSFs, so result in best case AD losses (as diffuse PSFs suffer less loss)</t>
  </si>
  <si>
    <t>Baseline Max - Min Transmissions (Distortion)</t>
  </si>
  <si>
    <t>Minimum Transmission: Survey Speed Gain, ADC relative to Baseline</t>
  </si>
  <si>
    <t>Maximum Transmission: Survey Speed Gain, ADC relative to Baseline</t>
  </si>
  <si>
    <t>Total Throughput: Survey Speed Gain, ADC relative to Baseline</t>
  </si>
  <si>
    <t>durham_new</t>
  </si>
  <si>
    <t>I</t>
  </si>
  <si>
    <t>II</t>
  </si>
  <si>
    <t>All</t>
  </si>
  <si>
    <t>VIS-II + NIR All, Durham PSF</t>
  </si>
  <si>
    <t>VIS-I + NIR All, Durham PSF</t>
  </si>
  <si>
    <t>VIS All + NIR All, Zenith Durham PSF</t>
  </si>
  <si>
    <t>VIS-II + NIR All, Moffat PSF</t>
  </si>
  <si>
    <t>VIS All + NIR All, Moffat PSF</t>
  </si>
  <si>
    <t>VIS-I + NIR All, Moffat PSF</t>
  </si>
  <si>
    <t>¦</t>
  </si>
  <si>
    <t>The other "Durham" tab uses discrete GLAO MOSAIC PSFs at 0,15,30,45,and 60deg ZA. This means the resulting transmissions are a rough approximation, but again are ~worst case as these are a perfect ELT case</t>
  </si>
  <si>
    <t>There is a glitch on the Durham tabs where some transmissions are 0, and survey speed gains providing errors: this is a bug I haven't had time to sort out but is due to a glitch in the numerical simulations.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</si>
</sst>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8" xfId="0" applyBorder="1"/>
    <xf numFmtId="164" fontId="0" fillId="0" borderId="1" xfId="0" applyNumberFormat="1" applyBorder="1"/>
    <xf numFmtId="164" fontId="0" fillId="0" borderId="7" xfId="0" applyNumberFormat="1" applyBorder="1"/>
    <xf numFmtId="0" fontId="0" fillId="0" borderId="11" xfId="0" applyBorder="1"/>
    <xf numFmtId="164" fontId="0" fillId="0" borderId="4" xfId="0" applyNumberFormat="1" applyBorder="1"/>
    <xf numFmtId="164" fontId="0" fillId="0" borderId="10" xfId="0" applyNumberFormat="1" applyBorder="1"/>
    <xf numFmtId="0" fontId="0" fillId="0" borderId="14" xfId="0" applyBorder="1"/>
    <xf numFmtId="0" fontId="0" fillId="0" borderId="15" xfId="0" applyBorder="1"/>
    <xf numFmtId="0" fontId="1" fillId="0" borderId="11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8" xfId="0" applyFont="1" applyBorder="1"/>
    <xf numFmtId="0" fontId="0" fillId="0" borderId="4" xfId="0" applyBorder="1"/>
    <xf numFmtId="0" fontId="0" fillId="0" borderId="10" xfId="0" applyBorder="1"/>
    <xf numFmtId="164" fontId="0" fillId="0" borderId="2" xfId="0" applyNumberFormat="1" applyBorder="1"/>
    <xf numFmtId="164" fontId="0" fillId="0" borderId="20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0" xfId="0" applyNumberFormat="1"/>
    <xf numFmtId="0" fontId="0" fillId="0" borderId="6" xfId="0" applyBorder="1"/>
    <xf numFmtId="0" fontId="0" fillId="0" borderId="20" xfId="0" applyBorder="1"/>
    <xf numFmtId="0" fontId="0" fillId="0" borderId="21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250AD28-2234-9141-8AB8-5172A354367E}" autoFormatId="16" applyNumberFormats="0" applyBorderFormats="0" applyFontFormats="0" applyPatternFormats="0" applyAlignmentFormats="0" applyWidthHeightFormats="0">
  <queryTableRefresh nextId="15">
    <queryTableFields count="10">
      <queryTableField id="1" name="HA mid" tableColumnId="1"/>
      <queryTableField id="2" name="Dec" tableColumnId="2"/>
      <queryTableField id="3" name="VIS band" tableColumnId="3"/>
      <queryTableField id="4" name="PSF" tableColumnId="4"/>
      <queryTableField id="8" name="VIS Min" tableColumnId="8"/>
      <queryTableField id="9" name="VIS Max" tableColumnId="9"/>
      <queryTableField id="10" name="VIS Throughput" tableColumnId="10"/>
      <queryTableField id="11" name="NIR Min" tableColumnId="11"/>
      <queryTableField id="12" name="NIR Max" tableColumnId="12"/>
      <queryTableField id="13" name="NIR Throughput" tableColumnId="13"/>
    </queryTableFields>
    <queryTableDeletedFields count="4">
      <deletedField name="Guide"/>
      <deletedField name="VIS Centre"/>
      <deletedField name="NIR Centre"/>
      <deletedField name="Metr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D05885-1D49-7F47-BA12-CCB6AEB606B8}" name="Table_generic_test_cases_newbands_refined" displayName="Table_generic_test_cases_newbands_refined" ref="A1:J631" tableType="queryTable" totalsRowShown="0">
  <autoFilter ref="A1:J631" xr:uid="{C7D05885-1D49-7F47-BA12-CCB6AEB606B8}"/>
  <sortState xmlns:xlrd2="http://schemas.microsoft.com/office/spreadsheetml/2017/richdata2" ref="A2:J631">
    <sortCondition descending="1" ref="D1:D631"/>
  </sortState>
  <tableColumns count="10">
    <tableColumn id="1" xr3:uid="{14EB1252-CD44-7B47-8AAA-15794364E584}" uniqueName="1" name="HA mid" queryTableFieldId="1"/>
    <tableColumn id="2" xr3:uid="{44DEAD3F-F246-C94B-B0D8-95397BFA3899}" uniqueName="2" name="Dec" queryTableFieldId="2"/>
    <tableColumn id="3" xr3:uid="{108EEB90-7887-8C47-B41B-D758C329E2DC}" uniqueName="3" name="VIS band" queryTableFieldId="3" dataDxfId="1"/>
    <tableColumn id="4" xr3:uid="{1E0C55D6-63B7-734C-AA3E-0E2C7C47DE24}" uniqueName="4" name="PSF" queryTableFieldId="4" dataDxfId="0"/>
    <tableColumn id="8" xr3:uid="{EBB2BF8E-2C18-E648-8F22-143F53671FA6}" uniqueName="8" name="VIS Min" queryTableFieldId="8"/>
    <tableColumn id="9" xr3:uid="{9E57814F-D402-7345-BDB0-2A196545FADD}" uniqueName="9" name="VIS Max" queryTableFieldId="9"/>
    <tableColumn id="10" xr3:uid="{B0BB7FE3-212A-CE4D-AC4E-702FC03049A3}" uniqueName="10" name="VIS Throughput" queryTableFieldId="10"/>
    <tableColumn id="11" xr3:uid="{76673AF8-BD3C-7C4D-82F9-35080C13BEB6}" uniqueName="11" name="NIR Min" queryTableFieldId="11"/>
    <tableColumn id="12" xr3:uid="{134146CA-8CBD-CC4D-9464-BCD3F4B1FF3E}" uniqueName="12" name="NIR Max" queryTableFieldId="12"/>
    <tableColumn id="13" xr3:uid="{9D68FF68-095C-954C-8B13-56B32F0B7667}" uniqueName="13" name="NIR Throughpu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BF5-01CD-0748-ACBE-51572C781C7D}">
  <sheetPr codeName="Sheet1"/>
  <dimension ref="B1:I13"/>
  <sheetViews>
    <sheetView tabSelected="1" topLeftCell="A10" workbookViewId="0">
      <selection activeCell="E14" sqref="E14"/>
    </sheetView>
  </sheetViews>
  <sheetFormatPr baseColWidth="10" defaultRowHeight="16" x14ac:dyDescent="0.2"/>
  <cols>
    <col min="2" max="2" width="22.5" bestFit="1" customWidth="1"/>
  </cols>
  <sheetData>
    <row r="1" spans="2:9" ht="17" thickBot="1" x14ac:dyDescent="0.25">
      <c r="B1" s="23" t="s">
        <v>19</v>
      </c>
      <c r="C1" s="24"/>
      <c r="E1" s="25" t="s">
        <v>24</v>
      </c>
    </row>
    <row r="2" spans="2:9" x14ac:dyDescent="0.2">
      <c r="B2" s="21" t="s">
        <v>16</v>
      </c>
      <c r="C2" s="22">
        <v>0.9</v>
      </c>
      <c r="E2" s="26" t="s">
        <v>25</v>
      </c>
      <c r="F2" s="27"/>
      <c r="G2" s="27"/>
      <c r="H2" s="27"/>
      <c r="I2" s="28"/>
    </row>
    <row r="3" spans="2:9" ht="16" customHeight="1" thickBot="1" x14ac:dyDescent="0.25">
      <c r="B3" s="13" t="s">
        <v>17</v>
      </c>
      <c r="C3" s="20" t="s">
        <v>21</v>
      </c>
      <c r="E3" s="29"/>
      <c r="F3" s="30"/>
      <c r="G3" s="30"/>
      <c r="H3" s="30"/>
      <c r="I3" s="31"/>
    </row>
    <row r="4" spans="2:9" x14ac:dyDescent="0.2">
      <c r="E4" s="29"/>
      <c r="F4" s="30"/>
      <c r="G4" s="30"/>
      <c r="H4" s="30"/>
      <c r="I4" s="31"/>
    </row>
    <row r="5" spans="2:9" ht="17" thickBot="1" x14ac:dyDescent="0.25">
      <c r="E5" s="29"/>
      <c r="F5" s="30"/>
      <c r="G5" s="30"/>
      <c r="H5" s="30"/>
      <c r="I5" s="31"/>
    </row>
    <row r="6" spans="2:9" x14ac:dyDescent="0.2">
      <c r="E6" s="38" t="s">
        <v>41</v>
      </c>
      <c r="F6" s="39"/>
      <c r="G6" s="39"/>
      <c r="H6" s="39"/>
      <c r="I6" s="40"/>
    </row>
    <row r="7" spans="2:9" ht="17" customHeight="1" thickBot="1" x14ac:dyDescent="0.25">
      <c r="E7" s="32"/>
      <c r="F7" s="33"/>
      <c r="G7" s="33"/>
      <c r="H7" s="33"/>
      <c r="I7" s="34"/>
    </row>
    <row r="8" spans="2:9" ht="17" thickBot="1" x14ac:dyDescent="0.25">
      <c r="B8" s="23" t="s">
        <v>20</v>
      </c>
      <c r="C8" s="24"/>
      <c r="E8" s="32"/>
      <c r="F8" s="33"/>
      <c r="G8" s="33"/>
      <c r="H8" s="33"/>
      <c r="I8" s="34"/>
    </row>
    <row r="9" spans="2:9" ht="17" thickBot="1" x14ac:dyDescent="0.25">
      <c r="B9" s="13" t="s">
        <v>18</v>
      </c>
      <c r="C9" s="20">
        <f>IF(C3="Bright",1,2)</f>
        <v>2</v>
      </c>
      <c r="E9" s="35"/>
      <c r="F9" s="36"/>
      <c r="G9" s="36"/>
      <c r="H9" s="36"/>
      <c r="I9" s="37"/>
    </row>
    <row r="10" spans="2:9" ht="16" customHeight="1" x14ac:dyDescent="0.2">
      <c r="E10" s="32" t="s">
        <v>42</v>
      </c>
      <c r="F10" s="33"/>
      <c r="G10" s="33"/>
      <c r="H10" s="33"/>
      <c r="I10" s="34"/>
    </row>
    <row r="11" spans="2:9" x14ac:dyDescent="0.2">
      <c r="E11" s="32"/>
      <c r="F11" s="33"/>
      <c r="G11" s="33"/>
      <c r="H11" s="33"/>
      <c r="I11" s="34"/>
    </row>
    <row r="12" spans="2:9" x14ac:dyDescent="0.2">
      <c r="E12" s="32"/>
      <c r="F12" s="33"/>
      <c r="G12" s="33"/>
      <c r="H12" s="33"/>
      <c r="I12" s="34"/>
    </row>
    <row r="13" spans="2:9" ht="17" thickBot="1" x14ac:dyDescent="0.25">
      <c r="E13" s="35"/>
      <c r="F13" s="36"/>
      <c r="G13" s="36"/>
      <c r="H13" s="36"/>
      <c r="I13" s="37"/>
    </row>
  </sheetData>
  <mergeCells count="3">
    <mergeCell ref="E2:I5"/>
    <mergeCell ref="E10:I13"/>
    <mergeCell ref="E6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05B2-FF35-5849-B638-8515FD90BDBD}">
  <sheetPr codeName="Sheet3"/>
  <dimension ref="B1:AJ94"/>
  <sheetViews>
    <sheetView zoomScale="95" zoomScaleNormal="95" workbookViewId="0">
      <selection activeCell="B2" sqref="B2:D3"/>
    </sheetView>
  </sheetViews>
  <sheetFormatPr baseColWidth="10" defaultRowHeight="16" x14ac:dyDescent="0.2"/>
  <sheetData>
    <row r="1" spans="2:36" ht="17" thickBot="1" x14ac:dyDescent="0.25"/>
    <row r="2" spans="2:36" x14ac:dyDescent="0.2">
      <c r="B2" s="41" t="s">
        <v>39</v>
      </c>
      <c r="C2" s="42"/>
      <c r="D2" s="43"/>
      <c r="E2" s="26" t="s">
        <v>15</v>
      </c>
      <c r="F2" s="27"/>
      <c r="G2" s="27"/>
      <c r="H2" s="27"/>
      <c r="I2" s="28"/>
      <c r="K2" s="41" t="s">
        <v>39</v>
      </c>
      <c r="L2" s="42"/>
      <c r="M2" s="43"/>
      <c r="N2" s="26" t="s">
        <v>22</v>
      </c>
      <c r="O2" s="27"/>
      <c r="P2" s="27"/>
      <c r="Q2" s="27"/>
      <c r="R2" s="28"/>
      <c r="T2" s="41" t="s">
        <v>39</v>
      </c>
      <c r="U2" s="42"/>
      <c r="V2" s="43"/>
      <c r="W2" s="26" t="s">
        <v>23</v>
      </c>
      <c r="X2" s="27"/>
      <c r="Y2" s="27"/>
      <c r="Z2" s="27"/>
      <c r="AA2" s="28"/>
      <c r="AC2" s="41" t="s">
        <v>39</v>
      </c>
      <c r="AD2" s="42"/>
      <c r="AE2" s="43"/>
      <c r="AF2" s="41" t="s">
        <v>26</v>
      </c>
      <c r="AG2" s="42"/>
      <c r="AH2" s="42"/>
      <c r="AI2" s="42"/>
      <c r="AJ2" s="43"/>
    </row>
    <row r="3" spans="2:36" ht="17" thickBot="1" x14ac:dyDescent="0.25">
      <c r="B3" s="44"/>
      <c r="C3" s="45"/>
      <c r="D3" s="46"/>
      <c r="E3" s="47"/>
      <c r="F3" s="48"/>
      <c r="G3" s="48"/>
      <c r="H3" s="48"/>
      <c r="I3" s="49"/>
      <c r="K3" s="44"/>
      <c r="L3" s="45"/>
      <c r="M3" s="46"/>
      <c r="N3" s="47"/>
      <c r="O3" s="48"/>
      <c r="P3" s="48"/>
      <c r="Q3" s="48"/>
      <c r="R3" s="49"/>
      <c r="T3" s="44"/>
      <c r="U3" s="45"/>
      <c r="V3" s="46"/>
      <c r="W3" s="47"/>
      <c r="X3" s="48"/>
      <c r="Y3" s="48"/>
      <c r="Z3" s="48"/>
      <c r="AA3" s="49"/>
      <c r="AC3" s="44"/>
      <c r="AD3" s="45"/>
      <c r="AE3" s="46"/>
      <c r="AF3" s="57"/>
      <c r="AG3" s="58"/>
      <c r="AH3" s="58"/>
      <c r="AI3" s="58"/>
      <c r="AJ3" s="59"/>
    </row>
    <row r="4" spans="2:36" x14ac:dyDescent="0.2">
      <c r="B4" s="52" t="s">
        <v>0</v>
      </c>
      <c r="C4" s="50">
        <v>20</v>
      </c>
      <c r="D4" s="1" t="s">
        <v>1</v>
      </c>
      <c r="E4" s="2" cm="1">
        <f t="array" aca="1" ref="E4" ca="1">INDIRECT("DATA!E"&amp;212-5*(ROW()-2)/2+(COLUMN()-5))</f>
        <v>0.53074313349078106</v>
      </c>
      <c r="F4" s="2" cm="1">
        <f t="array" aca="1" ref="F4" ca="1">INDIRECT("DATA!E"&amp;212-5*(ROW()-2)/2+(COLUMN()-5))</f>
        <v>0.49243922060174578</v>
      </c>
      <c r="G4" s="2" cm="1">
        <f t="array" aca="1" ref="G4" ca="1">INDIRECT("DATA!E"&amp;212-5*(ROW()-2)/2+(COLUMN()-5))</f>
        <v>0.38711739283733831</v>
      </c>
      <c r="H4" s="2" cm="1">
        <f t="array" aca="1" ref="H4" ca="1">INDIRECT("DATA!E"&amp;212-5*(ROW()-2)/2+(COLUMN()-5))</f>
        <v>0.26160806011481202</v>
      </c>
      <c r="I4" s="3" cm="1">
        <f t="array" aca="1" ref="I4" ca="1">INDIRECT("DATA!E"&amp;212-5*(ROW()-2)/2+(COLUMN()-5))</f>
        <v>0.1950726879000845</v>
      </c>
      <c r="K4" s="52" t="s">
        <v>0</v>
      </c>
      <c r="L4" s="50">
        <v>20</v>
      </c>
      <c r="M4" s="1" t="s">
        <v>1</v>
      </c>
      <c r="N4" s="2" cm="1">
        <f t="array" aca="1" ref="N4" ca="1">INDIRECT("DATA!F" &amp; 212-5*(ROW()-2)/2+(COLUMN()-14))</f>
        <v>0.98817008304751242</v>
      </c>
      <c r="O4" s="2" cm="1">
        <f t="array" aca="1" ref="O4" ca="1">INDIRECT("DATA!F" &amp; 212-5*(ROW()-2)/2+(COLUMN()-14))</f>
        <v>0.98282386097578878</v>
      </c>
      <c r="P4" s="2" cm="1">
        <f t="array" aca="1" ref="P4" ca="1">INDIRECT("DATA!F" &amp; 212-5*(ROW()-2)/2+(COLUMN()-14))</f>
        <v>0.95141788182291764</v>
      </c>
      <c r="Q4" s="2" cm="1">
        <f t="array" aca="1" ref="Q4" ca="1">INDIRECT("DATA!F" &amp; 212-5*(ROW()-2)/2+(COLUMN()-14))</f>
        <v>0.8801056029383203</v>
      </c>
      <c r="R4" s="3" cm="1">
        <f t="array" aca="1" ref="R4" ca="1">INDIRECT("DATA!F" &amp; 212-5*(ROW()-2)/2+(COLUMN()-14))</f>
        <v>0.62499321489897453</v>
      </c>
      <c r="S4" s="19"/>
      <c r="T4" s="52" t="s">
        <v>0</v>
      </c>
      <c r="U4" s="50">
        <v>20</v>
      </c>
      <c r="V4" s="1" t="s">
        <v>1</v>
      </c>
      <c r="W4" s="3" cm="1">
        <f t="array" aca="1" ref="W4" ca="1">INDIRECT("DATA!G" &amp; 212-5*(ROW()-2)/2+(COLUMN()-23))</f>
        <v>0.80811297126746462</v>
      </c>
      <c r="X4" s="3" cm="1">
        <f t="array" aca="1" ref="X4" ca="1">INDIRECT("DATA!G" &amp; 212-5*(ROW()-2)/2+(COLUMN()-23))</f>
        <v>0.78573171227523197</v>
      </c>
      <c r="Y4" s="3" cm="1">
        <f t="array" aca="1" ref="Y4" ca="1">INDIRECT("DATA!G" &amp; 212-5*(ROW()-2)/2+(COLUMN()-23))</f>
        <v>0.71610228555758504</v>
      </c>
      <c r="Z4" s="3" cm="1">
        <f t="array" aca="1" ref="Z4" ca="1">INDIRECT("DATA!G" &amp; 212-5*(ROW()-2)/2+(COLUMN()-23))</f>
        <v>0.61403498773030718</v>
      </c>
      <c r="AA4" s="3" cm="1">
        <f t="array" aca="1" ref="AA4" ca="1">INDIRECT("DATA!G" &amp; 212-5*(ROW()-2)/2+(COLUMN()-23))</f>
        <v>0.46659769624788228</v>
      </c>
      <c r="AC4" s="52" t="s">
        <v>0</v>
      </c>
      <c r="AD4" s="50">
        <v>20</v>
      </c>
      <c r="AE4" s="1" t="s">
        <v>1</v>
      </c>
      <c r="AF4" s="2">
        <f ca="1">(N4-E4)</f>
        <v>0.45742694955673135</v>
      </c>
      <c r="AG4" s="2">
        <f t="shared" ref="AG4:AJ19" ca="1" si="0">(O4-F4)</f>
        <v>0.490384640374043</v>
      </c>
      <c r="AH4" s="2">
        <f t="shared" ca="1" si="0"/>
        <v>0.56430048898557938</v>
      </c>
      <c r="AI4" s="2">
        <f t="shared" ca="1" si="0"/>
        <v>0.61849754282350822</v>
      </c>
      <c r="AJ4" s="2">
        <f t="shared" ca="1" si="0"/>
        <v>0.42992052699889005</v>
      </c>
    </row>
    <row r="5" spans="2:36" ht="17" thickBot="1" x14ac:dyDescent="0.25">
      <c r="B5" s="53"/>
      <c r="C5" s="51"/>
      <c r="D5" s="4" t="s">
        <v>2</v>
      </c>
      <c r="E5" s="5" cm="1">
        <f t="array" aca="1" ref="E5" ca="1">INDIRECT("DATA!H" &amp; 212-5*(ROW()-3)/2+(COLUMN()-5))</f>
        <v>0.83806549963423327</v>
      </c>
      <c r="F5" s="5" cm="1">
        <f t="array" aca="1" ref="F5" ca="1">INDIRECT("DATA!H" &amp; 212-5*(ROW()-3)/2+(COLUMN()-5))</f>
        <v>0.81838542341997533</v>
      </c>
      <c r="G5" s="5" cm="1">
        <f t="array" aca="1" ref="G5" ca="1">INDIRECT("DATA!H" &amp; 212-5*(ROW()-3)/2+(COLUMN()-5))</f>
        <v>0.75681355080943558</v>
      </c>
      <c r="H5" s="5" cm="1">
        <f t="array" aca="1" ref="H5" ca="1">INDIRECT("DATA!H" &amp; 212-5*(ROW()-3)/2+(COLUMN()-5))</f>
        <v>0.64546502507428216</v>
      </c>
      <c r="I5" s="6" cm="1">
        <f t="array" aca="1" ref="I5" ca="1">INDIRECT("DATA!H" &amp; 212-5*(ROW()-3)/2+(COLUMN()-5))</f>
        <v>0.47122656452686601</v>
      </c>
      <c r="K5" s="53"/>
      <c r="L5" s="51"/>
      <c r="M5" s="4" t="s">
        <v>2</v>
      </c>
      <c r="N5" s="5" cm="1">
        <f t="array" aca="1" ref="N5" ca="1">INDIRECT("DATA!I" &amp; 212-5*(ROW()-3)/2+(COLUMN()-14))</f>
        <v>0.98926527260467845</v>
      </c>
      <c r="O5" s="5" cm="1">
        <f t="array" aca="1" ref="O5" ca="1">INDIRECT("DATA!I" &amp; 212-5*(ROW()-3)/2+(COLUMN()-14))</f>
        <v>0.99051868155945277</v>
      </c>
      <c r="P5" s="5" cm="1">
        <f t="array" aca="1" ref="P5" ca="1">INDIRECT("DATA!I" &amp; 212-5*(ROW()-3)/2+(COLUMN()-14))</f>
        <v>0.99625374588096616</v>
      </c>
      <c r="Q5" s="5" cm="1">
        <f t="array" aca="1" ref="Q5" ca="1">INDIRECT("DATA!I" &amp; 212-5*(ROW()-3)/2+(COLUMN()-14))</f>
        <v>0.99249256663614038</v>
      </c>
      <c r="R5" s="6" cm="1">
        <f t="array" aca="1" ref="R5" ca="1">INDIRECT("DATA!I" &amp; 212-5*(ROW()-3)/2+(COLUMN()-14))</f>
        <v>0.96438489533532479</v>
      </c>
      <c r="S5" s="19"/>
      <c r="T5" s="53"/>
      <c r="U5" s="51"/>
      <c r="V5" s="4" t="s">
        <v>2</v>
      </c>
      <c r="W5" s="6" cm="1">
        <f t="array" aca="1" ref="W5" ca="1">INDIRECT("DATA!J" &amp; 212-5*(ROW()-3)/2+(COLUMN()-23))</f>
        <v>0.92668504291377718</v>
      </c>
      <c r="X5" s="6" cm="1">
        <f t="array" aca="1" ref="X5" ca="1">INDIRECT("DATA!J" &amp; 212-5*(ROW()-3)/2+(COLUMN()-23))</f>
        <v>0.92061446946854797</v>
      </c>
      <c r="Y5" s="6" cm="1">
        <f t="array" aca="1" ref="Y5" ca="1">INDIRECT("DATA!J" &amp; 212-5*(ROW()-3)/2+(COLUMN()-23))</f>
        <v>0.90124093785267922</v>
      </c>
      <c r="Z5" s="6" cm="1">
        <f t="array" aca="1" ref="Z5" ca="1">INDIRECT("DATA!J" &amp; 212-5*(ROW()-3)/2+(COLUMN()-23))</f>
        <v>0.84519370416092909</v>
      </c>
      <c r="AA5" s="6" cm="1">
        <f t="array" aca="1" ref="AA5" ca="1">INDIRECT("DATA!J" &amp; 212-5*(ROW()-3)/2+(COLUMN()-23))</f>
        <v>0.7353265381833799</v>
      </c>
      <c r="AC5" s="53"/>
      <c r="AD5" s="51"/>
      <c r="AE5" s="4" t="s">
        <v>2</v>
      </c>
      <c r="AF5" s="5">
        <f ca="1">(N5-E5)</f>
        <v>0.15119977297044518</v>
      </c>
      <c r="AG5" s="5">
        <f t="shared" ca="1" si="0"/>
        <v>0.17213325813947744</v>
      </c>
      <c r="AH5" s="5">
        <f t="shared" ca="1" si="0"/>
        <v>0.23944019507153058</v>
      </c>
      <c r="AI5" s="5">
        <f t="shared" ca="1" si="0"/>
        <v>0.34702754156185822</v>
      </c>
      <c r="AJ5" s="5">
        <f t="shared" ca="1" si="0"/>
        <v>0.49315833080845878</v>
      </c>
    </row>
    <row r="6" spans="2:36" x14ac:dyDescent="0.2">
      <c r="B6" s="53"/>
      <c r="C6" s="50">
        <v>15</v>
      </c>
      <c r="D6" s="1" t="s">
        <v>1</v>
      </c>
      <c r="E6" s="2" cm="1">
        <f t="array" aca="1" ref="E6" ca="1">INDIRECT("DATA!E"&amp;212-5*(ROW()-2)/2+(COLUMN()-5))</f>
        <v>0.61475445591164324</v>
      </c>
      <c r="F6" s="2" cm="1">
        <f t="array" aca="1" ref="F6" ca="1">INDIRECT("DATA!E"&amp;212-5*(ROW()-2)/2+(COLUMN()-5))</f>
        <v>0.57251121156774443</v>
      </c>
      <c r="G6" s="2" cm="1">
        <f t="array" aca="1" ref="G6" ca="1">INDIRECT("DATA!E"&amp;212-5*(ROW()-2)/2+(COLUMN()-5))</f>
        <v>0.45691289372194532</v>
      </c>
      <c r="H6" s="2" cm="1">
        <f t="array" aca="1" ref="H6" ca="1">INDIRECT("DATA!E"&amp;212-5*(ROW()-2)/2+(COLUMN()-5))</f>
        <v>0.3079394946491022</v>
      </c>
      <c r="I6" s="3" cm="1">
        <f t="array" aca="1" ref="I6" ca="1">INDIRECT("DATA!E"&amp;212-5*(ROW()-2)/2+(COLUMN()-5))</f>
        <v>0.20686890910114361</v>
      </c>
      <c r="K6" s="53"/>
      <c r="L6" s="50">
        <v>15</v>
      </c>
      <c r="M6" s="1" t="s">
        <v>1</v>
      </c>
      <c r="N6" s="2" cm="1">
        <f t="array" aca="1" ref="N6" ca="1">INDIRECT("DATA!F" &amp; 212-5*(ROW()-2)/2+(COLUMN()-14))</f>
        <v>0.98933677796035402</v>
      </c>
      <c r="O6" s="2" cm="1">
        <f t="array" aca="1" ref="O6" ca="1">INDIRECT("DATA!F" &amp; 212-5*(ROW()-2)/2+(COLUMN()-14))</f>
        <v>0.98560833264505598</v>
      </c>
      <c r="P6" s="2" cm="1">
        <f t="array" aca="1" ref="P6" ca="1">INDIRECT("DATA!F" &amp; 212-5*(ROW()-2)/2+(COLUMN()-14))</f>
        <v>0.95707392087163279</v>
      </c>
      <c r="Q6" s="2" cm="1">
        <f t="array" aca="1" ref="Q6" ca="1">INDIRECT("DATA!F" &amp; 212-5*(ROW()-2)/2+(COLUMN()-14))</f>
        <v>0.90121048989450803</v>
      </c>
      <c r="R6" s="3" cm="1">
        <f t="array" aca="1" ref="R6" ca="1">INDIRECT("DATA!F" &amp; 212-5*(ROW()-2)/2+(COLUMN()-14))</f>
        <v>0.69680391973310218</v>
      </c>
      <c r="S6" s="19"/>
      <c r="T6" s="53"/>
      <c r="U6" s="50">
        <v>15</v>
      </c>
      <c r="V6" s="1" t="s">
        <v>1</v>
      </c>
      <c r="W6" s="3" cm="1">
        <f t="array" aca="1" ref="W6" ca="1">INDIRECT("DATA!G" &amp; 212-5*(ROW()-2)/2+(COLUMN()-23))</f>
        <v>0.84838070077709526</v>
      </c>
      <c r="X6" s="3" cm="1">
        <f t="array" aca="1" ref="X6" ca="1">INDIRECT("DATA!G" &amp; 212-5*(ROW()-2)/2+(COLUMN()-23))</f>
        <v>0.82650185255926334</v>
      </c>
      <c r="Y6" s="3" cm="1">
        <f t="array" aca="1" ref="Y6" ca="1">INDIRECT("DATA!G" &amp; 212-5*(ROW()-2)/2+(COLUMN()-23))</f>
        <v>0.75510082714224025</v>
      </c>
      <c r="Z6" s="3" cm="1">
        <f t="array" aca="1" ref="Z6" ca="1">INDIRECT("DATA!G" &amp; 212-5*(ROW()-2)/2+(COLUMN()-23))</f>
        <v>0.65182660619071076</v>
      </c>
      <c r="AA6" s="3" cm="1">
        <f t="array" aca="1" ref="AA6" ca="1">INDIRECT("DATA!G" &amp; 212-5*(ROW()-2)/2+(COLUMN()-23))</f>
        <v>0.50741549836979349</v>
      </c>
      <c r="AC6" s="53"/>
      <c r="AD6" s="50">
        <v>15</v>
      </c>
      <c r="AE6" s="1" t="s">
        <v>1</v>
      </c>
      <c r="AF6" s="2">
        <f t="shared" ref="AF6:AJ45" ca="1" si="1">(N6-E6)</f>
        <v>0.37458232204871078</v>
      </c>
      <c r="AG6" s="2">
        <f t="shared" ca="1" si="0"/>
        <v>0.41309712107731156</v>
      </c>
      <c r="AH6" s="2">
        <f t="shared" ca="1" si="0"/>
        <v>0.50016102714968746</v>
      </c>
      <c r="AI6" s="2">
        <f t="shared" ca="1" si="0"/>
        <v>0.59327099524540583</v>
      </c>
      <c r="AJ6" s="2">
        <f t="shared" ca="1" si="0"/>
        <v>0.48993501063195855</v>
      </c>
    </row>
    <row r="7" spans="2:36" ht="17" thickBot="1" x14ac:dyDescent="0.25">
      <c r="B7" s="53"/>
      <c r="C7" s="51"/>
      <c r="D7" s="4" t="s">
        <v>2</v>
      </c>
      <c r="E7" s="5" cm="1">
        <f t="array" aca="1" ref="E7" ca="1">INDIRECT("DATA!H" &amp; 212-5*(ROW()-3)/2+(COLUMN()-5))</f>
        <v>0.87549180450998454</v>
      </c>
      <c r="F7" s="5" cm="1">
        <f t="array" aca="1" ref="F7" ca="1">INDIRECT("DATA!H" &amp; 212-5*(ROW()-3)/2+(COLUMN()-5))</f>
        <v>0.85625568745602665</v>
      </c>
      <c r="G7" s="5" cm="1">
        <f t="array" aca="1" ref="G7" ca="1">INDIRECT("DATA!H" &amp; 212-5*(ROW()-3)/2+(COLUMN()-5))</f>
        <v>0.80500348317265846</v>
      </c>
      <c r="H7" s="5" cm="1">
        <f t="array" aca="1" ref="H7" ca="1">INDIRECT("DATA!H" &amp; 212-5*(ROW()-3)/2+(COLUMN()-5))</f>
        <v>0.68945386588183333</v>
      </c>
      <c r="I7" s="6" cm="1">
        <f t="array" aca="1" ref="I7" ca="1">INDIRECT("DATA!H" &amp; 212-5*(ROW()-3)/2+(COLUMN()-5))</f>
        <v>0.52124347842835717</v>
      </c>
      <c r="K7" s="53"/>
      <c r="L7" s="51"/>
      <c r="M7" s="4" t="s">
        <v>2</v>
      </c>
      <c r="N7" s="5" cm="1">
        <f t="array" aca="1" ref="N7" ca="1">INDIRECT("DATA!I" &amp; 212-5*(ROW()-3)/2+(COLUMN()-14))</f>
        <v>0.99037132919607884</v>
      </c>
      <c r="O7" s="5" cm="1">
        <f t="array" aca="1" ref="O7" ca="1">INDIRECT("DATA!I" &amp; 212-5*(ROW()-3)/2+(COLUMN()-14))</f>
        <v>0.990685034311378</v>
      </c>
      <c r="P7" s="5" cm="1">
        <f t="array" aca="1" ref="P7" ca="1">INDIRECT("DATA!I" &amp; 212-5*(ROW()-3)/2+(COLUMN()-14))</f>
        <v>0.99729000068253137</v>
      </c>
      <c r="Q7" s="5" cm="1">
        <f t="array" aca="1" ref="Q7" ca="1">INDIRECT("DATA!I" &amp; 212-5*(ROW()-3)/2+(COLUMN()-14))</f>
        <v>0.99396615932597721</v>
      </c>
      <c r="R7" s="6" cm="1">
        <f t="array" aca="1" ref="R7" ca="1">INDIRECT("DATA!I" &amp; 212-5*(ROW()-3)/2+(COLUMN()-14))</f>
        <v>0.97495718533480835</v>
      </c>
      <c r="S7" s="19"/>
      <c r="T7" s="53"/>
      <c r="U7" s="51"/>
      <c r="V7" s="4" t="s">
        <v>2</v>
      </c>
      <c r="W7" s="6" cm="1">
        <f t="array" aca="1" ref="W7" ca="1">INDIRECT("DATA!J" &amp; 212-5*(ROW()-3)/2+(COLUMN()-23))</f>
        <v>0.94290213192324324</v>
      </c>
      <c r="X7" s="6" cm="1">
        <f t="array" aca="1" ref="X7" ca="1">INDIRECT("DATA!J" &amp; 212-5*(ROW()-3)/2+(COLUMN()-23))</f>
        <v>0.93636540439037019</v>
      </c>
      <c r="Y7" s="6" cm="1">
        <f t="array" aca="1" ref="Y7" ca="1">INDIRECT("DATA!J" &amp; 212-5*(ROW()-3)/2+(COLUMN()-23))</f>
        <v>0.91674720799635856</v>
      </c>
      <c r="Z7" s="6" cm="1">
        <f t="array" aca="1" ref="Z7" ca="1">INDIRECT("DATA!J" &amp; 212-5*(ROW()-3)/2+(COLUMN()-23))</f>
        <v>0.86800568979487303</v>
      </c>
      <c r="AA7" s="6" cm="1">
        <f t="array" aca="1" ref="AA7" ca="1">INDIRECT("DATA!J" &amp; 212-5*(ROW()-3)/2+(COLUMN()-23))</f>
        <v>0.7684293050382599</v>
      </c>
      <c r="AC7" s="53"/>
      <c r="AD7" s="51"/>
      <c r="AE7" s="4" t="s">
        <v>2</v>
      </c>
      <c r="AF7" s="5">
        <f t="shared" ca="1" si="1"/>
        <v>0.1148795246860943</v>
      </c>
      <c r="AG7" s="5">
        <f t="shared" ca="1" si="0"/>
        <v>0.13442934685535135</v>
      </c>
      <c r="AH7" s="5">
        <f t="shared" ca="1" si="0"/>
        <v>0.19228651750987291</v>
      </c>
      <c r="AI7" s="5">
        <f t="shared" ca="1" si="0"/>
        <v>0.30451229344414388</v>
      </c>
      <c r="AJ7" s="5">
        <f t="shared" ca="1" si="0"/>
        <v>0.45371370690645119</v>
      </c>
    </row>
    <row r="8" spans="2:36" x14ac:dyDescent="0.2">
      <c r="B8" s="53"/>
      <c r="C8" s="50">
        <v>10</v>
      </c>
      <c r="D8" s="1" t="s">
        <v>1</v>
      </c>
      <c r="E8" s="2" cm="1">
        <f t="array" aca="1" ref="E8" ca="1">INDIRECT("DATA!E"&amp;212-5*(ROW()-2)/2+(COLUMN()-5))</f>
        <v>0.6946940640050846</v>
      </c>
      <c r="F8" s="2" cm="1">
        <f t="array" aca="1" ref="F8" ca="1">INDIRECT("DATA!E"&amp;212-5*(ROW()-2)/2+(COLUMN()-5))</f>
        <v>0.64890153313961763</v>
      </c>
      <c r="G8" s="2" cm="1">
        <f t="array" aca="1" ref="G8" ca="1">INDIRECT("DATA!E"&amp;212-5*(ROW()-2)/2+(COLUMN()-5))</f>
        <v>0.5259902897519686</v>
      </c>
      <c r="H8" s="2" cm="1">
        <f t="array" aca="1" ref="H8" ca="1">INDIRECT("DATA!E"&amp;212-5*(ROW()-2)/2+(COLUMN()-5))</f>
        <v>0.35618186356910242</v>
      </c>
      <c r="I8" s="3" cm="1">
        <f t="array" aca="1" ref="I8" ca="1">INDIRECT("DATA!E"&amp;212-5*(ROW()-2)/2+(COLUMN()-5))</f>
        <v>0.20821280155958549</v>
      </c>
      <c r="K8" s="53"/>
      <c r="L8" s="50">
        <v>10</v>
      </c>
      <c r="M8" s="1" t="s">
        <v>1</v>
      </c>
      <c r="N8" s="2" cm="1">
        <f t="array" aca="1" ref="N8" ca="1">INDIRECT("DATA!F" &amp; 212-5*(ROW()-2)/2+(COLUMN()-14))</f>
        <v>0.99025327509842476</v>
      </c>
      <c r="O8" s="2" cm="1">
        <f t="array" aca="1" ref="O8" ca="1">INDIRECT("DATA!F" &amp; 212-5*(ROW()-2)/2+(COLUMN()-14))</f>
        <v>0.98697726460574642</v>
      </c>
      <c r="P8" s="2" cm="1">
        <f t="array" aca="1" ref="P8" ca="1">INDIRECT("DATA!F" &amp; 212-5*(ROW()-2)/2+(COLUMN()-14))</f>
        <v>0.96488158448938477</v>
      </c>
      <c r="Q8" s="2" cm="1">
        <f t="array" aca="1" ref="Q8" ca="1">INDIRECT("DATA!F" &amp; 212-5*(ROW()-2)/2+(COLUMN()-14))</f>
        <v>0.91668133376836336</v>
      </c>
      <c r="R8" s="3" cm="1">
        <f t="array" aca="1" ref="R8" ca="1">INDIRECT("DATA!F" &amp; 212-5*(ROW()-2)/2+(COLUMN()-14))</f>
        <v>0.77338448979761476</v>
      </c>
      <c r="S8" s="19"/>
      <c r="T8" s="53"/>
      <c r="U8" s="50">
        <v>10</v>
      </c>
      <c r="V8" s="1" t="s">
        <v>1</v>
      </c>
      <c r="W8" s="3" cm="1">
        <f t="array" aca="1" ref="W8" ca="1">INDIRECT("DATA!G" &amp; 212-5*(ROW()-2)/2+(COLUMN()-23))</f>
        <v>0.88376006451058498</v>
      </c>
      <c r="X8" s="3" cm="1">
        <f t="array" aca="1" ref="X8" ca="1">INDIRECT("DATA!G" &amp; 212-5*(ROW()-2)/2+(COLUMN()-23))</f>
        <v>0.86202413150908974</v>
      </c>
      <c r="Y8" s="3" cm="1">
        <f t="array" aca="1" ref="Y8" ca="1">INDIRECT("DATA!G" &amp; 212-5*(ROW()-2)/2+(COLUMN()-23))</f>
        <v>0.79215549732397839</v>
      </c>
      <c r="Z8" s="3" cm="1">
        <f t="array" aca="1" ref="Z8" ca="1">INDIRECT("DATA!G" &amp; 212-5*(ROW()-2)/2+(COLUMN()-23))</f>
        <v>0.68639716047505939</v>
      </c>
      <c r="AA8" s="3" cm="1">
        <f t="array" aca="1" ref="AA8" ca="1">INDIRECT("DATA!G" &amp; 212-5*(ROW()-2)/2+(COLUMN()-23))</f>
        <v>0.5671541972876214</v>
      </c>
      <c r="AC8" s="53"/>
      <c r="AD8" s="50">
        <v>10</v>
      </c>
      <c r="AE8" s="1" t="s">
        <v>1</v>
      </c>
      <c r="AF8" s="2">
        <f t="shared" ca="1" si="1"/>
        <v>0.29555921109334016</v>
      </c>
      <c r="AG8" s="2">
        <f t="shared" ca="1" si="0"/>
        <v>0.33807573146612879</v>
      </c>
      <c r="AH8" s="2">
        <f t="shared" ca="1" si="0"/>
        <v>0.43889129473741617</v>
      </c>
      <c r="AI8" s="2">
        <f t="shared" ca="1" si="0"/>
        <v>0.56049947019926094</v>
      </c>
      <c r="AJ8" s="2">
        <f t="shared" ca="1" si="0"/>
        <v>0.56517168823802932</v>
      </c>
    </row>
    <row r="9" spans="2:36" ht="17" thickBot="1" x14ac:dyDescent="0.25">
      <c r="B9" s="53"/>
      <c r="C9" s="51"/>
      <c r="D9" s="4" t="s">
        <v>2</v>
      </c>
      <c r="E9" s="5" cm="1">
        <f t="array" aca="1" ref="E9" ca="1">INDIRECT("DATA!H" &amp; 212-5*(ROW()-3)/2+(COLUMN()-5))</f>
        <v>0.90696439888962799</v>
      </c>
      <c r="F9" s="5" cm="1">
        <f t="array" aca="1" ref="F9" ca="1">INDIRECT("DATA!H" &amp; 212-5*(ROW()-3)/2+(COLUMN()-5))</f>
        <v>0.88848931368910722</v>
      </c>
      <c r="G9" s="5" cm="1">
        <f t="array" aca="1" ref="G9" ca="1">INDIRECT("DATA!H" &amp; 212-5*(ROW()-3)/2+(COLUMN()-5))</f>
        <v>0.8386745905598415</v>
      </c>
      <c r="H9" s="5" cm="1">
        <f t="array" aca="1" ref="H9" ca="1">INDIRECT("DATA!H" &amp; 212-5*(ROW()-3)/2+(COLUMN()-5))</f>
        <v>0.72785303167310944</v>
      </c>
      <c r="I9" s="6" cm="1">
        <f t="array" aca="1" ref="I9" ca="1">INDIRECT("DATA!H" &amp; 212-5*(ROW()-3)/2+(COLUMN()-5))</f>
        <v>0.5655550991538425</v>
      </c>
      <c r="K9" s="53"/>
      <c r="L9" s="51"/>
      <c r="M9" s="4" t="s">
        <v>2</v>
      </c>
      <c r="N9" s="5" cm="1">
        <f t="array" aca="1" ref="N9" ca="1">INDIRECT("DATA!I" &amp; 212-5*(ROW()-3)/2+(COLUMN()-14))</f>
        <v>0.9912490439762156</v>
      </c>
      <c r="O9" s="5" cm="1">
        <f t="array" aca="1" ref="O9" ca="1">INDIRECT("DATA!I" &amp; 212-5*(ROW()-3)/2+(COLUMN()-14))</f>
        <v>0.9915999020201216</v>
      </c>
      <c r="P9" s="5" cm="1">
        <f t="array" aca="1" ref="P9" ca="1">INDIRECT("DATA!I" &amp; 212-5*(ROW()-3)/2+(COLUMN()-14))</f>
        <v>0.996651537275272</v>
      </c>
      <c r="Q9" s="5" cm="1">
        <f t="array" aca="1" ref="Q9" ca="1">INDIRECT("DATA!I" &amp; 212-5*(ROW()-3)/2+(COLUMN()-14))</f>
        <v>0.99499735938874778</v>
      </c>
      <c r="R9" s="6" cm="1">
        <f t="array" aca="1" ref="R9" ca="1">INDIRECT("DATA!I" &amp; 212-5*(ROW()-3)/2+(COLUMN()-14))</f>
        <v>0.98142081837638517</v>
      </c>
      <c r="S9" s="19"/>
      <c r="T9" s="53"/>
      <c r="U9" s="51"/>
      <c r="V9" s="4" t="s">
        <v>2</v>
      </c>
      <c r="W9" s="6" cm="1">
        <f t="array" aca="1" ref="W9" ca="1">INDIRECT("DATA!J" &amp; 212-5*(ROW()-3)/2+(COLUMN()-23))</f>
        <v>0.95595989492387123</v>
      </c>
      <c r="X9" s="6" cm="1">
        <f t="array" aca="1" ref="X9" ca="1">INDIRECT("DATA!J" &amp; 212-5*(ROW()-3)/2+(COLUMN()-23))</f>
        <v>0.95003282225760499</v>
      </c>
      <c r="Y9" s="6" cm="1">
        <f t="array" aca="1" ref="Y9" ca="1">INDIRECT("DATA!J" &amp; 212-5*(ROW()-3)/2+(COLUMN()-23))</f>
        <v>0.93107241114368322</v>
      </c>
      <c r="Z9" s="6" cm="1">
        <f t="array" aca="1" ref="Z9" ca="1">INDIRECT("DATA!J" &amp; 212-5*(ROW()-3)/2+(COLUMN()-23))</f>
        <v>0.88705066914758468</v>
      </c>
      <c r="AA9" s="6" cm="1">
        <f t="array" aca="1" ref="AA9" ca="1">INDIRECT("DATA!J" &amp; 212-5*(ROW()-3)/2+(COLUMN()-23))</f>
        <v>0.79601352875767306</v>
      </c>
      <c r="AC9" s="53"/>
      <c r="AD9" s="51"/>
      <c r="AE9" s="4" t="s">
        <v>2</v>
      </c>
      <c r="AF9" s="5">
        <f t="shared" ca="1" si="1"/>
        <v>8.4284645086587617E-2</v>
      </c>
      <c r="AG9" s="5">
        <f t="shared" ca="1" si="0"/>
        <v>0.10311058833101439</v>
      </c>
      <c r="AH9" s="5">
        <f t="shared" ca="1" si="0"/>
        <v>0.1579769467154305</v>
      </c>
      <c r="AI9" s="5">
        <f t="shared" ca="1" si="0"/>
        <v>0.26714432771563834</v>
      </c>
      <c r="AJ9" s="5">
        <f t="shared" ca="1" si="0"/>
        <v>0.41586571922254267</v>
      </c>
    </row>
    <row r="10" spans="2:36" x14ac:dyDescent="0.2">
      <c r="B10" s="53"/>
      <c r="C10" s="50">
        <v>5</v>
      </c>
      <c r="D10" s="1" t="s">
        <v>1</v>
      </c>
      <c r="E10" s="2" cm="1">
        <f t="array" aca="1" ref="E10" ca="1">INDIRECT("DATA!E"&amp;212-5*(ROW()-2)/2+(COLUMN()-5))</f>
        <v>0.76586114908444713</v>
      </c>
      <c r="F10" s="2" cm="1">
        <f t="array" aca="1" ref="F10" ca="1">INDIRECT("DATA!E"&amp;212-5*(ROW()-2)/2+(COLUMN()-5))</f>
        <v>0.71940810262792232</v>
      </c>
      <c r="G10" s="2" cm="1">
        <f t="array" aca="1" ref="G10" ca="1">INDIRECT("DATA!E"&amp;212-5*(ROW()-2)/2+(COLUMN()-5))</f>
        <v>0.59044818769115659</v>
      </c>
      <c r="H10" s="2" cm="1">
        <f t="array" aca="1" ref="H10" ca="1">INDIRECT("DATA!E"&amp;212-5*(ROW()-2)/2+(COLUMN()-5))</f>
        <v>0.40470536948421959</v>
      </c>
      <c r="I10" s="3" cm="1">
        <f t="array" aca="1" ref="I10" ca="1">INDIRECT("DATA!E"&amp;212-5*(ROW()-2)/2+(COLUMN()-5))</f>
        <v>0.2310285328724937</v>
      </c>
      <c r="K10" s="53"/>
      <c r="L10" s="50">
        <v>5</v>
      </c>
      <c r="M10" s="1" t="s">
        <v>1</v>
      </c>
      <c r="N10" s="2" cm="1">
        <f t="array" aca="1" ref="N10" ca="1">INDIRECT("DATA!F" &amp; 212-5*(ROW()-2)/2+(COLUMN()-14))</f>
        <v>0.98962049785985717</v>
      </c>
      <c r="O10" s="2" cm="1">
        <f t="array" aca="1" ref="O10" ca="1">INDIRECT("DATA!F" &amp; 212-5*(ROW()-2)/2+(COLUMN()-14))</f>
        <v>0.98804463916879637</v>
      </c>
      <c r="P10" s="2" cm="1">
        <f t="array" aca="1" ref="P10" ca="1">INDIRECT("DATA!F" &amp; 212-5*(ROW()-2)/2+(COLUMN()-14))</f>
        <v>0.97607302588064837</v>
      </c>
      <c r="Q10" s="2" cm="1">
        <f t="array" aca="1" ref="Q10" ca="1">INDIRECT("DATA!F" &amp; 212-5*(ROW()-2)/2+(COLUMN()-14))</f>
        <v>0.9282978364754354</v>
      </c>
      <c r="R10" s="3" cm="1">
        <f t="array" aca="1" ref="R10" ca="1">INDIRECT("DATA!F" &amp; 212-5*(ROW()-2)/2+(COLUMN()-14))</f>
        <v>0.81388815174334772</v>
      </c>
      <c r="S10" s="19"/>
      <c r="T10" s="53"/>
      <c r="U10" s="50">
        <v>5</v>
      </c>
      <c r="V10" s="1" t="s">
        <v>1</v>
      </c>
      <c r="W10" s="3" cm="1">
        <f t="array" aca="1" ref="W10" ca="1">INDIRECT("DATA!G" &amp; 212-5*(ROW()-2)/2+(COLUMN()-23))</f>
        <v>0.9129503710312904</v>
      </c>
      <c r="X10" s="3" cm="1">
        <f t="array" aca="1" ref="X10" ca="1">INDIRECT("DATA!G" &amp; 212-5*(ROW()-2)/2+(COLUMN()-23))</f>
        <v>0.89268198817470412</v>
      </c>
      <c r="Y10" s="3" cm="1">
        <f t="array" aca="1" ref="Y10" ca="1">INDIRECT("DATA!G" &amp; 212-5*(ROW()-2)/2+(COLUMN()-23))</f>
        <v>0.82791626761492942</v>
      </c>
      <c r="Z10" s="3" cm="1">
        <f t="array" aca="1" ref="Z10" ca="1">INDIRECT("DATA!G" &amp; 212-5*(ROW()-2)/2+(COLUMN()-23))</f>
        <v>0.717655293139835</v>
      </c>
      <c r="AA10" s="3" cm="1">
        <f t="array" aca="1" ref="AA10" ca="1">INDIRECT("DATA!G" &amp; 212-5*(ROW()-2)/2+(COLUMN()-23))</f>
        <v>0.59962813316827412</v>
      </c>
      <c r="AC10" s="53"/>
      <c r="AD10" s="50">
        <v>5</v>
      </c>
      <c r="AE10" s="1" t="s">
        <v>1</v>
      </c>
      <c r="AF10" s="2">
        <f t="shared" ca="1" si="1"/>
        <v>0.22375934877541004</v>
      </c>
      <c r="AG10" s="2">
        <f t="shared" ca="1" si="0"/>
        <v>0.26863653654087405</v>
      </c>
      <c r="AH10" s="2">
        <f t="shared" ca="1" si="0"/>
        <v>0.38562483818949178</v>
      </c>
      <c r="AI10" s="2">
        <f t="shared" ca="1" si="0"/>
        <v>0.52359246699121575</v>
      </c>
      <c r="AJ10" s="2">
        <f t="shared" ca="1" si="0"/>
        <v>0.58285961887085402</v>
      </c>
    </row>
    <row r="11" spans="2:36" ht="17" thickBot="1" x14ac:dyDescent="0.25">
      <c r="B11" s="53"/>
      <c r="C11" s="51"/>
      <c r="D11" s="4" t="s">
        <v>2</v>
      </c>
      <c r="E11" s="5" cm="1">
        <f t="array" aca="1" ref="E11" ca="1">INDIRECT("DATA!H" &amp; 212-5*(ROW()-3)/2+(COLUMN()-5))</f>
        <v>0.93363225346176482</v>
      </c>
      <c r="F11" s="5" cm="1">
        <f t="array" aca="1" ref="F11" ca="1">INDIRECT("DATA!H" &amp; 212-5*(ROW()-3)/2+(COLUMN()-5))</f>
        <v>0.91531648891212236</v>
      </c>
      <c r="G11" s="5" cm="1">
        <f t="array" aca="1" ref="G11" ca="1">INDIRECT("DATA!H" &amp; 212-5*(ROW()-3)/2+(COLUMN()-5))</f>
        <v>0.86111256962469918</v>
      </c>
      <c r="H11" s="5" cm="1">
        <f t="array" aca="1" ref="H11" ca="1">INDIRECT("DATA!H" &amp; 212-5*(ROW()-3)/2+(COLUMN()-5))</f>
        <v>0.76106421971794935</v>
      </c>
      <c r="I11" s="6" cm="1">
        <f t="array" aca="1" ref="I11" ca="1">INDIRECT("DATA!H" &amp; 212-5*(ROW()-3)/2+(COLUMN()-5))</f>
        <v>0.60471088800770756</v>
      </c>
      <c r="K11" s="53"/>
      <c r="L11" s="51"/>
      <c r="M11" s="4" t="s">
        <v>2</v>
      </c>
      <c r="N11" s="5" cm="1">
        <f t="array" aca="1" ref="N11" ca="1">INDIRECT("DATA!I" &amp; 212-5*(ROW()-3)/2+(COLUMN()-14))</f>
        <v>0.99340550605900724</v>
      </c>
      <c r="O11" s="5" cm="1">
        <f t="array" aca="1" ref="O11" ca="1">INDIRECT("DATA!I" &amp; 212-5*(ROW()-3)/2+(COLUMN()-14))</f>
        <v>0.99233038486033964</v>
      </c>
      <c r="P11" s="5" cm="1">
        <f t="array" aca="1" ref="P11" ca="1">INDIRECT("DATA!I" &amp; 212-5*(ROW()-3)/2+(COLUMN()-14))</f>
        <v>0.99279413610263356</v>
      </c>
      <c r="Q11" s="5" cm="1">
        <f t="array" aca="1" ref="Q11" ca="1">INDIRECT("DATA!I" &amp; 212-5*(ROW()-3)/2+(COLUMN()-14))</f>
        <v>0.99574655707094717</v>
      </c>
      <c r="R11" s="6" cm="1">
        <f t="array" aca="1" ref="R11" ca="1">INDIRECT("DATA!I" &amp; 212-5*(ROW()-3)/2+(COLUMN()-14))</f>
        <v>0.98566535978828518</v>
      </c>
      <c r="S11" s="19"/>
      <c r="T11" s="53"/>
      <c r="U11" s="51"/>
      <c r="V11" s="4" t="s">
        <v>2</v>
      </c>
      <c r="W11" s="6" cm="1">
        <f t="array" aca="1" ref="W11" ca="1">INDIRECT("DATA!J" &amp; 212-5*(ROW()-3)/2+(COLUMN()-23))</f>
        <v>0.96814144753594245</v>
      </c>
      <c r="X11" s="6" cm="1">
        <f t="array" aca="1" ref="X11" ca="1">INDIRECT("DATA!J" &amp; 212-5*(ROW()-3)/2+(COLUMN()-23))</f>
        <v>0.96098442540731921</v>
      </c>
      <c r="Y11" s="6" cm="1">
        <f t="array" aca="1" ref="Y11" ca="1">INDIRECT("DATA!J" &amp; 212-5*(ROW()-3)/2+(COLUMN()-23))</f>
        <v>0.94105223281955097</v>
      </c>
      <c r="Z11" s="6" cm="1">
        <f t="array" aca="1" ref="Z11" ca="1">INDIRECT("DATA!J" &amp; 212-5*(ROW()-3)/2+(COLUMN()-23))</f>
        <v>0.9028921543908156</v>
      </c>
      <c r="AA11" s="6" cm="1">
        <f t="array" aca="1" ref="AA11" ca="1">INDIRECT("DATA!J" &amp; 212-5*(ROW()-3)/2+(COLUMN()-23))</f>
        <v>0.8192111711078226</v>
      </c>
      <c r="AC11" s="53"/>
      <c r="AD11" s="51"/>
      <c r="AE11" s="4" t="s">
        <v>2</v>
      </c>
      <c r="AF11" s="5">
        <f t="shared" ca="1" si="1"/>
        <v>5.9773252597242421E-2</v>
      </c>
      <c r="AG11" s="5">
        <f t="shared" ca="1" si="0"/>
        <v>7.7013895948217281E-2</v>
      </c>
      <c r="AH11" s="5">
        <f t="shared" ca="1" si="0"/>
        <v>0.13168156647793439</v>
      </c>
      <c r="AI11" s="5">
        <f t="shared" ca="1" si="0"/>
        <v>0.23468233735299782</v>
      </c>
      <c r="AJ11" s="5">
        <f t="shared" ca="1" si="0"/>
        <v>0.38095447178057762</v>
      </c>
    </row>
    <row r="12" spans="2:36" x14ac:dyDescent="0.2">
      <c r="B12" s="53"/>
      <c r="C12" s="50">
        <v>0</v>
      </c>
      <c r="D12" s="1" t="s">
        <v>1</v>
      </c>
      <c r="E12" s="2" cm="1">
        <f t="array" aca="1" ref="E12" ca="1">INDIRECT("DATA!E"&amp;212-5*(ROW()-2)/2+(COLUMN()-5))</f>
        <v>0.82956472782467738</v>
      </c>
      <c r="F12" s="2" cm="1">
        <f t="array" aca="1" ref="F12" ca="1">INDIRECT("DATA!E"&amp;212-5*(ROW()-2)/2+(COLUMN()-5))</f>
        <v>0.78259196238807927</v>
      </c>
      <c r="G12" s="2" cm="1">
        <f t="array" aca="1" ref="G12" ca="1">INDIRECT("DATA!E"&amp;212-5*(ROW()-2)/2+(COLUMN()-5))</f>
        <v>0.64722066431570213</v>
      </c>
      <c r="H12" s="2" cm="1">
        <f t="array" aca="1" ref="H12" ca="1">INDIRECT("DATA!E"&amp;212-5*(ROW()-2)/2+(COLUMN()-5))</f>
        <v>0.45177550880623502</v>
      </c>
      <c r="I12" s="3" cm="1">
        <f t="array" aca="1" ref="I12" ca="1">INDIRECT("DATA!E"&amp;212-5*(ROW()-2)/2+(COLUMN()-5))</f>
        <v>0.25496185313687042</v>
      </c>
      <c r="K12" s="53"/>
      <c r="L12" s="50">
        <v>0</v>
      </c>
      <c r="M12" s="1" t="s">
        <v>1</v>
      </c>
      <c r="N12" s="2" cm="1">
        <f t="array" aca="1" ref="N12" ca="1">INDIRECT("DATA!F" &amp; 212-5*(ROW()-2)/2+(COLUMN()-14))</f>
        <v>0.99026405910642856</v>
      </c>
      <c r="O12" s="2" cm="1">
        <f t="array" aca="1" ref="O12" ca="1">INDIRECT("DATA!F" &amp; 212-5*(ROW()-2)/2+(COLUMN()-14))</f>
        <v>0.98959407799036159</v>
      </c>
      <c r="P12" s="2" cm="1">
        <f t="array" aca="1" ref="P12" ca="1">INDIRECT("DATA!F" &amp; 212-5*(ROW()-2)/2+(COLUMN()-14))</f>
        <v>0.97921556933235165</v>
      </c>
      <c r="Q12" s="2" cm="1">
        <f t="array" aca="1" ref="Q12" ca="1">INDIRECT("DATA!F" &amp; 212-5*(ROW()-2)/2+(COLUMN()-14))</f>
        <v>0.93718960780358362</v>
      </c>
      <c r="R12" s="3" cm="1">
        <f t="array" aca="1" ref="R12" ca="1">INDIRECT("DATA!F" &amp; 212-5*(ROW()-2)/2+(COLUMN()-14))</f>
        <v>0.84486910890747446</v>
      </c>
      <c r="S12" s="19"/>
      <c r="T12" s="53"/>
      <c r="U12" s="50">
        <v>0</v>
      </c>
      <c r="V12" s="1" t="s">
        <v>1</v>
      </c>
      <c r="W12" s="3" cm="1">
        <f t="array" aca="1" ref="W12" ca="1">INDIRECT("DATA!G" &amp; 212-5*(ROW()-2)/2+(COLUMN()-23))</f>
        <v>0.93811719961818796</v>
      </c>
      <c r="X12" s="3" cm="1">
        <f t="array" aca="1" ref="X12" ca="1">INDIRECT("DATA!G" &amp; 212-5*(ROW()-2)/2+(COLUMN()-23))</f>
        <v>0.91893221421553484</v>
      </c>
      <c r="Y12" s="3" cm="1">
        <f t="array" aca="1" ref="Y12" ca="1">INDIRECT("DATA!G" &amp; 212-5*(ROW()-2)/2+(COLUMN()-23))</f>
        <v>0.85541164645287504</v>
      </c>
      <c r="Z12" s="3" cm="1">
        <f t="array" aca="1" ref="Z12" ca="1">INDIRECT("DATA!G" &amp; 212-5*(ROW()-2)/2+(COLUMN()-23))</f>
        <v>0.74545105952906854</v>
      </c>
      <c r="AA12" s="3" cm="1">
        <f t="array" aca="1" ref="AA12" ca="1">INDIRECT("DATA!G" &amp; 212-5*(ROW()-2)/2+(COLUMN()-23))</f>
        <v>0.62858419697961232</v>
      </c>
      <c r="AC12" s="53"/>
      <c r="AD12" s="50">
        <v>0</v>
      </c>
      <c r="AE12" s="1" t="s">
        <v>1</v>
      </c>
      <c r="AF12" s="2">
        <f t="shared" ca="1" si="1"/>
        <v>0.16069933128175118</v>
      </c>
      <c r="AG12" s="2">
        <f t="shared" ca="1" si="0"/>
        <v>0.20700211560228232</v>
      </c>
      <c r="AH12" s="2">
        <f t="shared" ca="1" si="0"/>
        <v>0.33199490501664952</v>
      </c>
      <c r="AI12" s="2">
        <f t="shared" ca="1" si="0"/>
        <v>0.48541409899734861</v>
      </c>
      <c r="AJ12" s="2">
        <f t="shared" ca="1" si="0"/>
        <v>0.58990725577060399</v>
      </c>
    </row>
    <row r="13" spans="2:36" ht="17" thickBot="1" x14ac:dyDescent="0.25">
      <c r="B13" s="53"/>
      <c r="C13" s="51"/>
      <c r="D13" s="4" t="s">
        <v>2</v>
      </c>
      <c r="E13" s="5" cm="1">
        <f t="array" aca="1" ref="E13" ca="1">INDIRECT("DATA!H" &amp; 212-5*(ROW()-3)/2+(COLUMN()-5))</f>
        <v>0.95282665358401519</v>
      </c>
      <c r="F13" s="5" cm="1">
        <f t="array" aca="1" ref="F13" ca="1">INDIRECT("DATA!H" &amp; 212-5*(ROW()-3)/2+(COLUMN()-5))</f>
        <v>0.93431976394434624</v>
      </c>
      <c r="G13" s="5" cm="1">
        <f t="array" aca="1" ref="G13" ca="1">INDIRECT("DATA!H" &amp; 212-5*(ROW()-3)/2+(COLUMN()-5))</f>
        <v>0.88523631235155431</v>
      </c>
      <c r="H13" s="5" cm="1">
        <f t="array" aca="1" ref="H13" ca="1">INDIRECT("DATA!H" &amp; 212-5*(ROW()-3)/2+(COLUMN()-5))</f>
        <v>0.7974891813992494</v>
      </c>
      <c r="I13" s="6" cm="1">
        <f t="array" aca="1" ref="I13" ca="1">INDIRECT("DATA!H" &amp; 212-5*(ROW()-3)/2+(COLUMN()-5))</f>
        <v>0.63911501608397536</v>
      </c>
      <c r="K13" s="53"/>
      <c r="L13" s="51"/>
      <c r="M13" s="4" t="s">
        <v>2</v>
      </c>
      <c r="N13" s="5" cm="1">
        <f t="array" aca="1" ref="N13" ca="1">INDIRECT("DATA!I" &amp; 212-5*(ROW()-3)/2+(COLUMN()-14))</f>
        <v>0.99374945379760737</v>
      </c>
      <c r="O13" s="5" cm="1">
        <f t="array" aca="1" ref="O13" ca="1">INDIRECT("DATA!I" &amp; 212-5*(ROW()-3)/2+(COLUMN()-14))</f>
        <v>0.99198238412039019</v>
      </c>
      <c r="P13" s="5" cm="1">
        <f t="array" aca="1" ref="P13" ca="1">INDIRECT("DATA!I" &amp; 212-5*(ROW()-3)/2+(COLUMN()-14))</f>
        <v>0.99276932542552976</v>
      </c>
      <c r="Q13" s="5" cm="1">
        <f t="array" aca="1" ref="Q13" ca="1">INDIRECT("DATA!I" &amp; 212-5*(ROW()-3)/2+(COLUMN()-14))</f>
        <v>0.99650161821623162</v>
      </c>
      <c r="R13" s="6" cm="1">
        <f t="array" aca="1" ref="R13" ca="1">INDIRECT("DATA!I" &amp; 212-5*(ROW()-3)/2+(COLUMN()-14))</f>
        <v>0.98856065336231957</v>
      </c>
      <c r="S13" s="19"/>
      <c r="T13" s="53"/>
      <c r="U13" s="51"/>
      <c r="V13" s="4" t="s">
        <v>2</v>
      </c>
      <c r="W13" s="6" cm="1">
        <f t="array" aca="1" ref="W13" ca="1">INDIRECT("DATA!J" &amp; 212-5*(ROW()-3)/2+(COLUMN()-23))</f>
        <v>0.97681104763601845</v>
      </c>
      <c r="X13" s="6" cm="1">
        <f t="array" aca="1" ref="X13" ca="1">INDIRECT("DATA!J" &amp; 212-5*(ROW()-3)/2+(COLUMN()-23))</f>
        <v>0.96955036474318002</v>
      </c>
      <c r="Y13" s="6" cm="1">
        <f t="array" aca="1" ref="Y13" ca="1">INDIRECT("DATA!J" &amp; 212-5*(ROW()-3)/2+(COLUMN()-23))</f>
        <v>0.95048879434351119</v>
      </c>
      <c r="Z13" s="6" cm="1">
        <f t="array" aca="1" ref="Z13" ca="1">INDIRECT("DATA!J" &amp; 212-5*(ROW()-3)/2+(COLUMN()-23))</f>
        <v>0.91266327752605059</v>
      </c>
      <c r="AA13" s="6" cm="1">
        <f t="array" aca="1" ref="AA13" ca="1">INDIRECT("DATA!J" &amp; 212-5*(ROW()-3)/2+(COLUMN()-23))</f>
        <v>0.83877874100856165</v>
      </c>
      <c r="AC13" s="53"/>
      <c r="AD13" s="51"/>
      <c r="AE13" s="4" t="s">
        <v>2</v>
      </c>
      <c r="AF13" s="5">
        <f t="shared" ca="1" si="1"/>
        <v>4.0922800213592181E-2</v>
      </c>
      <c r="AG13" s="5">
        <f t="shared" ca="1" si="0"/>
        <v>5.7662620176043955E-2</v>
      </c>
      <c r="AH13" s="5">
        <f t="shared" ca="1" si="0"/>
        <v>0.10753301307397545</v>
      </c>
      <c r="AI13" s="5">
        <f t="shared" ca="1" si="0"/>
        <v>0.19901243681698222</v>
      </c>
      <c r="AJ13" s="5">
        <f t="shared" ca="1" si="0"/>
        <v>0.34944563727834421</v>
      </c>
    </row>
    <row r="14" spans="2:36" x14ac:dyDescent="0.2">
      <c r="B14" s="53"/>
      <c r="C14" s="50">
        <v>-5</v>
      </c>
      <c r="D14" s="1" t="s">
        <v>1</v>
      </c>
      <c r="E14" s="2" cm="1">
        <f t="array" aca="1" ref="E14" ca="1">INDIRECT("DATA!E"&amp;212-5*(ROW()-2)/2+(COLUMN()-5))</f>
        <v>0.88346992551505721</v>
      </c>
      <c r="F14" s="2" cm="1">
        <f t="array" aca="1" ref="F14" ca="1">INDIRECT("DATA!E"&amp;212-5*(ROW()-2)/2+(COLUMN()-5))</f>
        <v>0.83356666568199467</v>
      </c>
      <c r="G14" s="2" cm="1">
        <f t="array" aca="1" ref="G14" ca="1">INDIRECT("DATA!E"&amp;212-5*(ROW()-2)/2+(COLUMN()-5))</f>
        <v>0.69709543120210371</v>
      </c>
      <c r="H14" s="2" cm="1">
        <f t="array" aca="1" ref="H14" ca="1">INDIRECT("DATA!E"&amp;212-5*(ROW()-2)/2+(COLUMN()-5))</f>
        <v>0.49566803345867499</v>
      </c>
      <c r="I14" s="3" cm="1">
        <f t="array" aca="1" ref="I14" ca="1">INDIRECT("DATA!E"&amp;212-5*(ROW()-2)/2+(COLUMN()-5))</f>
        <v>0.27891892083192199</v>
      </c>
      <c r="K14" s="53"/>
      <c r="L14" s="50">
        <v>-5</v>
      </c>
      <c r="M14" s="1" t="s">
        <v>1</v>
      </c>
      <c r="N14" s="2" cm="1">
        <f t="array" aca="1" ref="N14" ca="1">INDIRECT("DATA!F" &amp; 212-5*(ROW()-2)/2+(COLUMN()-14))</f>
        <v>0.99135415109488079</v>
      </c>
      <c r="O14" s="2" cm="1">
        <f t="array" aca="1" ref="O14" ca="1">INDIRECT("DATA!F" &amp; 212-5*(ROW()-2)/2+(COLUMN()-14))</f>
        <v>0.98884926485046143</v>
      </c>
      <c r="P14" s="2" cm="1">
        <f t="array" aca="1" ref="P14" ca="1">INDIRECT("DATA!F" &amp; 212-5*(ROW()-2)/2+(COLUMN()-14))</f>
        <v>0.98174703847070555</v>
      </c>
      <c r="Q14" s="2" cm="1">
        <f t="array" aca="1" ref="Q14" ca="1">INDIRECT("DATA!F" &amp; 212-5*(ROW()-2)/2+(COLUMN()-14))</f>
        <v>0.94409740969808797</v>
      </c>
      <c r="R14" s="3" cm="1">
        <f t="array" aca="1" ref="R14" ca="1">INDIRECT("DATA!F" &amp; 212-5*(ROW()-2)/2+(COLUMN()-14))</f>
        <v>0.86880546222209942</v>
      </c>
      <c r="S14" s="19"/>
      <c r="T14" s="53"/>
      <c r="U14" s="50">
        <v>-5</v>
      </c>
      <c r="V14" s="1" t="s">
        <v>1</v>
      </c>
      <c r="W14" s="3" cm="1">
        <f t="array" aca="1" ref="W14" ca="1">INDIRECT("DATA!G" &amp; 212-5*(ROW()-2)/2+(COLUMN()-23))</f>
        <v>0.95874359417966004</v>
      </c>
      <c r="X14" s="3" cm="1">
        <f t="array" aca="1" ref="X14" ca="1">INDIRECT("DATA!G" &amp; 212-5*(ROW()-2)/2+(COLUMN()-23))</f>
        <v>0.93862169430799058</v>
      </c>
      <c r="Y14" s="3" cm="1">
        <f t="array" aca="1" ref="Y14" ca="1">INDIRECT("DATA!G" &amp; 212-5*(ROW()-2)/2+(COLUMN()-23))</f>
        <v>0.87842606783377919</v>
      </c>
      <c r="Z14" s="3" cm="1">
        <f t="array" aca="1" ref="Z14" ca="1">INDIRECT("DATA!G" &amp; 212-5*(ROW()-2)/2+(COLUMN()-23))</f>
        <v>0.7696279291475705</v>
      </c>
      <c r="AA14" s="3" cm="1">
        <f t="array" aca="1" ref="AA14" ca="1">INDIRECT("DATA!G" &amp; 212-5*(ROW()-2)/2+(COLUMN()-23))</f>
        <v>0.65429210024553552</v>
      </c>
      <c r="AC14" s="53"/>
      <c r="AD14" s="50">
        <v>-5</v>
      </c>
      <c r="AE14" s="1" t="s">
        <v>1</v>
      </c>
      <c r="AF14" s="2">
        <f t="shared" ca="1" si="1"/>
        <v>0.10788422557982358</v>
      </c>
      <c r="AG14" s="2">
        <f t="shared" ca="1" si="0"/>
        <v>0.15528259916846676</v>
      </c>
      <c r="AH14" s="2">
        <f t="shared" ca="1" si="0"/>
        <v>0.28465160726860184</v>
      </c>
      <c r="AI14" s="2">
        <f t="shared" ca="1" si="0"/>
        <v>0.44842937623941298</v>
      </c>
      <c r="AJ14" s="2">
        <f t="shared" ca="1" si="0"/>
        <v>0.58988654139017749</v>
      </c>
    </row>
    <row r="15" spans="2:36" ht="17" thickBot="1" x14ac:dyDescent="0.25">
      <c r="B15" s="53"/>
      <c r="C15" s="51"/>
      <c r="D15" s="4" t="s">
        <v>2</v>
      </c>
      <c r="E15" s="5" cm="1">
        <f t="array" aca="1" ref="E15" ca="1">INDIRECT("DATA!H" &amp; 212-5*(ROW()-3)/2+(COLUMN()-5))</f>
        <v>0.96746593000461856</v>
      </c>
      <c r="F15" s="5" cm="1">
        <f t="array" aca="1" ref="F15" ca="1">INDIRECT("DATA!H" &amp; 212-5*(ROW()-3)/2+(COLUMN()-5))</f>
        <v>0.95290908765204663</v>
      </c>
      <c r="G15" s="5" cm="1">
        <f t="array" aca="1" ref="G15" ca="1">INDIRECT("DATA!H" &amp; 212-5*(ROW()-3)/2+(COLUMN()-5))</f>
        <v>0.90472706330930885</v>
      </c>
      <c r="H15" s="5" cm="1">
        <f t="array" aca="1" ref="H15" ca="1">INDIRECT("DATA!H" &amp; 212-5*(ROW()-3)/2+(COLUMN()-5))</f>
        <v>0.82048704742256584</v>
      </c>
      <c r="I15" s="6" cm="1">
        <f t="array" aca="1" ref="I15" ca="1">INDIRECT("DATA!H" &amp; 212-5*(ROW()-3)/2+(COLUMN()-5))</f>
        <v>0.66907051242906068</v>
      </c>
      <c r="K15" s="53"/>
      <c r="L15" s="51"/>
      <c r="M15" s="4" t="s">
        <v>2</v>
      </c>
      <c r="N15" s="5" cm="1">
        <f t="array" aca="1" ref="N15" ca="1">INDIRECT("DATA!I" &amp; 212-5*(ROW()-3)/2+(COLUMN()-14))</f>
        <v>0.99331636135202517</v>
      </c>
      <c r="O15" s="5" cm="1">
        <f t="array" aca="1" ref="O15" ca="1">INDIRECT("DATA!I" &amp; 212-5*(ROW()-3)/2+(COLUMN()-14))</f>
        <v>0.99384347656059224</v>
      </c>
      <c r="P15" s="5" cm="1">
        <f t="array" aca="1" ref="P15" ca="1">INDIRECT("DATA!I" &amp; 212-5*(ROW()-3)/2+(COLUMN()-14))</f>
        <v>0.99265006696714442</v>
      </c>
      <c r="Q15" s="5" cm="1">
        <f t="array" aca="1" ref="Q15" ca="1">INDIRECT("DATA!I" &amp; 212-5*(ROW()-3)/2+(COLUMN()-14))</f>
        <v>0.99690571500173197</v>
      </c>
      <c r="R15" s="6" cm="1">
        <f t="array" aca="1" ref="R15" ca="1">INDIRECT("DATA!I" &amp; 212-5*(ROW()-3)/2+(COLUMN()-14))</f>
        <v>0.99061869883136444</v>
      </c>
      <c r="S15" s="19"/>
      <c r="T15" s="53"/>
      <c r="U15" s="51"/>
      <c r="V15" s="4" t="s">
        <v>2</v>
      </c>
      <c r="W15" s="6" cm="1">
        <f t="array" aca="1" ref="W15" ca="1">INDIRECT("DATA!J" &amp; 212-5*(ROW()-3)/2+(COLUMN()-23))</f>
        <v>0.982641609228594</v>
      </c>
      <c r="X15" s="6" cm="1">
        <f t="array" aca="1" ref="X15" ca="1">INDIRECT("DATA!J" &amp; 212-5*(ROW()-3)/2+(COLUMN()-23))</f>
        <v>0.97765684520342644</v>
      </c>
      <c r="Y15" s="6" cm="1">
        <f t="array" aca="1" ref="Y15" ca="1">INDIRECT("DATA!J" &amp; 212-5*(ROW()-3)/2+(COLUMN()-23))</f>
        <v>0.95781466228650936</v>
      </c>
      <c r="Z15" s="6" cm="1">
        <f t="array" aca="1" ref="Z15" ca="1">INDIRECT("DATA!J" &amp; 212-5*(ROW()-3)/2+(COLUMN()-23))</f>
        <v>0.92373127974660119</v>
      </c>
      <c r="AA15" s="6" cm="1">
        <f t="array" aca="1" ref="AA15" ca="1">INDIRECT("DATA!J" &amp; 212-5*(ROW()-3)/2+(COLUMN()-23))</f>
        <v>0.85525267616036638</v>
      </c>
      <c r="AC15" s="53"/>
      <c r="AD15" s="51"/>
      <c r="AE15" s="4" t="s">
        <v>2</v>
      </c>
      <c r="AF15" s="5">
        <f t="shared" ca="1" si="1"/>
        <v>2.5850431347406611E-2</v>
      </c>
      <c r="AG15" s="5">
        <f t="shared" ca="1" si="0"/>
        <v>4.0934388908545616E-2</v>
      </c>
      <c r="AH15" s="5">
        <f t="shared" ca="1" si="0"/>
        <v>8.7923003657835563E-2</v>
      </c>
      <c r="AI15" s="5">
        <f t="shared" ca="1" si="0"/>
        <v>0.17641866757916613</v>
      </c>
      <c r="AJ15" s="5">
        <f t="shared" ca="1" si="0"/>
        <v>0.32154818640230376</v>
      </c>
    </row>
    <row r="16" spans="2:36" x14ac:dyDescent="0.2">
      <c r="B16" s="53"/>
      <c r="C16" s="50">
        <v>-10</v>
      </c>
      <c r="D16" s="1" t="s">
        <v>1</v>
      </c>
      <c r="E16" s="2" cm="1">
        <f t="array" aca="1" ref="E16" ca="1">INDIRECT("DATA!E"&amp;212-5*(ROW()-2)/2+(COLUMN()-5))</f>
        <v>0.93192884078165417</v>
      </c>
      <c r="F16" s="2" cm="1">
        <f t="array" aca="1" ref="F16" ca="1">INDIRECT("DATA!E"&amp;212-5*(ROW()-2)/2+(COLUMN()-5))</f>
        <v>0.87704543527188117</v>
      </c>
      <c r="G16" s="2" cm="1">
        <f t="array" aca="1" ref="G16" ca="1">INDIRECT("DATA!E"&amp;212-5*(ROW()-2)/2+(COLUMN()-5))</f>
        <v>0.73821215528111028</v>
      </c>
      <c r="H16" s="2" cm="1">
        <f t="array" aca="1" ref="H16" ca="1">INDIRECT("DATA!E"&amp;212-5*(ROW()-2)/2+(COLUMN()-5))</f>
        <v>0.53478591279405496</v>
      </c>
      <c r="I16" s="3" cm="1">
        <f t="array" aca="1" ref="I16" ca="1">INDIRECT("DATA!E"&amp;212-5*(ROW()-2)/2+(COLUMN()-5))</f>
        <v>0.30187959147344468</v>
      </c>
      <c r="K16" s="53"/>
      <c r="L16" s="50">
        <v>-10</v>
      </c>
      <c r="M16" s="1" t="s">
        <v>1</v>
      </c>
      <c r="N16" s="2" cm="1">
        <f t="array" aca="1" ref="N16" ca="1">INDIRECT("DATA!F" &amp; 212-5*(ROW()-2)/2+(COLUMN()-14))</f>
        <v>0.98909836818209995</v>
      </c>
      <c r="O16" s="2" cm="1">
        <f t="array" aca="1" ref="O16" ca="1">INDIRECT("DATA!F" &amp; 212-5*(ROW()-2)/2+(COLUMN()-14))</f>
        <v>0.99064219951277099</v>
      </c>
      <c r="P16" s="2" cm="1">
        <f t="array" aca="1" ref="P16" ca="1">INDIRECT("DATA!F" &amp; 212-5*(ROW()-2)/2+(COLUMN()-14))</f>
        <v>0.98294263784274039</v>
      </c>
      <c r="Q16" s="2" cm="1">
        <f t="array" aca="1" ref="Q16" ca="1">INDIRECT("DATA!F" &amp; 212-5*(ROW()-2)/2+(COLUMN()-14))</f>
        <v>0.94952150765850563</v>
      </c>
      <c r="R16" s="3" cm="1">
        <f t="array" aca="1" ref="R16" ca="1">INDIRECT("DATA!F" &amp; 212-5*(ROW()-2)/2+(COLUMN()-14))</f>
        <v>0.88750925360324096</v>
      </c>
      <c r="S16" s="19"/>
      <c r="T16" s="53"/>
      <c r="U16" s="50">
        <v>-10</v>
      </c>
      <c r="V16" s="1" t="s">
        <v>1</v>
      </c>
      <c r="W16" s="3" cm="1">
        <f t="array" aca="1" ref="W16" ca="1">INDIRECT("DATA!G" &amp; 212-5*(ROW()-2)/2+(COLUMN()-23))</f>
        <v>0.96910169324002482</v>
      </c>
      <c r="X16" s="3" cm="1">
        <f t="array" aca="1" ref="X16" ca="1">INDIRECT("DATA!G" &amp; 212-5*(ROW()-2)/2+(COLUMN()-23))</f>
        <v>0.95566023699879121</v>
      </c>
      <c r="Y16" s="3" cm="1">
        <f t="array" aca="1" ref="Y16" ca="1">INDIRECT("DATA!G" &amp; 212-5*(ROW()-2)/2+(COLUMN()-23))</f>
        <v>0.89635049020693613</v>
      </c>
      <c r="Z16" s="3" cm="1">
        <f t="array" aca="1" ref="Z16" ca="1">INDIRECT("DATA!G" &amp; 212-5*(ROW()-2)/2+(COLUMN()-23))</f>
        <v>0.79005133234987002</v>
      </c>
      <c r="AA16" s="3" cm="1">
        <f t="array" aca="1" ref="AA16" ca="1">INDIRECT("DATA!G" &amp; 212-5*(ROW()-2)/2+(COLUMN()-23))</f>
        <v>0.67686664094692583</v>
      </c>
      <c r="AC16" s="53"/>
      <c r="AD16" s="50">
        <v>-10</v>
      </c>
      <c r="AE16" s="1" t="s">
        <v>1</v>
      </c>
      <c r="AF16" s="2">
        <f t="shared" ca="1" si="1"/>
        <v>5.7169527400445785E-2</v>
      </c>
      <c r="AG16" s="2">
        <f t="shared" ca="1" si="0"/>
        <v>0.11359676424088982</v>
      </c>
      <c r="AH16" s="2">
        <f t="shared" ca="1" si="0"/>
        <v>0.2447304825616301</v>
      </c>
      <c r="AI16" s="2">
        <f t="shared" ca="1" si="0"/>
        <v>0.41473559486445066</v>
      </c>
      <c r="AJ16" s="2">
        <f t="shared" ca="1" si="0"/>
        <v>0.58562966212979628</v>
      </c>
    </row>
    <row r="17" spans="2:36" ht="17" thickBot="1" x14ac:dyDescent="0.25">
      <c r="B17" s="53"/>
      <c r="C17" s="51"/>
      <c r="D17" s="4" t="s">
        <v>2</v>
      </c>
      <c r="E17" s="5" cm="1">
        <f t="array" aca="1" ref="E17" ca="1">INDIRECT("DATA!H" &amp; 212-5*(ROW()-3)/2+(COLUMN()-5))</f>
        <v>0.980873190561806</v>
      </c>
      <c r="F17" s="5" cm="1">
        <f t="array" aca="1" ref="F17" ca="1">INDIRECT("DATA!H" &amp; 212-5*(ROW()-3)/2+(COLUMN()-5))</f>
        <v>0.96347769905136116</v>
      </c>
      <c r="G17" s="5" cm="1">
        <f t="array" aca="1" ref="G17" ca="1">INDIRECT("DATA!H" &amp; 212-5*(ROW()-3)/2+(COLUMN()-5))</f>
        <v>0.92009242215773845</v>
      </c>
      <c r="H17" s="5" cm="1">
        <f t="array" aca="1" ref="H17" ca="1">INDIRECT("DATA!H" &amp; 212-5*(ROW()-3)/2+(COLUMN()-5))</f>
        <v>0.83927374905904595</v>
      </c>
      <c r="I17" s="6" cm="1">
        <f t="array" aca="1" ref="I17" ca="1">INDIRECT("DATA!H" &amp; 212-5*(ROW()-3)/2+(COLUMN()-5))</f>
        <v>0.69481334425166397</v>
      </c>
      <c r="K17" s="53"/>
      <c r="L17" s="51"/>
      <c r="M17" s="4" t="s">
        <v>2</v>
      </c>
      <c r="N17" s="5" cm="1">
        <f t="array" aca="1" ref="N17" ca="1">INDIRECT("DATA!I" &amp; 212-5*(ROW()-3)/2+(COLUMN()-14))</f>
        <v>0.9951929528586676</v>
      </c>
      <c r="O17" s="5" cm="1">
        <f t="array" aca="1" ref="O17" ca="1">INDIRECT("DATA!I" &amp; 212-5*(ROW()-3)/2+(COLUMN()-14))</f>
        <v>0.99263128916355636</v>
      </c>
      <c r="P17" s="5" cm="1">
        <f t="array" aca="1" ref="P17" ca="1">INDIRECT("DATA!I" &amp; 212-5*(ROW()-3)/2+(COLUMN()-14))</f>
        <v>0.99315053210402882</v>
      </c>
      <c r="Q17" s="5" cm="1">
        <f t="array" aca="1" ref="Q17" ca="1">INDIRECT("DATA!I" &amp; 212-5*(ROW()-3)/2+(COLUMN()-14))</f>
        <v>0.99722467525323022</v>
      </c>
      <c r="R17" s="6" cm="1">
        <f t="array" aca="1" ref="R17" ca="1">INDIRECT("DATA!I" &amp; 212-5*(ROW()-3)/2+(COLUMN()-14))</f>
        <v>0.99212986012759996</v>
      </c>
      <c r="S17" s="19"/>
      <c r="T17" s="53"/>
      <c r="U17" s="51"/>
      <c r="V17" s="4" t="s">
        <v>2</v>
      </c>
      <c r="W17" s="6" cm="1">
        <f t="array" aca="1" ref="W17" ca="1">INDIRECT("DATA!J" &amp; 212-5*(ROW()-3)/2+(COLUMN()-23))</f>
        <v>0.98900580932489679</v>
      </c>
      <c r="X17" s="6" cm="1">
        <f t="array" aca="1" ref="X17" ca="1">INDIRECT("DATA!J" &amp; 212-5*(ROW()-3)/2+(COLUMN()-23))</f>
        <v>0.98150508703244521</v>
      </c>
      <c r="Y17" s="6" cm="1">
        <f t="array" aca="1" ref="Y17" ca="1">INDIRECT("DATA!J" &amp; 212-5*(ROW()-3)/2+(COLUMN()-23))</f>
        <v>0.96413640335786155</v>
      </c>
      <c r="Z17" s="6" cm="1">
        <f t="array" aca="1" ref="Z17" ca="1">INDIRECT("DATA!J" &amp; 212-5*(ROW()-3)/2+(COLUMN()-23))</f>
        <v>0.93259775068023243</v>
      </c>
      <c r="AA17" s="6" cm="1">
        <f t="array" aca="1" ref="AA17" ca="1">INDIRECT("DATA!J" &amp; 212-5*(ROW()-3)/2+(COLUMN()-23))</f>
        <v>0.86903205616247259</v>
      </c>
      <c r="AC17" s="53"/>
      <c r="AD17" s="51"/>
      <c r="AE17" s="4" t="s">
        <v>2</v>
      </c>
      <c r="AF17" s="5">
        <f t="shared" ca="1" si="1"/>
        <v>1.4319762296861605E-2</v>
      </c>
      <c r="AG17" s="5">
        <f t="shared" ca="1" si="0"/>
        <v>2.9153590112195205E-2</v>
      </c>
      <c r="AH17" s="5">
        <f t="shared" ca="1" si="0"/>
        <v>7.3058109946290362E-2</v>
      </c>
      <c r="AI17" s="5">
        <f t="shared" ca="1" si="0"/>
        <v>0.15795092619418427</v>
      </c>
      <c r="AJ17" s="5">
        <f t="shared" ca="1" si="0"/>
        <v>0.29731651587593599</v>
      </c>
    </row>
    <row r="18" spans="2:36" x14ac:dyDescent="0.2">
      <c r="B18" s="53"/>
      <c r="C18" s="50">
        <v>-15</v>
      </c>
      <c r="D18" s="1" t="s">
        <v>1</v>
      </c>
      <c r="E18" s="2" cm="1">
        <f t="array" aca="1" ref="E18" ca="1">INDIRECT("DATA!E"&amp;212-5*(ROW()-2)/2+(COLUMN()-5))</f>
        <v>0.96176580211776397</v>
      </c>
      <c r="F18" s="2" cm="1">
        <f t="array" aca="1" ref="F18" ca="1">INDIRECT("DATA!E"&amp;212-5*(ROW()-2)/2+(COLUMN()-5))</f>
        <v>0.9066449761303228</v>
      </c>
      <c r="G18" s="2" cm="1">
        <f t="array" aca="1" ref="G18" ca="1">INDIRECT("DATA!E"&amp;212-5*(ROW()-2)/2+(COLUMN()-5))</f>
        <v>0.76946102779105563</v>
      </c>
      <c r="H18" s="2" cm="1">
        <f t="array" aca="1" ref="H18" ca="1">INDIRECT("DATA!E"&amp;212-5*(ROW()-2)/2+(COLUMN()-5))</f>
        <v>0.5674215541341433</v>
      </c>
      <c r="I18" s="3" cm="1">
        <f t="array" aca="1" ref="I18" ca="1">INDIRECT("DATA!E"&amp;212-5*(ROW()-2)/2+(COLUMN()-5))</f>
        <v>0.35005323815621919</v>
      </c>
      <c r="K18" s="53"/>
      <c r="L18" s="50">
        <v>-15</v>
      </c>
      <c r="M18" s="1" t="s">
        <v>1</v>
      </c>
      <c r="N18" s="2" cm="1">
        <f t="array" aca="1" ref="N18" ca="1">INDIRECT("DATA!F" &amp; 212-5*(ROW()-2)/2+(COLUMN()-14))</f>
        <v>0.98856639378098043</v>
      </c>
      <c r="O18" s="2" cm="1">
        <f t="array" aca="1" ref="O18" ca="1">INDIRECT("DATA!F" &amp; 212-5*(ROW()-2)/2+(COLUMN()-14))</f>
        <v>0.99085164724707997</v>
      </c>
      <c r="P18" s="2" cm="1">
        <f t="array" aca="1" ref="P18" ca="1">INDIRECT("DATA!F" &amp; 212-5*(ROW()-2)/2+(COLUMN()-14))</f>
        <v>0.98304702634949837</v>
      </c>
      <c r="Q18" s="2" cm="1">
        <f t="array" aca="1" ref="Q18" ca="1">INDIRECT("DATA!F" &amp; 212-5*(ROW()-2)/2+(COLUMN()-14))</f>
        <v>0.95584455401573598</v>
      </c>
      <c r="R18" s="3" cm="1">
        <f t="array" aca="1" ref="R18" ca="1">INDIRECT("DATA!F" &amp; 212-5*(ROW()-2)/2+(COLUMN()-14))</f>
        <v>0.89077208523349494</v>
      </c>
      <c r="S18" s="19"/>
      <c r="T18" s="53"/>
      <c r="U18" s="50">
        <v>-15</v>
      </c>
      <c r="V18" s="1" t="s">
        <v>1</v>
      </c>
      <c r="W18" s="3" cm="1">
        <f t="array" aca="1" ref="W18" ca="1">INDIRECT("DATA!G" &amp; 212-5*(ROW()-2)/2+(COLUMN()-23))</f>
        <v>0.97917887339274523</v>
      </c>
      <c r="X18" s="3" cm="1">
        <f t="array" aca="1" ref="X18" ca="1">INDIRECT("DATA!G" &amp; 212-5*(ROW()-2)/2+(COLUMN()-23))</f>
        <v>0.9664899801243908</v>
      </c>
      <c r="Y18" s="3" cm="1">
        <f t="array" aca="1" ref="Y18" ca="1">INDIRECT("DATA!G" &amp; 212-5*(ROW()-2)/2+(COLUMN()-23))</f>
        <v>0.90925625346530659</v>
      </c>
      <c r="Z18" s="3" cm="1">
        <f t="array" aca="1" ref="Z18" ca="1">INDIRECT("DATA!G" &amp; 212-5*(ROW()-2)/2+(COLUMN()-23))</f>
        <v>0.80762825307555497</v>
      </c>
      <c r="AA18" s="3" cm="1">
        <f t="array" aca="1" ref="AA18" ca="1">INDIRECT("DATA!G" &amp; 212-5*(ROW()-2)/2+(COLUMN()-23))</f>
        <v>0.67423638356006088</v>
      </c>
      <c r="AC18" s="53"/>
      <c r="AD18" s="50">
        <v>-15</v>
      </c>
      <c r="AE18" s="1" t="s">
        <v>1</v>
      </c>
      <c r="AF18" s="2">
        <f t="shared" ca="1" si="1"/>
        <v>2.6800591663216466E-2</v>
      </c>
      <c r="AG18" s="2">
        <f t="shared" ca="1" si="0"/>
        <v>8.420667111675717E-2</v>
      </c>
      <c r="AH18" s="2">
        <f t="shared" ca="1" si="0"/>
        <v>0.21358599855844274</v>
      </c>
      <c r="AI18" s="2">
        <f t="shared" ca="1" si="0"/>
        <v>0.38842299988159268</v>
      </c>
      <c r="AJ18" s="2">
        <f t="shared" ca="1" si="0"/>
        <v>0.54071884707727569</v>
      </c>
    </row>
    <row r="19" spans="2:36" ht="17" thickBot="1" x14ac:dyDescent="0.25">
      <c r="B19" s="53"/>
      <c r="C19" s="55"/>
      <c r="D19" s="4" t="s">
        <v>2</v>
      </c>
      <c r="E19" s="5" cm="1">
        <f t="array" aca="1" ref="E19" ca="1">INDIRECT("DATA!H" &amp; 212-5*(ROW()-3)/2+(COLUMN()-5))</f>
        <v>0.98609796683003936</v>
      </c>
      <c r="F19" s="5" cm="1">
        <f t="array" aca="1" ref="F19" ca="1">INDIRECT("DATA!H" &amp; 212-5*(ROW()-3)/2+(COLUMN()-5))</f>
        <v>0.97240444206118681</v>
      </c>
      <c r="G19" s="5" cm="1">
        <f t="array" aca="1" ref="G19" ca="1">INDIRECT("DATA!H" &amp; 212-5*(ROW()-3)/2+(COLUMN()-5))</f>
        <v>0.93160198340318123</v>
      </c>
      <c r="H19" s="5" cm="1">
        <f t="array" aca="1" ref="H19" ca="1">INDIRECT("DATA!H" &amp; 212-5*(ROW()-3)/2+(COLUMN()-5))</f>
        <v>0.85421324745010574</v>
      </c>
      <c r="I19" s="6" cm="1">
        <f t="array" aca="1" ref="I19" ca="1">INDIRECT("DATA!H" &amp; 212-5*(ROW()-3)/2+(COLUMN()-5))</f>
        <v>0.71653414508372504</v>
      </c>
      <c r="K19" s="53"/>
      <c r="L19" s="55"/>
      <c r="M19" s="4" t="s">
        <v>2</v>
      </c>
      <c r="N19" s="5" cm="1">
        <f t="array" aca="1" ref="N19" ca="1">INDIRECT("DATA!I" &amp; 212-5*(ROW()-3)/2+(COLUMN()-14))</f>
        <v>0.99581589189117725</v>
      </c>
      <c r="O19" s="5" cm="1">
        <f t="array" aca="1" ref="O19" ca="1">INDIRECT("DATA!I" &amp; 212-5*(ROW()-3)/2+(COLUMN()-14))</f>
        <v>0.99337199647246077</v>
      </c>
      <c r="P19" s="5" cm="1">
        <f t="array" aca="1" ref="P19" ca="1">INDIRECT("DATA!I" &amp; 212-5*(ROW()-3)/2+(COLUMN()-14))</f>
        <v>0.99414314081872601</v>
      </c>
      <c r="Q19" s="5" cm="1">
        <f t="array" aca="1" ref="Q19" ca="1">INDIRECT("DATA!I" &amp; 212-5*(ROW()-3)/2+(COLUMN()-14))</f>
        <v>0.99679342704790841</v>
      </c>
      <c r="R19" s="6" cm="1">
        <f t="array" aca="1" ref="R19" ca="1">INDIRECT("DATA!I" &amp; 212-5*(ROW()-3)/2+(COLUMN()-14))</f>
        <v>0.99326854296119638</v>
      </c>
      <c r="S19" s="19"/>
      <c r="T19" s="53"/>
      <c r="U19" s="55"/>
      <c r="V19" s="4" t="s">
        <v>2</v>
      </c>
      <c r="W19" s="6" cm="1">
        <f t="array" aca="1" ref="W19" ca="1">INDIRECT("DATA!J" &amp; 212-5*(ROW()-3)/2+(COLUMN()-23))</f>
        <v>0.99159409493948036</v>
      </c>
      <c r="X19" s="6" cm="1">
        <f t="array" aca="1" ref="X19" ca="1">INDIRECT("DATA!J" &amp; 212-5*(ROW()-3)/2+(COLUMN()-23))</f>
        <v>0.98576049469413163</v>
      </c>
      <c r="Y19" s="6" cm="1">
        <f t="array" aca="1" ref="Y19" ca="1">INDIRECT("DATA!J" &amp; 212-5*(ROW()-3)/2+(COLUMN()-23))</f>
        <v>0.96952225875066955</v>
      </c>
      <c r="Z19" s="6" cm="1">
        <f t="array" aca="1" ref="Z19" ca="1">INDIRECT("DATA!J" &amp; 212-5*(ROW()-3)/2+(COLUMN()-23))</f>
        <v>0.93862545037827361</v>
      </c>
      <c r="AA19" s="6" cm="1">
        <f t="array" aca="1" ref="AA19" ca="1">INDIRECT("DATA!J" &amp; 212-5*(ROW()-3)/2+(COLUMN()-23))</f>
        <v>0.88042413071654224</v>
      </c>
      <c r="AC19" s="53"/>
      <c r="AD19" s="55"/>
      <c r="AE19" s="4" t="s">
        <v>2</v>
      </c>
      <c r="AF19" s="5">
        <f t="shared" ca="1" si="1"/>
        <v>9.7179250611378887E-3</v>
      </c>
      <c r="AG19" s="5">
        <f t="shared" ca="1" si="0"/>
        <v>2.0967554411273959E-2</v>
      </c>
      <c r="AH19" s="5">
        <f t="shared" ca="1" si="0"/>
        <v>6.2541157415544779E-2</v>
      </c>
      <c r="AI19" s="5">
        <f t="shared" ca="1" si="0"/>
        <v>0.14258017959780267</v>
      </c>
      <c r="AJ19" s="5">
        <f t="shared" ca="1" si="0"/>
        <v>0.27673439787747134</v>
      </c>
    </row>
    <row r="20" spans="2:36" x14ac:dyDescent="0.2">
      <c r="B20" s="53"/>
      <c r="C20" s="56">
        <v>-20</v>
      </c>
      <c r="D20" s="1" t="s">
        <v>1</v>
      </c>
      <c r="E20" s="2" cm="1">
        <f t="array" aca="1" ref="E20" ca="1">INDIRECT("DATA!E"&amp;212-5*(ROW()-2)/2+(COLUMN()-5))</f>
        <v>0.97186273453965322</v>
      </c>
      <c r="F20" s="2" cm="1">
        <f t="array" aca="1" ref="F20" ca="1">INDIRECT("DATA!E"&amp;212-5*(ROW()-2)/2+(COLUMN()-5))</f>
        <v>0.93180909929136524</v>
      </c>
      <c r="G20" s="2" cm="1">
        <f t="array" aca="1" ref="G20" ca="1">INDIRECT("DATA!E"&amp;212-5*(ROW()-2)/2+(COLUMN()-5))</f>
        <v>0.79070370846605353</v>
      </c>
      <c r="H20" s="2" cm="1">
        <f t="array" aca="1" ref="H20" ca="1">INDIRECT("DATA!E"&amp;212-5*(ROW()-2)/2+(COLUMN()-5))</f>
        <v>0.59308561011584682</v>
      </c>
      <c r="I20" s="3" cm="1">
        <f t="array" aca="1" ref="I20" ca="1">INDIRECT("DATA!E"&amp;212-5*(ROW()-2)/2+(COLUMN()-5))</f>
        <v>0.37159090169346137</v>
      </c>
      <c r="K20" s="53"/>
      <c r="L20" s="56">
        <v>-20</v>
      </c>
      <c r="M20" s="1" t="s">
        <v>1</v>
      </c>
      <c r="N20" s="2" cm="1">
        <f t="array" aca="1" ref="N20" ca="1">INDIRECT("DATA!F" &amp; 212-5*(ROW()-2)/2+(COLUMN()-14))</f>
        <v>0.99243333635963882</v>
      </c>
      <c r="O20" s="2" cm="1">
        <f t="array" aca="1" ref="O20" ca="1">INDIRECT("DATA!F" &amp; 212-5*(ROW()-2)/2+(COLUMN()-14))</f>
        <v>0.98678315961590979</v>
      </c>
      <c r="P20" s="2" cm="1">
        <f t="array" aca="1" ref="P20" ca="1">INDIRECT("DATA!F" &amp; 212-5*(ROW()-2)/2+(COLUMN()-14))</f>
        <v>0.98299951515359463</v>
      </c>
      <c r="Q20" s="2" cm="1">
        <f t="array" aca="1" ref="Q20" ca="1">INDIRECT("DATA!F" &amp; 212-5*(ROW()-2)/2+(COLUMN()-14))</f>
        <v>0.96008628522502437</v>
      </c>
      <c r="R20" s="3" cm="1">
        <f t="array" aca="1" ref="R20" ca="1">INDIRECT("DATA!F" &amp; 212-5*(ROW()-2)/2+(COLUMN()-14))</f>
        <v>0.90376889245152781</v>
      </c>
      <c r="S20" s="19"/>
      <c r="T20" s="53"/>
      <c r="U20" s="56">
        <v>-20</v>
      </c>
      <c r="V20" s="1" t="s">
        <v>1</v>
      </c>
      <c r="W20" s="3" cm="1">
        <f t="array" aca="1" ref="W20" ca="1">INDIRECT("DATA!G" &amp; 212-5*(ROW()-2)/2+(COLUMN()-23))</f>
        <v>0.98845517460245202</v>
      </c>
      <c r="X20" s="3" cm="1">
        <f t="array" aca="1" ref="X20" ca="1">INDIRECT("DATA!G" &amp; 212-5*(ROW()-2)/2+(COLUMN()-23))</f>
        <v>0.96746307192154402</v>
      </c>
      <c r="Y20" s="3" cm="1">
        <f t="array" aca="1" ref="Y20" ca="1">INDIRECT("DATA!G" &amp; 212-5*(ROW()-2)/2+(COLUMN()-23))</f>
        <v>0.91779778964638004</v>
      </c>
      <c r="Z20" s="3" cm="1">
        <f t="array" aca="1" ref="Z20" ca="1">INDIRECT("DATA!G" &amp; 212-5*(ROW()-2)/2+(COLUMN()-23))</f>
        <v>0.82077100552659399</v>
      </c>
      <c r="AA20" s="3" cm="1">
        <f t="array" aca="1" ref="AA20" ca="1">INDIRECT("DATA!G" &amp; 212-5*(ROW()-2)/2+(COLUMN()-23))</f>
        <v>0.69121284243486736</v>
      </c>
      <c r="AC20" s="53"/>
      <c r="AD20" s="56">
        <v>-20</v>
      </c>
      <c r="AE20" s="1" t="s">
        <v>1</v>
      </c>
      <c r="AF20" s="2">
        <f t="shared" ca="1" si="1"/>
        <v>2.0570601819985601E-2</v>
      </c>
      <c r="AG20" s="2">
        <f t="shared" ca="1" si="1"/>
        <v>5.4974060324544549E-2</v>
      </c>
      <c r="AH20" s="2">
        <f t="shared" ca="1" si="1"/>
        <v>0.19229580668754109</v>
      </c>
      <c r="AI20" s="2">
        <f t="shared" ca="1" si="1"/>
        <v>0.36700067510917755</v>
      </c>
      <c r="AJ20" s="2">
        <f t="shared" ca="1" si="1"/>
        <v>0.53217799075806638</v>
      </c>
    </row>
    <row r="21" spans="2:36" ht="17" thickBot="1" x14ac:dyDescent="0.25">
      <c r="B21" s="53"/>
      <c r="C21" s="55"/>
      <c r="D21" s="4" t="s">
        <v>2</v>
      </c>
      <c r="E21" s="5" cm="1">
        <f t="array" aca="1" ref="E21" ca="1">INDIRECT("DATA!H" &amp; 212-5*(ROW()-3)/2+(COLUMN()-5))</f>
        <v>0.98911630302214437</v>
      </c>
      <c r="F21" s="5" cm="1">
        <f t="array" aca="1" ref="F21" ca="1">INDIRECT("DATA!H" &amp; 212-5*(ROW()-3)/2+(COLUMN()-5))</f>
        <v>0.98004751470864238</v>
      </c>
      <c r="G21" s="5" cm="1">
        <f t="array" aca="1" ref="G21" ca="1">INDIRECT("DATA!H" &amp; 212-5*(ROW()-3)/2+(COLUMN()-5))</f>
        <v>0.93926594461888357</v>
      </c>
      <c r="H21" s="5" cm="1">
        <f t="array" aca="1" ref="H21" ca="1">INDIRECT("DATA!H" &amp; 212-5*(ROW()-3)/2+(COLUMN()-5))</f>
        <v>0.86524985376696351</v>
      </c>
      <c r="I21" s="6" cm="1">
        <f t="array" aca="1" ref="I21" ca="1">INDIRECT("DATA!H" &amp; 212-5*(ROW()-3)/2+(COLUMN()-5))</f>
        <v>0.73439039542407569</v>
      </c>
      <c r="K21" s="53"/>
      <c r="L21" s="55"/>
      <c r="M21" s="4" t="s">
        <v>2</v>
      </c>
      <c r="N21" s="5" cm="1">
        <f t="array" aca="1" ref="N21" ca="1">INDIRECT("DATA!I" &amp; 212-5*(ROW()-3)/2+(COLUMN()-14))</f>
        <v>0.99740985571610763</v>
      </c>
      <c r="O21" s="5" cm="1">
        <f t="array" aca="1" ref="O21" ca="1">INDIRECT("DATA!I" &amp; 212-5*(ROW()-3)/2+(COLUMN()-14))</f>
        <v>0.99599714740621481</v>
      </c>
      <c r="P21" s="5" cm="1">
        <f t="array" aca="1" ref="P21" ca="1">INDIRECT("DATA!I" &amp; 212-5*(ROW()-3)/2+(COLUMN()-14))</f>
        <v>0.99492691443490344</v>
      </c>
      <c r="Q21" s="5" cm="1">
        <f t="array" aca="1" ref="Q21" ca="1">INDIRECT("DATA!I" &amp; 212-5*(ROW()-3)/2+(COLUMN()-14))</f>
        <v>0.99667692858446377</v>
      </c>
      <c r="R21" s="6" cm="1">
        <f t="array" aca="1" ref="R21" ca="1">INDIRECT("DATA!I" &amp; 212-5*(ROW()-3)/2+(COLUMN()-14))</f>
        <v>0.99414457144332558</v>
      </c>
      <c r="S21" s="19"/>
      <c r="T21" s="53"/>
      <c r="U21" s="55"/>
      <c r="V21" s="4" t="s">
        <v>2</v>
      </c>
      <c r="W21" s="6" cm="1">
        <f t="array" aca="1" ref="W21" ca="1">INDIRECT("DATA!J" &amp; 212-5*(ROW()-3)/2+(COLUMN()-23))</f>
        <v>0.99308921910675241</v>
      </c>
      <c r="X21" s="6" cm="1">
        <f t="array" aca="1" ref="X21" ca="1">INDIRECT("DATA!J" &amp; 212-5*(ROW()-3)/2+(COLUMN()-23))</f>
        <v>0.99046748222474079</v>
      </c>
      <c r="Y21" s="6" cm="1">
        <f t="array" aca="1" ref="Y21" ca="1">INDIRECT("DATA!J" &amp; 212-5*(ROW()-3)/2+(COLUMN()-23))</f>
        <v>0.97326251318531698</v>
      </c>
      <c r="Z21" s="6" cm="1">
        <f t="array" aca="1" ref="Z21" ca="1">INDIRECT("DATA!J" &amp; 212-5*(ROW()-3)/2+(COLUMN()-23))</f>
        <v>0.94332940617655436</v>
      </c>
      <c r="AA21" s="6" cm="1">
        <f t="array" aca="1" ref="AA21" ca="1">INDIRECT("DATA!J" &amp; 212-5*(ROW()-3)/2+(COLUMN()-23))</f>
        <v>0.88966993334747568</v>
      </c>
      <c r="AC21" s="53"/>
      <c r="AD21" s="55"/>
      <c r="AE21" s="4" t="s">
        <v>2</v>
      </c>
      <c r="AF21" s="5">
        <f t="shared" ca="1" si="1"/>
        <v>8.2935526939632576E-3</v>
      </c>
      <c r="AG21" s="5">
        <f t="shared" ca="1" si="1"/>
        <v>1.5949632697572436E-2</v>
      </c>
      <c r="AH21" s="5">
        <f t="shared" ca="1" si="1"/>
        <v>5.5660969816019867E-2</v>
      </c>
      <c r="AI21" s="5">
        <f t="shared" ca="1" si="1"/>
        <v>0.13142707481750027</v>
      </c>
      <c r="AJ21" s="5">
        <f t="shared" ca="1" si="1"/>
        <v>0.25975417601924988</v>
      </c>
    </row>
    <row r="22" spans="2:36" x14ac:dyDescent="0.2">
      <c r="B22" s="53"/>
      <c r="C22" s="56">
        <v>-25</v>
      </c>
      <c r="D22" s="7" t="s">
        <v>1</v>
      </c>
      <c r="E22" s="2" cm="1">
        <f t="array" aca="1" ref="E22" ca="1">INDIRECT("DATA!E"&amp;212-5*(ROW()-2)/2+(COLUMN()-5))</f>
        <v>0.97481602242229481</v>
      </c>
      <c r="F22" s="2" cm="1">
        <f t="array" aca="1" ref="F22" ca="1">INDIRECT("DATA!E"&amp;212-5*(ROW()-2)/2+(COLUMN()-5))</f>
        <v>0.94050354725113838</v>
      </c>
      <c r="G22" s="2" cm="1">
        <f t="array" aca="1" ref="G22" ca="1">INDIRECT("DATA!E"&amp;212-5*(ROW()-2)/2+(COLUMN()-5))</f>
        <v>0.80449692531407313</v>
      </c>
      <c r="H22" s="2" cm="1">
        <f t="array" aca="1" ref="H22" ca="1">INDIRECT("DATA!E"&amp;212-5*(ROW()-2)/2+(COLUMN()-5))</f>
        <v>0.61070062678168047</v>
      </c>
      <c r="I22" s="3" cm="1">
        <f t="array" aca="1" ref="I22" ca="1">INDIRECT("DATA!E"&amp;212-5*(ROW()-2)/2+(COLUMN()-5))</f>
        <v>0.38960713450934759</v>
      </c>
      <c r="K22" s="53"/>
      <c r="L22" s="56">
        <v>-25</v>
      </c>
      <c r="M22" s="7" t="s">
        <v>1</v>
      </c>
      <c r="N22" s="2" cm="1">
        <f t="array" aca="1" ref="N22" ca="1">INDIRECT("DATA!F" &amp; 212-5*(ROW()-2)/2+(COLUMN()-14))</f>
        <v>0.99868178817443476</v>
      </c>
      <c r="O22" s="2" cm="1">
        <f t="array" aca="1" ref="O22" ca="1">INDIRECT("DATA!F" &amp; 212-5*(ROW()-2)/2+(COLUMN()-14))</f>
        <v>0.98811348361538365</v>
      </c>
      <c r="P22" s="2" cm="1">
        <f t="array" aca="1" ref="P22" ca="1">INDIRECT("DATA!F" &amp; 212-5*(ROW()-2)/2+(COLUMN()-14))</f>
        <v>0.98655827962105003</v>
      </c>
      <c r="Q22" s="2" cm="1">
        <f t="array" aca="1" ref="Q22" ca="1">INDIRECT("DATA!F" &amp; 212-5*(ROW()-2)/2+(COLUMN()-14))</f>
        <v>0.96355000761281684</v>
      </c>
      <c r="R22" s="3" cm="1">
        <f t="array" aca="1" ref="R22" ca="1">INDIRECT("DATA!F" &amp; 212-5*(ROW()-2)/2+(COLUMN()-14))</f>
        <v>0.91429898062909676</v>
      </c>
      <c r="S22" s="19"/>
      <c r="T22" s="53"/>
      <c r="U22" s="56">
        <v>-25</v>
      </c>
      <c r="V22" s="7" t="s">
        <v>1</v>
      </c>
      <c r="W22" s="3" cm="1">
        <f t="array" aca="1" ref="W22" ca="1">INDIRECT("DATA!G" &amp; 212-5*(ROW()-2)/2+(COLUMN()-23))</f>
        <v>0.99119389113070344</v>
      </c>
      <c r="X22" s="3" cm="1">
        <f t="array" aca="1" ref="X22" ca="1">INDIRECT("DATA!G" &amp; 212-5*(ROW()-2)/2+(COLUMN()-23))</f>
        <v>0.97137877022011621</v>
      </c>
      <c r="Y22" s="3" cm="1">
        <f t="array" aca="1" ref="Y22" ca="1">INDIRECT("DATA!G" &amp; 212-5*(ROW()-2)/2+(COLUMN()-23))</f>
        <v>0.92478566584566435</v>
      </c>
      <c r="Z22" s="3" cm="1">
        <f t="array" aca="1" ref="Z22" ca="1">INDIRECT("DATA!G" &amp; 212-5*(ROW()-2)/2+(COLUMN()-23))</f>
        <v>0.82994586672574766</v>
      </c>
      <c r="AA22" s="3" cm="1">
        <f t="array" aca="1" ref="AA22" ca="1">INDIRECT("DATA!G" &amp; 212-5*(ROW()-2)/2+(COLUMN()-23))</f>
        <v>0.70502151232471899</v>
      </c>
      <c r="AC22" s="53"/>
      <c r="AD22" s="56">
        <v>-25</v>
      </c>
      <c r="AE22" s="7" t="s">
        <v>1</v>
      </c>
      <c r="AF22" s="2">
        <f t="shared" ca="1" si="1"/>
        <v>2.3865765752139945E-2</v>
      </c>
      <c r="AG22" s="2">
        <f t="shared" ca="1" si="1"/>
        <v>4.7609936364245264E-2</v>
      </c>
      <c r="AH22" s="2">
        <f t="shared" ca="1" si="1"/>
        <v>0.1820613543069769</v>
      </c>
      <c r="AI22" s="2">
        <f t="shared" ca="1" si="1"/>
        <v>0.35284938083113637</v>
      </c>
      <c r="AJ22" s="2">
        <f t="shared" ca="1" si="1"/>
        <v>0.52469184611974917</v>
      </c>
    </row>
    <row r="23" spans="2:36" ht="17" thickBot="1" x14ac:dyDescent="0.25">
      <c r="B23" s="53"/>
      <c r="C23" s="51"/>
      <c r="D23" s="8" t="s">
        <v>2</v>
      </c>
      <c r="E23" s="5" cm="1">
        <f t="array" aca="1" ref="E23" ca="1">INDIRECT("DATA!H" &amp; 212-5*(ROW()-3)/2+(COLUMN()-5))</f>
        <v>0.99007521875698923</v>
      </c>
      <c r="F23" s="5" cm="1">
        <f t="array" aca="1" ref="F23" ca="1">INDIRECT("DATA!H" &amp; 212-5*(ROW()-3)/2+(COLUMN()-5))</f>
        <v>0.98217205332929836</v>
      </c>
      <c r="G23" s="5" cm="1">
        <f t="array" aca="1" ref="G23" ca="1">INDIRECT("DATA!H" &amp; 212-5*(ROW()-3)/2+(COLUMN()-5))</f>
        <v>0.93999251309017917</v>
      </c>
      <c r="H23" s="5" cm="1">
        <f t="array" aca="1" ref="H23" ca="1">INDIRECT("DATA!H" &amp; 212-5*(ROW()-3)/2+(COLUMN()-5))</f>
        <v>0.87261173146007887</v>
      </c>
      <c r="I23" s="6" cm="1">
        <f t="array" aca="1" ref="I23" ca="1">INDIRECT("DATA!H" &amp; 212-5*(ROW()-3)/2+(COLUMN()-5))</f>
        <v>0.74851221986388639</v>
      </c>
      <c r="K23" s="53"/>
      <c r="L23" s="51"/>
      <c r="M23" s="8" t="s">
        <v>2</v>
      </c>
      <c r="N23" s="5" cm="1">
        <f t="array" aca="1" ref="N23" ca="1">INDIRECT("DATA!I" &amp; 212-5*(ROW()-3)/2+(COLUMN()-14))</f>
        <v>0.99906418461204438</v>
      </c>
      <c r="O23" s="5" cm="1">
        <f t="array" aca="1" ref="O23" ca="1">INDIRECT("DATA!I" &amp; 212-5*(ROW()-3)/2+(COLUMN()-14))</f>
        <v>0.99525496427903737</v>
      </c>
      <c r="P23" s="5" cm="1">
        <f t="array" aca="1" ref="P23" ca="1">INDIRECT("DATA!I" &amp; 212-5*(ROW()-3)/2+(COLUMN()-14))</f>
        <v>0.99248798854690656</v>
      </c>
      <c r="Q23" s="5" cm="1">
        <f t="array" aca="1" ref="Q23" ca="1">INDIRECT("DATA!I" &amp; 212-5*(ROW()-3)/2+(COLUMN()-14))</f>
        <v>0.99651810364289894</v>
      </c>
      <c r="R23" s="6" cm="1">
        <f t="array" aca="1" ref="R23" ca="1">INDIRECT("DATA!I" &amp; 212-5*(ROW()-3)/2+(COLUMN()-14))</f>
        <v>0.99482987667641021</v>
      </c>
      <c r="S23" s="19"/>
      <c r="T23" s="53"/>
      <c r="U23" s="51"/>
      <c r="V23" s="8" t="s">
        <v>2</v>
      </c>
      <c r="W23" s="6" cm="1">
        <f t="array" aca="1" ref="W23" ca="1">INDIRECT("DATA!J" &amp; 212-5*(ROW()-3)/2+(COLUMN()-23))</f>
        <v>0.99355336906179281</v>
      </c>
      <c r="X23" s="6" cm="1">
        <f t="array" aca="1" ref="X23" ca="1">INDIRECT("DATA!J" &amp; 212-5*(ROW()-3)/2+(COLUMN()-23))</f>
        <v>0.99012190620867924</v>
      </c>
      <c r="Y23" s="6" cm="1">
        <f t="array" aca="1" ref="Y23" ca="1">INDIRECT("DATA!J" &amp; 212-5*(ROW()-3)/2+(COLUMN()-23))</f>
        <v>0.97266329848627642</v>
      </c>
      <c r="Z23" s="6" cm="1">
        <f t="array" aca="1" ref="Z23" ca="1">INDIRECT("DATA!J" &amp; 212-5*(ROW()-3)/2+(COLUMN()-23))</f>
        <v>0.94638737760377456</v>
      </c>
      <c r="AA23" s="6" cm="1">
        <f t="array" aca="1" ref="AA23" ca="1">INDIRECT("DATA!J" &amp; 212-5*(ROW()-3)/2+(COLUMN()-23))</f>
        <v>0.89695892780404873</v>
      </c>
      <c r="AC23" s="53"/>
      <c r="AD23" s="51"/>
      <c r="AE23" s="8" t="s">
        <v>2</v>
      </c>
      <c r="AF23" s="5">
        <f t="shared" ca="1" si="1"/>
        <v>8.9889658550551532E-3</v>
      </c>
      <c r="AG23" s="5">
        <f t="shared" ca="1" si="1"/>
        <v>1.3082910949739013E-2</v>
      </c>
      <c r="AH23" s="5">
        <f t="shared" ca="1" si="1"/>
        <v>5.2495475456727392E-2</v>
      </c>
      <c r="AI23" s="5">
        <f t="shared" ca="1" si="1"/>
        <v>0.12390637218282008</v>
      </c>
      <c r="AJ23" s="5">
        <f t="shared" ca="1" si="1"/>
        <v>0.24631765681252382</v>
      </c>
    </row>
    <row r="24" spans="2:36" x14ac:dyDescent="0.2">
      <c r="B24" s="53"/>
      <c r="C24" s="50">
        <v>-30</v>
      </c>
      <c r="D24" s="1" t="s">
        <v>1</v>
      </c>
      <c r="E24" s="2" cm="1">
        <f t="array" aca="1" ref="E24" ca="1">INDIRECT("DATA!E"&amp;212-5*(ROW()-2)/2+(COLUMN()-5))</f>
        <v>0.96999585151705159</v>
      </c>
      <c r="F24" s="2" cm="1">
        <f t="array" aca="1" ref="F24" ca="1">INDIRECT("DATA!E"&amp;212-5*(ROW()-2)/2+(COLUMN()-5))</f>
        <v>0.93388696024902818</v>
      </c>
      <c r="G24" s="2" cm="1">
        <f t="array" aca="1" ref="G24" ca="1">INDIRECT("DATA!E"&amp;212-5*(ROW()-2)/2+(COLUMN()-5))</f>
        <v>0.80539655347818817</v>
      </c>
      <c r="H24" s="2" cm="1">
        <f t="array" aca="1" ref="H24" ca="1">INDIRECT("DATA!E"&amp;212-5*(ROW()-2)/2+(COLUMN()-5))</f>
        <v>0.61968014802530125</v>
      </c>
      <c r="I24" s="3" cm="1">
        <f t="array" aca="1" ref="I24" ca="1">INDIRECT("DATA!E"&amp;212-5*(ROW()-2)/2+(COLUMN()-5))</f>
        <v>0.4032996690401015</v>
      </c>
      <c r="K24" s="53"/>
      <c r="L24" s="50">
        <v>-30</v>
      </c>
      <c r="M24" s="1" t="s">
        <v>1</v>
      </c>
      <c r="N24" s="2" cm="1">
        <f t="array" aca="1" ref="N24" ca="1">INDIRECT("DATA!F" &amp; 212-5*(ROW()-2)/2+(COLUMN()-14))</f>
        <v>0.99257727134406681</v>
      </c>
      <c r="O24" s="2" cm="1">
        <f t="array" aca="1" ref="O24" ca="1">INDIRECT("DATA!F" &amp; 212-5*(ROW()-2)/2+(COLUMN()-14))</f>
        <v>0.98687030840155798</v>
      </c>
      <c r="P24" s="2" cm="1">
        <f t="array" aca="1" ref="P24" ca="1">INDIRECT("DATA!F" &amp; 212-5*(ROW()-2)/2+(COLUMN()-14))</f>
        <v>0.98681923971049501</v>
      </c>
      <c r="Q24" s="2" cm="1">
        <f t="array" aca="1" ref="Q24" ca="1">INDIRECT("DATA!F" &amp; 212-5*(ROW()-2)/2+(COLUMN()-14))</f>
        <v>0.96639370218170761</v>
      </c>
      <c r="R24" s="3" cm="1">
        <f t="array" aca="1" ref="R24" ca="1">INDIRECT("DATA!F" &amp; 212-5*(ROW()-2)/2+(COLUMN()-14))</f>
        <v>0.92290182754467875</v>
      </c>
      <c r="S24" s="19"/>
      <c r="T24" s="53"/>
      <c r="U24" s="50">
        <v>-30</v>
      </c>
      <c r="V24" s="1" t="s">
        <v>1</v>
      </c>
      <c r="W24" s="3" cm="1">
        <f t="array" aca="1" ref="W24" ca="1">INDIRECT("DATA!G" &amp; 212-5*(ROW()-2)/2+(COLUMN()-23))</f>
        <v>0.98822680895175896</v>
      </c>
      <c r="X24" s="3" cm="1">
        <f t="array" aca="1" ref="X24" ca="1">INDIRECT("DATA!G" &amp; 212-5*(ROW()-2)/2+(COLUMN()-23))</f>
        <v>0.96826461440357736</v>
      </c>
      <c r="Y24" s="3" cm="1">
        <f t="array" aca="1" ref="Y24" ca="1">INDIRECT("DATA!G" &amp; 212-5*(ROW()-2)/2+(COLUMN()-23))</f>
        <v>0.92522267563334204</v>
      </c>
      <c r="Z24" s="3" cm="1">
        <f t="array" aca="1" ref="Z24" ca="1">INDIRECT("DATA!G" &amp; 212-5*(ROW()-2)/2+(COLUMN()-23))</f>
        <v>0.83513031158139983</v>
      </c>
      <c r="AA24" s="3" cm="1">
        <f t="array" aca="1" ref="AA24" ca="1">INDIRECT("DATA!G" &amp; 212-5*(ROW()-2)/2+(COLUMN()-23))</f>
        <v>0.71559119710304753</v>
      </c>
      <c r="AC24" s="53"/>
      <c r="AD24" s="50">
        <v>-30</v>
      </c>
      <c r="AE24" s="1" t="s">
        <v>1</v>
      </c>
      <c r="AF24" s="2">
        <f t="shared" ca="1" si="1"/>
        <v>2.2581419827015226E-2</v>
      </c>
      <c r="AG24" s="2">
        <f t="shared" ca="1" si="1"/>
        <v>5.2983348152529808E-2</v>
      </c>
      <c r="AH24" s="2">
        <f t="shared" ca="1" si="1"/>
        <v>0.18142268623230684</v>
      </c>
      <c r="AI24" s="2">
        <f t="shared" ca="1" si="1"/>
        <v>0.34671355415640637</v>
      </c>
      <c r="AJ24" s="2">
        <f t="shared" ca="1" si="1"/>
        <v>0.51960215850457725</v>
      </c>
    </row>
    <row r="25" spans="2:36" ht="17" thickBot="1" x14ac:dyDescent="0.25">
      <c r="B25" s="53"/>
      <c r="C25" s="51"/>
      <c r="D25" s="4" t="s">
        <v>2</v>
      </c>
      <c r="E25" s="5" cm="1">
        <f t="array" aca="1" ref="E25" ca="1">INDIRECT("DATA!H" &amp; 212-5*(ROW()-3)/2+(COLUMN()-5))</f>
        <v>0.98902418017623117</v>
      </c>
      <c r="F25" s="5" cm="1">
        <f t="array" aca="1" ref="F25" ca="1">INDIRECT("DATA!H" &amp; 212-5*(ROW()-3)/2+(COLUMN()-5))</f>
        <v>0.98063356979665295</v>
      </c>
      <c r="G25" s="5" cm="1">
        <f t="array" aca="1" ref="G25" ca="1">INDIRECT("DATA!H" &amp; 212-5*(ROW()-3)/2+(COLUMN()-5))</f>
        <v>0.94021455939375198</v>
      </c>
      <c r="H25" s="5" cm="1">
        <f t="array" aca="1" ref="H25" ca="1">INDIRECT("DATA!H" &amp; 212-5*(ROW()-3)/2+(COLUMN()-5))</f>
        <v>0.87639829709809103</v>
      </c>
      <c r="I25" s="6" cm="1">
        <f t="array" aca="1" ref="I25" ca="1">INDIRECT("DATA!H" &amp; 212-5*(ROW()-3)/2+(COLUMN()-5))</f>
        <v>0.75900432995288791</v>
      </c>
      <c r="K25" s="53"/>
      <c r="L25" s="51"/>
      <c r="M25" s="4" t="s">
        <v>2</v>
      </c>
      <c r="N25" s="5" cm="1">
        <f t="array" aca="1" ref="N25" ca="1">INDIRECT("DATA!I" &amp; 212-5*(ROW()-3)/2+(COLUMN()-14))</f>
        <v>0.99694533118277262</v>
      </c>
      <c r="O25" s="5" cm="1">
        <f t="array" aca="1" ref="O25" ca="1">INDIRECT("DATA!I" &amp; 212-5*(ROW()-3)/2+(COLUMN()-14))</f>
        <v>0.99602302087802796</v>
      </c>
      <c r="P25" s="5" cm="1">
        <f t="array" aca="1" ref="P25" ca="1">INDIRECT("DATA!I" &amp; 212-5*(ROW()-3)/2+(COLUMN()-14))</f>
        <v>0.99262217002888364</v>
      </c>
      <c r="Q25" s="5" cm="1">
        <f t="array" aca="1" ref="Q25" ca="1">INDIRECT("DATA!I" &amp; 212-5*(ROW()-3)/2+(COLUMN()-14))</f>
        <v>0.99631349910590761</v>
      </c>
      <c r="R25" s="6" cm="1">
        <f t="array" aca="1" ref="R25" ca="1">INDIRECT("DATA!I" &amp; 212-5*(ROW()-3)/2+(COLUMN()-14))</f>
        <v>0.99537315182651043</v>
      </c>
      <c r="S25" s="19"/>
      <c r="T25" s="53"/>
      <c r="U25" s="51"/>
      <c r="V25" s="4" t="s">
        <v>2</v>
      </c>
      <c r="W25" s="6" cm="1">
        <f t="array" aca="1" ref="W25" ca="1">INDIRECT("DATA!J" &amp; 212-5*(ROW()-3)/2+(COLUMN()-23))</f>
        <v>0.99300468116381124</v>
      </c>
      <c r="X25" s="6" cm="1">
        <f t="array" aca="1" ref="X25" ca="1">INDIRECT("DATA!J" &amp; 212-5*(ROW()-3)/2+(COLUMN()-23))</f>
        <v>0.99075002760483744</v>
      </c>
      <c r="Y25" s="6" cm="1">
        <f t="array" aca="1" ref="Y25" ca="1">INDIRECT("DATA!J" &amp; 212-5*(ROW()-3)/2+(COLUMN()-23))</f>
        <v>0.97302016304779559</v>
      </c>
      <c r="Z25" s="6" cm="1">
        <f t="array" aca="1" ref="Z25" ca="1">INDIRECT("DATA!J" &amp; 212-5*(ROW()-3)/2+(COLUMN()-23))</f>
        <v>0.94788138002381361</v>
      </c>
      <c r="AA25" s="6" cm="1">
        <f t="array" aca="1" ref="AA25" ca="1">INDIRECT("DATA!J" &amp; 212-5*(ROW()-3)/2+(COLUMN()-23))</f>
        <v>0.90243749650823524</v>
      </c>
      <c r="AC25" s="53"/>
      <c r="AD25" s="51"/>
      <c r="AE25" s="4" t="s">
        <v>2</v>
      </c>
      <c r="AF25" s="5">
        <f t="shared" ca="1" si="1"/>
        <v>7.9211510065414492E-3</v>
      </c>
      <c r="AG25" s="5">
        <f t="shared" ca="1" si="1"/>
        <v>1.5389451081375016E-2</v>
      </c>
      <c r="AH25" s="5">
        <f t="shared" ca="1" si="1"/>
        <v>5.2407610635131663E-2</v>
      </c>
      <c r="AI25" s="5">
        <f t="shared" ca="1" si="1"/>
        <v>0.11991520200781658</v>
      </c>
      <c r="AJ25" s="5">
        <f t="shared" ca="1" si="1"/>
        <v>0.23636882187362251</v>
      </c>
    </row>
    <row r="26" spans="2:36" x14ac:dyDescent="0.2">
      <c r="B26" s="53"/>
      <c r="C26" s="50">
        <v>-35</v>
      </c>
      <c r="D26" s="1" t="s">
        <v>1</v>
      </c>
      <c r="E26" s="2" cm="1">
        <f t="array" aca="1" ref="E26" ca="1">INDIRECT("DATA!E"&amp;212-5*(ROW()-2)/2+(COLUMN()-5))</f>
        <v>0.95610538141500323</v>
      </c>
      <c r="F26" s="2" cm="1">
        <f t="array" aca="1" ref="F26" ca="1">INDIRECT("DATA!E"&amp;212-5*(ROW()-2)/2+(COLUMN()-5))</f>
        <v>0.91255765810207401</v>
      </c>
      <c r="G26" s="2" cm="1">
        <f t="array" aca="1" ref="G26" ca="1">INDIRECT("DATA!E"&amp;212-5*(ROW()-2)/2+(COLUMN()-5))</f>
        <v>0.79438953792625122</v>
      </c>
      <c r="H26" s="2" cm="1">
        <f t="array" aca="1" ref="H26" ca="1">INDIRECT("DATA!E"&amp;212-5*(ROW()-2)/2+(COLUMN()-5))</f>
        <v>0.6197001432568392</v>
      </c>
      <c r="I26" s="3" cm="1">
        <f t="array" aca="1" ref="I26" ca="1">INDIRECT("DATA!E"&amp;212-5*(ROW()-2)/2+(COLUMN()-5))</f>
        <v>0.41202681813120878</v>
      </c>
      <c r="K26" s="53"/>
      <c r="L26" s="50">
        <v>-35</v>
      </c>
      <c r="M26" s="1" t="s">
        <v>1</v>
      </c>
      <c r="N26" s="2" cm="1">
        <f t="array" aca="1" ref="N26" ca="1">INDIRECT("DATA!F" &amp; 212-5*(ROW()-2)/2+(COLUMN()-14))</f>
        <v>0.98977483409971201</v>
      </c>
      <c r="O26" s="2" cm="1">
        <f t="array" aca="1" ref="O26" ca="1">INDIRECT("DATA!F" &amp; 212-5*(ROW()-2)/2+(COLUMN()-14))</f>
        <v>0.99152325753811799</v>
      </c>
      <c r="P26" s="2" cm="1">
        <f t="array" aca="1" ref="P26" ca="1">INDIRECT("DATA!F" &amp; 212-5*(ROW()-2)/2+(COLUMN()-14))</f>
        <v>0.98541742917060682</v>
      </c>
      <c r="Q26" s="2" cm="1">
        <f t="array" aca="1" ref="Q26" ca="1">INDIRECT("DATA!F" &amp; 212-5*(ROW()-2)/2+(COLUMN()-14))</f>
        <v>0.96873643539574883</v>
      </c>
      <c r="R26" s="3" cm="1">
        <f t="array" aca="1" ref="R26" ca="1">INDIRECT("DATA!F" &amp; 212-5*(ROW()-2)/2+(COLUMN()-14))</f>
        <v>0.92998260980002156</v>
      </c>
      <c r="S26" s="19"/>
      <c r="T26" s="53"/>
      <c r="U26" s="50">
        <v>-35</v>
      </c>
      <c r="V26" s="1" t="s">
        <v>1</v>
      </c>
      <c r="W26" s="3" cm="1">
        <f t="array" aca="1" ref="W26" ca="1">INDIRECT("DATA!G" &amp; 212-5*(ROW()-2)/2+(COLUMN()-23))</f>
        <v>0.98009182069055356</v>
      </c>
      <c r="X26" s="3" cm="1">
        <f t="array" aca="1" ref="X26" ca="1">INDIRECT("DATA!G" &amp; 212-5*(ROW()-2)/2+(COLUMN()-23))</f>
        <v>0.96850477172002736</v>
      </c>
      <c r="Y26" s="3" cm="1">
        <f t="array" aca="1" ref="Y26" ca="1">INDIRECT("DATA!G" &amp; 212-5*(ROW()-2)/2+(COLUMN()-23))</f>
        <v>0.92023279432782179</v>
      </c>
      <c r="Z26" s="3" cm="1">
        <f t="array" aca="1" ref="Z26" ca="1">INDIRECT("DATA!G" &amp; 212-5*(ROW()-2)/2+(COLUMN()-23))</f>
        <v>0.83631223108078179</v>
      </c>
      <c r="AA26" s="3" cm="1">
        <f t="array" aca="1" ref="AA26" ca="1">INDIRECT("DATA!G" &amp; 212-5*(ROW()-2)/2+(COLUMN()-23))</f>
        <v>0.72286089571658274</v>
      </c>
      <c r="AC26" s="53"/>
      <c r="AD26" s="50">
        <v>-35</v>
      </c>
      <c r="AE26" s="1" t="s">
        <v>1</v>
      </c>
      <c r="AF26" s="2">
        <f t="shared" ca="1" si="1"/>
        <v>3.3669452684708778E-2</v>
      </c>
      <c r="AG26" s="2">
        <f t="shared" ca="1" si="1"/>
        <v>7.8965599436043976E-2</v>
      </c>
      <c r="AH26" s="2">
        <f t="shared" ca="1" si="1"/>
        <v>0.1910278912443556</v>
      </c>
      <c r="AI26" s="2">
        <f t="shared" ca="1" si="1"/>
        <v>0.34903629213890963</v>
      </c>
      <c r="AJ26" s="2">
        <f t="shared" ca="1" si="1"/>
        <v>0.51795579166881278</v>
      </c>
    </row>
    <row r="27" spans="2:36" ht="17" thickBot="1" x14ac:dyDescent="0.25">
      <c r="B27" s="53"/>
      <c r="C27" s="51"/>
      <c r="D27" s="9" t="s">
        <v>2</v>
      </c>
      <c r="E27" s="5" cm="1">
        <f t="array" aca="1" ref="E27" ca="1">INDIRECT("DATA!H" &amp; 212-5*(ROW()-3)/2+(COLUMN()-5))</f>
        <v>0.98590989092457237</v>
      </c>
      <c r="F27" s="5" cm="1">
        <f t="array" aca="1" ref="F27" ca="1">INDIRECT("DATA!H" &amp; 212-5*(ROW()-3)/2+(COLUMN()-5))</f>
        <v>0.97317158752613642</v>
      </c>
      <c r="G27" s="5" cm="1">
        <f t="array" aca="1" ref="G27" ca="1">INDIRECT("DATA!H" &amp; 212-5*(ROW()-3)/2+(COLUMN()-5))</f>
        <v>0.93962172691846657</v>
      </c>
      <c r="H27" s="5" cm="1">
        <f t="array" aca="1" ref="H27" ca="1">INDIRECT("DATA!H" &amp; 212-5*(ROW()-3)/2+(COLUMN()-5))</f>
        <v>0.87666001122015691</v>
      </c>
      <c r="I27" s="6" cm="1">
        <f t="array" aca="1" ref="I27" ca="1">INDIRECT("DATA!H" &amp; 212-5*(ROW()-3)/2+(COLUMN()-5))</f>
        <v>0.77473632055997377</v>
      </c>
      <c r="K27" s="53"/>
      <c r="L27" s="51"/>
      <c r="M27" s="9" t="s">
        <v>2</v>
      </c>
      <c r="N27" s="5" cm="1">
        <f t="array" aca="1" ref="N27" ca="1">INDIRECT("DATA!I" &amp; 212-5*(ROW()-3)/2+(COLUMN()-14))</f>
        <v>0.99558916737729564</v>
      </c>
      <c r="O27" s="5" cm="1">
        <f t="array" aca="1" ref="O27" ca="1">INDIRECT("DATA!I" &amp; 212-5*(ROW()-3)/2+(COLUMN()-14))</f>
        <v>0.99282466250138635</v>
      </c>
      <c r="P27" s="5" cm="1">
        <f t="array" aca="1" ref="P27" ca="1">INDIRECT("DATA!I" &amp; 212-5*(ROW()-3)/2+(COLUMN()-14))</f>
        <v>0.994126281845231</v>
      </c>
      <c r="Q27" s="5" cm="1">
        <f t="array" aca="1" ref="Q27" ca="1">INDIRECT("DATA!I" &amp; 212-5*(ROW()-3)/2+(COLUMN()-14))</f>
        <v>0.99605791810481525</v>
      </c>
      <c r="R27" s="6" cm="1">
        <f t="array" aca="1" ref="R27" ca="1">INDIRECT("DATA!I" &amp; 212-5*(ROW()-3)/2+(COLUMN()-14))</f>
        <v>0.99605348007238004</v>
      </c>
      <c r="S27" s="19"/>
      <c r="T27" s="53"/>
      <c r="U27" s="51"/>
      <c r="V27" s="9" t="s">
        <v>2</v>
      </c>
      <c r="W27" s="6" cm="1">
        <f t="array" aca="1" ref="W27" ca="1">INDIRECT("DATA!J" &amp; 212-5*(ROW()-3)/2+(COLUMN()-23))</f>
        <v>0.99142218172141117</v>
      </c>
      <c r="X27" s="6" cm="1">
        <f t="array" aca="1" ref="X27" ca="1">INDIRECT("DATA!J" &amp; 212-5*(ROW()-3)/2+(COLUMN()-23))</f>
        <v>0.98566355297412522</v>
      </c>
      <c r="Y27" s="6" cm="1">
        <f t="array" aca="1" ref="Y27" ca="1">INDIRECT("DATA!J" &amp; 212-5*(ROW()-3)/2+(COLUMN()-23))</f>
        <v>0.97288973908162235</v>
      </c>
      <c r="Z27" s="6" cm="1">
        <f t="array" aca="1" ref="Z27" ca="1">INDIRECT("DATA!J" &amp; 212-5*(ROW()-3)/2+(COLUMN()-23))</f>
        <v>0.94785103260163917</v>
      </c>
      <c r="AA27" s="6" cm="1">
        <f t="array" aca="1" ref="AA27" ca="1">INDIRECT("DATA!J" &amp; 212-5*(ROW()-3)/2+(COLUMN()-23))</f>
        <v>0.90255438524300502</v>
      </c>
      <c r="AC27" s="53"/>
      <c r="AD27" s="51"/>
      <c r="AE27" s="9" t="s">
        <v>2</v>
      </c>
      <c r="AF27" s="5">
        <f t="shared" ca="1" si="1"/>
        <v>9.6792764527232622E-3</v>
      </c>
      <c r="AG27" s="5">
        <f t="shared" ca="1" si="1"/>
        <v>1.9653074975249929E-2</v>
      </c>
      <c r="AH27" s="5">
        <f t="shared" ca="1" si="1"/>
        <v>5.4504554926764426E-2</v>
      </c>
      <c r="AI27" s="5">
        <f t="shared" ca="1" si="1"/>
        <v>0.11939790688465834</v>
      </c>
      <c r="AJ27" s="5">
        <f t="shared" ca="1" si="1"/>
        <v>0.22131715951240627</v>
      </c>
    </row>
    <row r="28" spans="2:36" x14ac:dyDescent="0.2">
      <c r="B28" s="53"/>
      <c r="C28" s="50">
        <v>-40</v>
      </c>
      <c r="D28" s="10" t="s">
        <v>1</v>
      </c>
      <c r="E28" s="2" cm="1">
        <f t="array" aca="1" ref="E28" ca="1">INDIRECT("DATA!E"&amp;212-5*(ROW()-2)/2+(COLUMN()-5))</f>
        <v>0.92357349013805756</v>
      </c>
      <c r="F28" s="2" cm="1">
        <f t="array" aca="1" ref="F28" ca="1">INDIRECT("DATA!E"&amp;212-5*(ROW()-2)/2+(COLUMN()-5))</f>
        <v>0.88370136377740105</v>
      </c>
      <c r="G28" s="2" cm="1">
        <f t="array" aca="1" ref="G28" ca="1">INDIRECT("DATA!E"&amp;212-5*(ROW()-2)/2+(COLUMN()-5))</f>
        <v>0.77467305967601074</v>
      </c>
      <c r="H28" s="2" cm="1">
        <f t="array" aca="1" ref="H28" ca="1">INDIRECT("DATA!E"&amp;212-5*(ROW()-2)/2+(COLUMN()-5))</f>
        <v>0.61069033676842022</v>
      </c>
      <c r="I28" s="3" cm="1">
        <f t="array" aca="1" ref="I28" ca="1">INDIRECT("DATA!E"&amp;212-5*(ROW()-2)/2+(COLUMN()-5))</f>
        <v>0.41701022564567691</v>
      </c>
      <c r="K28" s="53"/>
      <c r="L28" s="50">
        <v>-40</v>
      </c>
      <c r="M28" s="10" t="s">
        <v>1</v>
      </c>
      <c r="N28" s="2" cm="1">
        <f t="array" aca="1" ref="N28" ca="1">INDIRECT("DATA!F" &amp; 212-5*(ROW()-2)/2+(COLUMN()-14))</f>
        <v>0.98712731565544642</v>
      </c>
      <c r="O28" s="2" cm="1">
        <f t="array" aca="1" ref="O28" ca="1">INDIRECT("DATA!F" &amp; 212-5*(ROW()-2)/2+(COLUMN()-14))</f>
        <v>0.99034150443019997</v>
      </c>
      <c r="P28" s="2" cm="1">
        <f t="array" aca="1" ref="P28" ca="1">INDIRECT("DATA!F" &amp; 212-5*(ROW()-2)/2+(COLUMN()-14))</f>
        <v>0.98612793800160081</v>
      </c>
      <c r="Q28" s="2" cm="1">
        <f t="array" aca="1" ref="Q28" ca="1">INDIRECT("DATA!F" &amp; 212-5*(ROW()-2)/2+(COLUMN()-14))</f>
        <v>0.97066904068319804</v>
      </c>
      <c r="R28" s="3" cm="1">
        <f t="array" aca="1" ref="R28" ca="1">INDIRECT("DATA!F" &amp; 212-5*(ROW()-2)/2+(COLUMN()-14))</f>
        <v>0.92847902046745956</v>
      </c>
      <c r="S28" s="19"/>
      <c r="T28" s="53"/>
      <c r="U28" s="50">
        <v>-40</v>
      </c>
      <c r="V28" s="10" t="s">
        <v>1</v>
      </c>
      <c r="W28" s="3" cm="1">
        <f t="array" aca="1" ref="W28" ca="1">INDIRECT("DATA!G" &amp; 212-5*(ROW()-2)/2+(COLUMN()-23))</f>
        <v>0.96522277195685735</v>
      </c>
      <c r="X28" s="3" cm="1">
        <f t="array" aca="1" ref="X28" ca="1">INDIRECT("DATA!G" &amp; 212-5*(ROW()-2)/2+(COLUMN()-23))</f>
        <v>0.9574017457347832</v>
      </c>
      <c r="Y28" s="3" cm="1">
        <f t="array" aca="1" ref="Y28" ca="1">INDIRECT("DATA!G" &amp; 212-5*(ROW()-2)/2+(COLUMN()-23))</f>
        <v>0.91259735678127119</v>
      </c>
      <c r="Z28" s="3" cm="1">
        <f t="array" aca="1" ref="Z28" ca="1">INDIRECT("DATA!G" &amp; 212-5*(ROW()-2)/2+(COLUMN()-23))</f>
        <v>0.83348548733985361</v>
      </c>
      <c r="AA28" s="3" cm="1">
        <f t="array" aca="1" ref="AA28" ca="1">INDIRECT("DATA!G" &amp; 212-5*(ROW()-2)/2+(COLUMN()-23))</f>
        <v>0.72387065852963473</v>
      </c>
      <c r="AC28" s="53"/>
      <c r="AD28" s="50">
        <v>-40</v>
      </c>
      <c r="AE28" s="10" t="s">
        <v>1</v>
      </c>
      <c r="AF28" s="2">
        <f t="shared" ca="1" si="1"/>
        <v>6.3553825517388862E-2</v>
      </c>
      <c r="AG28" s="2">
        <f t="shared" ca="1" si="1"/>
        <v>0.10664014065279892</v>
      </c>
      <c r="AH28" s="2">
        <f t="shared" ca="1" si="1"/>
        <v>0.21145487832559007</v>
      </c>
      <c r="AI28" s="2">
        <f t="shared" ca="1" si="1"/>
        <v>0.35997870391477782</v>
      </c>
      <c r="AJ28" s="2">
        <f t="shared" ca="1" si="1"/>
        <v>0.51146879482178265</v>
      </c>
    </row>
    <row r="29" spans="2:36" ht="17" thickBot="1" x14ac:dyDescent="0.25">
      <c r="B29" s="53"/>
      <c r="C29" s="51"/>
      <c r="D29" s="11" t="s">
        <v>2</v>
      </c>
      <c r="E29" s="5" cm="1">
        <f t="array" aca="1" ref="E29" ca="1">INDIRECT("DATA!H" &amp; 212-5*(ROW()-3)/2+(COLUMN()-5))</f>
        <v>0.98062264491727424</v>
      </c>
      <c r="F29" s="5" cm="1">
        <f t="array" aca="1" ref="F29" ca="1">INDIRECT("DATA!H" &amp; 212-5*(ROW()-3)/2+(COLUMN()-5))</f>
        <v>0.96650574289742641</v>
      </c>
      <c r="G29" s="5" cm="1">
        <f t="array" aca="1" ref="G29" ca="1">INDIRECT("DATA!H" &amp; 212-5*(ROW()-3)/2+(COLUMN()-5))</f>
        <v>0.93232918200799164</v>
      </c>
      <c r="H29" s="5" cm="1">
        <f t="array" aca="1" ref="H29" ca="1">INDIRECT("DATA!H" &amp; 212-5*(ROW()-3)/2+(COLUMN()-5))</f>
        <v>0.8733970822844348</v>
      </c>
      <c r="I29" s="6" cm="1">
        <f t="array" aca="1" ref="I29" ca="1">INDIRECT("DATA!H" &amp; 212-5*(ROW()-3)/2+(COLUMN()-5))</f>
        <v>0.77758006823128378</v>
      </c>
      <c r="K29" s="53"/>
      <c r="L29" s="51"/>
      <c r="M29" s="11" t="s">
        <v>2</v>
      </c>
      <c r="N29" s="5" cm="1">
        <f t="array" aca="1" ref="N29" ca="1">INDIRECT("DATA!I" &amp; 212-5*(ROW()-3)/2+(COLUMN()-14))</f>
        <v>0.99645161837781837</v>
      </c>
      <c r="O29" s="5" cm="1">
        <f t="array" aca="1" ref="O29" ca="1">INDIRECT("DATA!I" &amp; 212-5*(ROW()-3)/2+(COLUMN()-14))</f>
        <v>0.99360488173674555</v>
      </c>
      <c r="P29" s="5" cm="1">
        <f t="array" aca="1" ref="P29" ca="1">INDIRECT("DATA!I" &amp; 212-5*(ROW()-3)/2+(COLUMN()-14))</f>
        <v>0.99346756003420145</v>
      </c>
      <c r="Q29" s="5" cm="1">
        <f t="array" aca="1" ref="Q29" ca="1">INDIRECT("DATA!I" &amp; 212-5*(ROW()-3)/2+(COLUMN()-14))</f>
        <v>0.99574424770162095</v>
      </c>
      <c r="R29" s="6" cm="1">
        <f t="array" aca="1" ref="R29" ca="1">INDIRECT("DATA!I" &amp; 212-5*(ROW()-3)/2+(COLUMN()-14))</f>
        <v>0.99838958262655397</v>
      </c>
      <c r="S29" s="19"/>
      <c r="T29" s="53"/>
      <c r="U29" s="51"/>
      <c r="V29" s="11" t="s">
        <v>2</v>
      </c>
      <c r="W29" s="6" cm="1">
        <f t="array" aca="1" ref="W29" ca="1">INDIRECT("DATA!J" &amp; 212-5*(ROW()-3)/2+(COLUMN()-23))</f>
        <v>0.98995436991629782</v>
      </c>
      <c r="X29" s="6" cm="1">
        <f t="array" aca="1" ref="X29" ca="1">INDIRECT("DATA!J" &amp; 212-5*(ROW()-3)/2+(COLUMN()-23))</f>
        <v>0.98314250246611679</v>
      </c>
      <c r="Y29" s="6" cm="1">
        <f t="array" aca="1" ref="Y29" ca="1">INDIRECT("DATA!J" &amp; 212-5*(ROW()-3)/2+(COLUMN()-23))</f>
        <v>0.96974650128509599</v>
      </c>
      <c r="Z29" s="6" cm="1">
        <f t="array" aca="1" ref="Z29" ca="1">INDIRECT("DATA!J" &amp; 212-5*(ROW()-3)/2+(COLUMN()-23))</f>
        <v>0.9462940187012796</v>
      </c>
      <c r="AA29" s="6" cm="1">
        <f t="array" aca="1" ref="AA29" ca="1">INDIRECT("DATA!J" &amp; 212-5*(ROW()-3)/2+(COLUMN()-23))</f>
        <v>0.90706578834688723</v>
      </c>
      <c r="AC29" s="53"/>
      <c r="AD29" s="51"/>
      <c r="AE29" s="11" t="s">
        <v>2</v>
      </c>
      <c r="AF29" s="5">
        <f t="shared" ca="1" si="1"/>
        <v>1.5828973460544127E-2</v>
      </c>
      <c r="AG29" s="5">
        <f t="shared" ca="1" si="1"/>
        <v>2.7099138839319137E-2</v>
      </c>
      <c r="AH29" s="5">
        <f t="shared" ca="1" si="1"/>
        <v>6.1138378026209805E-2</v>
      </c>
      <c r="AI29" s="5">
        <f t="shared" ca="1" si="1"/>
        <v>0.12234716541718615</v>
      </c>
      <c r="AJ29" s="5">
        <f t="shared" ca="1" si="1"/>
        <v>0.22080951439527019</v>
      </c>
    </row>
    <row r="30" spans="2:36" x14ac:dyDescent="0.2">
      <c r="B30" s="53"/>
      <c r="C30" s="50">
        <v>-45</v>
      </c>
      <c r="D30" s="12" t="s">
        <v>1</v>
      </c>
      <c r="E30" s="2" cm="1">
        <f t="array" aca="1" ref="E30" ca="1">INDIRECT("DATA!E"&amp;212-5*(ROW()-2)/2+(COLUMN()-5))</f>
        <v>0.87943155634190684</v>
      </c>
      <c r="F30" s="2" cm="1">
        <f t="array" aca="1" ref="F30" ca="1">INDIRECT("DATA!E"&amp;212-5*(ROW()-2)/2+(COLUMN()-5))</f>
        <v>0.84500940686329584</v>
      </c>
      <c r="G30" s="2" cm="1">
        <f t="array" aca="1" ref="G30" ca="1">INDIRECT("DATA!E"&amp;212-5*(ROW()-2)/2+(COLUMN()-5))</f>
        <v>0.74466234363619233</v>
      </c>
      <c r="H30" s="2" cm="1">
        <f t="array" aca="1" ref="H30" ca="1">INDIRECT("DATA!E"&amp;212-5*(ROW()-2)/2+(COLUMN()-5))</f>
        <v>0.59283476156159498</v>
      </c>
      <c r="I30" s="3" cm="1">
        <f t="array" aca="1" ref="I30" ca="1">INDIRECT("DATA!E"&amp;212-5*(ROW()-2)/2+(COLUMN()-5))</f>
        <v>0.412949493882102</v>
      </c>
      <c r="K30" s="53"/>
      <c r="L30" s="50">
        <v>-45</v>
      </c>
      <c r="M30" s="12" t="s">
        <v>1</v>
      </c>
      <c r="N30" s="2" cm="1">
        <f t="array" aca="1" ref="N30" ca="1">INDIRECT("DATA!F" &amp; 212-5*(ROW()-2)/2+(COLUMN()-14))</f>
        <v>0.99131381017414577</v>
      </c>
      <c r="O30" s="2" cm="1">
        <f t="array" aca="1" ref="O30" ca="1">INDIRECT("DATA!F" &amp; 212-5*(ROW()-2)/2+(COLUMN()-14))</f>
        <v>0.99064977969764745</v>
      </c>
      <c r="P30" s="2" cm="1">
        <f t="array" aca="1" ref="P30" ca="1">INDIRECT("DATA!F" &amp; 212-5*(ROW()-2)/2+(COLUMN()-14))</f>
        <v>0.98671322642609838</v>
      </c>
      <c r="Q30" s="2" cm="1">
        <f t="array" aca="1" ref="Q30" ca="1">INDIRECT("DATA!F" &amp; 212-5*(ROW()-2)/2+(COLUMN()-14))</f>
        <v>0.97226139660234001</v>
      </c>
      <c r="R30" s="3" cm="1">
        <f t="array" aca="1" ref="R30" ca="1">INDIRECT("DATA!F" &amp; 212-5*(ROW()-2)/2+(COLUMN()-14))</f>
        <v>0.94073276727944155</v>
      </c>
      <c r="S30" s="19"/>
      <c r="T30" s="53"/>
      <c r="U30" s="50">
        <v>-45</v>
      </c>
      <c r="V30" s="12" t="s">
        <v>1</v>
      </c>
      <c r="W30" s="3" cm="1">
        <f t="array" aca="1" ref="W30" ca="1">INDIRECT("DATA!G" &amp; 212-5*(ROW()-2)/2+(COLUMN()-23))</f>
        <v>0.95619659885460395</v>
      </c>
      <c r="X30" s="3" cm="1">
        <f t="array" aca="1" ref="X30" ca="1">INDIRECT("DATA!G" &amp; 212-5*(ROW()-2)/2+(COLUMN()-23))</f>
        <v>0.94274891145471595</v>
      </c>
      <c r="Y30" s="3" cm="1">
        <f t="array" aca="1" ref="Y30" ca="1">INDIRECT("DATA!G" &amp; 212-5*(ROW()-2)/2+(COLUMN()-23))</f>
        <v>0.90058332664887275</v>
      </c>
      <c r="Z30" s="3" cm="1">
        <f t="array" aca="1" ref="Z30" ca="1">INDIRECT("DATA!G" &amp; 212-5*(ROW()-2)/2+(COLUMN()-23))</f>
        <v>0.8266497908183299</v>
      </c>
      <c r="AA30" s="3" cm="1">
        <f t="array" aca="1" ref="AA30" ca="1">INDIRECT("DATA!G" &amp; 212-5*(ROW()-2)/2+(COLUMN()-23))</f>
        <v>0.72732747470649717</v>
      </c>
      <c r="AC30" s="53"/>
      <c r="AD30" s="50">
        <v>-45</v>
      </c>
      <c r="AE30" s="12" t="s">
        <v>1</v>
      </c>
      <c r="AF30" s="2">
        <f t="shared" ca="1" si="1"/>
        <v>0.11188225383223893</v>
      </c>
      <c r="AG30" s="2">
        <f t="shared" ca="1" si="1"/>
        <v>0.14564037283435161</v>
      </c>
      <c r="AH30" s="2">
        <f t="shared" ca="1" si="1"/>
        <v>0.24205088278990605</v>
      </c>
      <c r="AI30" s="2">
        <f t="shared" ca="1" si="1"/>
        <v>0.37942663504074503</v>
      </c>
      <c r="AJ30" s="2">
        <f t="shared" ca="1" si="1"/>
        <v>0.52778327339733955</v>
      </c>
    </row>
    <row r="31" spans="2:36" ht="17" thickBot="1" x14ac:dyDescent="0.25">
      <c r="B31" s="53"/>
      <c r="C31" s="51"/>
      <c r="D31" s="9" t="s">
        <v>2</v>
      </c>
      <c r="E31" s="5" cm="1">
        <f t="array" aca="1" ref="E31" ca="1">INDIRECT("DATA!H" &amp; 212-5*(ROW()-3)/2+(COLUMN()-5))</f>
        <v>0.9657003777101536</v>
      </c>
      <c r="F31" s="5" cm="1">
        <f t="array" aca="1" ref="F31" ca="1">INDIRECT("DATA!H" &amp; 212-5*(ROW()-3)/2+(COLUMN()-5))</f>
        <v>0.95420808065646756</v>
      </c>
      <c r="G31" s="5" cm="1">
        <f t="array" aca="1" ref="G31" ca="1">INDIRECT("DATA!H" &amp; 212-5*(ROW()-3)/2+(COLUMN()-5))</f>
        <v>0.92116566584407278</v>
      </c>
      <c r="H31" s="5" cm="1">
        <f t="array" aca="1" ref="H31" ca="1">INDIRECT("DATA!H" &amp; 212-5*(ROW()-3)/2+(COLUMN()-5))</f>
        <v>0.86655921628666888</v>
      </c>
      <c r="I31" s="6" cm="1">
        <f t="array" aca="1" ref="I31" ca="1">INDIRECT("DATA!H" &amp; 212-5*(ROW()-3)/2+(COLUMN()-5))</f>
        <v>0.77804949742190366</v>
      </c>
      <c r="K31" s="53"/>
      <c r="L31" s="51"/>
      <c r="M31" s="9" t="s">
        <v>2</v>
      </c>
      <c r="N31" s="5" cm="1">
        <f t="array" aca="1" ref="N31" ca="1">INDIRECT("DATA!I" &amp; 212-5*(ROW()-3)/2+(COLUMN()-14))</f>
        <v>0.99329064421969604</v>
      </c>
      <c r="O31" s="5" cm="1">
        <f t="array" aca="1" ref="O31" ca="1">INDIRECT("DATA!I" &amp; 212-5*(ROW()-3)/2+(COLUMN()-14))</f>
        <v>0.99277508298331119</v>
      </c>
      <c r="P31" s="5" cm="1">
        <f t="array" aca="1" ref="P31" ca="1">INDIRECT("DATA!I" &amp; 212-5*(ROW()-3)/2+(COLUMN()-14))</f>
        <v>0.99266033616315519</v>
      </c>
      <c r="Q31" s="5" cm="1">
        <f t="array" aca="1" ref="Q31" ca="1">INDIRECT("DATA!I" &amp; 212-5*(ROW()-3)/2+(COLUMN()-14))</f>
        <v>0.99536312895619816</v>
      </c>
      <c r="R31" s="6" cm="1">
        <f t="array" aca="1" ref="R31" ca="1">INDIRECT("DATA!I" &amp; 212-5*(ROW()-3)/2+(COLUMN()-14))</f>
        <v>0.99669807504674202</v>
      </c>
      <c r="S31" s="19"/>
      <c r="T31" s="53"/>
      <c r="U31" s="51"/>
      <c r="V31" s="9" t="s">
        <v>2</v>
      </c>
      <c r="W31" s="6" cm="1">
        <f t="array" aca="1" ref="W31" ca="1">INDIRECT("DATA!J" &amp; 212-5*(ROW()-3)/2+(COLUMN()-23))</f>
        <v>0.98199063999504843</v>
      </c>
      <c r="X31" s="6" cm="1">
        <f t="array" aca="1" ref="X31" ca="1">INDIRECT("DATA!J" &amp; 212-5*(ROW()-3)/2+(COLUMN()-23))</f>
        <v>0.97771542541532241</v>
      </c>
      <c r="Y31" s="6" cm="1">
        <f t="array" aca="1" ref="Y31" ca="1">INDIRECT("DATA!J" &amp; 212-5*(ROW()-3)/2+(COLUMN()-23))</f>
        <v>0.96504834238279458</v>
      </c>
      <c r="Z31" s="6" cm="1">
        <f t="array" aca="1" ref="Z31" ca="1">INDIRECT("DATA!J" &amp; 212-5*(ROW()-3)/2+(COLUMN()-23))</f>
        <v>0.94316578751639202</v>
      </c>
      <c r="AA31" s="6" cm="1">
        <f t="array" aca="1" ref="AA31" ca="1">INDIRECT("DATA!J" &amp; 212-5*(ROW()-3)/2+(COLUMN()-23))</f>
        <v>0.90529292679674001</v>
      </c>
      <c r="AC31" s="53"/>
      <c r="AD31" s="51"/>
      <c r="AE31" s="9" t="s">
        <v>2</v>
      </c>
      <c r="AF31" s="5">
        <f t="shared" ca="1" si="1"/>
        <v>2.7590266509542438E-2</v>
      </c>
      <c r="AG31" s="5">
        <f t="shared" ca="1" si="1"/>
        <v>3.8567002326843625E-2</v>
      </c>
      <c r="AH31" s="5">
        <f t="shared" ca="1" si="1"/>
        <v>7.149467031908241E-2</v>
      </c>
      <c r="AI31" s="5">
        <f t="shared" ca="1" si="1"/>
        <v>0.12880391266952929</v>
      </c>
      <c r="AJ31" s="5">
        <f t="shared" ca="1" si="1"/>
        <v>0.21864857762483836</v>
      </c>
    </row>
    <row r="32" spans="2:36" x14ac:dyDescent="0.2">
      <c r="B32" s="53"/>
      <c r="C32" s="50">
        <v>-50</v>
      </c>
      <c r="D32" s="10" t="s">
        <v>1</v>
      </c>
      <c r="E32" s="2" cm="1">
        <f t="array" aca="1" ref="E32" ca="1">INDIRECT("DATA!E"&amp;212-5*(ROW()-2)/2+(COLUMN()-5))</f>
        <v>0.82469925913669206</v>
      </c>
      <c r="F32" s="2" cm="1">
        <f t="array" aca="1" ref="F32" ca="1">INDIRECT("DATA!E"&amp;212-5*(ROW()-2)/2+(COLUMN()-5))</f>
        <v>0.79446254506354241</v>
      </c>
      <c r="G32" s="2" cm="1">
        <f t="array" aca="1" ref="G32" ca="1">INDIRECT("DATA!E"&amp;212-5*(ROW()-2)/2+(COLUMN()-5))</f>
        <v>0.7042555415414421</v>
      </c>
      <c r="H32" s="2" cm="1">
        <f t="array" aca="1" ref="H32" ca="1">INDIRECT("DATA!E"&amp;212-5*(ROW()-2)/2+(COLUMN()-5))</f>
        <v>0.56658267132808915</v>
      </c>
      <c r="I32" s="3" cm="1">
        <f t="array" aca="1" ref="I32" ca="1">INDIRECT("DATA!E"&amp;212-5*(ROW()-2)/2+(COLUMN()-5))</f>
        <v>0.40483563783664178</v>
      </c>
      <c r="K32" s="53"/>
      <c r="L32" s="50">
        <v>-50</v>
      </c>
      <c r="M32" s="10" t="s">
        <v>1</v>
      </c>
      <c r="N32" s="2" cm="1">
        <f t="array" aca="1" ref="N32" ca="1">INDIRECT("DATA!F" &amp; 212-5*(ROW()-2)/2+(COLUMN()-14))</f>
        <v>0.99020685821154475</v>
      </c>
      <c r="O32" s="2" cm="1">
        <f t="array" aca="1" ref="O32" ca="1">INDIRECT("DATA!F" &amp; 212-5*(ROW()-2)/2+(COLUMN()-14))</f>
        <v>0.99020824829931597</v>
      </c>
      <c r="P32" s="2" cm="1">
        <f t="array" aca="1" ref="P32" ca="1">INDIRECT("DATA!F" &amp; 212-5*(ROW()-2)/2+(COLUMN()-14))</f>
        <v>0.98638187006058642</v>
      </c>
      <c r="Q32" s="2" cm="1">
        <f t="array" aca="1" ref="Q32" ca="1">INDIRECT("DATA!F" &amp; 212-5*(ROW()-2)/2+(COLUMN()-14))</f>
        <v>0.97356734815927803</v>
      </c>
      <c r="R32" s="3" cm="1">
        <f t="array" aca="1" ref="R32" ca="1">INDIRECT("DATA!F" &amp; 212-5*(ROW()-2)/2+(COLUMN()-14))</f>
        <v>0.94481462797693638</v>
      </c>
      <c r="S32" s="19"/>
      <c r="T32" s="53"/>
      <c r="U32" s="50">
        <v>-50</v>
      </c>
      <c r="V32" s="10" t="s">
        <v>1</v>
      </c>
      <c r="W32" s="3" cm="1">
        <f t="array" aca="1" ref="W32" ca="1">INDIRECT("DATA!G" &amp; 212-5*(ROW()-2)/2+(COLUMN()-23))</f>
        <v>0.93483453628559643</v>
      </c>
      <c r="X32" s="3" cm="1">
        <f t="array" aca="1" ref="X32" ca="1">INDIRECT("DATA!G" &amp; 212-5*(ROW()-2)/2+(COLUMN()-23))</f>
        <v>0.92279338946705636</v>
      </c>
      <c r="Y32" s="3" cm="1">
        <f t="array" aca="1" ref="Y32" ca="1">INDIRECT("DATA!G" &amp; 212-5*(ROW()-2)/2+(COLUMN()-23))</f>
        <v>0.88353272700303109</v>
      </c>
      <c r="Z32" s="3" cm="1">
        <f t="array" aca="1" ref="Z32" ca="1">INDIRECT("DATA!G" &amp; 212-5*(ROW()-2)/2+(COLUMN()-23))</f>
        <v>0.81581517961413419</v>
      </c>
      <c r="AA32" s="3" cm="1">
        <f t="array" aca="1" ref="AA32" ca="1">INDIRECT("DATA!G" &amp; 212-5*(ROW()-2)/2+(COLUMN()-23))</f>
        <v>0.72447851663300256</v>
      </c>
      <c r="AC32" s="53"/>
      <c r="AD32" s="50">
        <v>-50</v>
      </c>
      <c r="AE32" s="10" t="s">
        <v>1</v>
      </c>
      <c r="AF32" s="2">
        <f t="shared" ca="1" si="1"/>
        <v>0.16550759907485268</v>
      </c>
      <c r="AG32" s="2">
        <f t="shared" ca="1" si="1"/>
        <v>0.19574570323577356</v>
      </c>
      <c r="AH32" s="2">
        <f t="shared" ca="1" si="1"/>
        <v>0.28212632851914432</v>
      </c>
      <c r="AI32" s="2">
        <f t="shared" ca="1" si="1"/>
        <v>0.40698467683118889</v>
      </c>
      <c r="AJ32" s="2">
        <f t="shared" ca="1" si="1"/>
        <v>0.5399789901402946</v>
      </c>
    </row>
    <row r="33" spans="2:36" ht="17" thickBot="1" x14ac:dyDescent="0.25">
      <c r="B33" s="53"/>
      <c r="C33" s="51"/>
      <c r="D33" s="11" t="s">
        <v>2</v>
      </c>
      <c r="E33" s="5" cm="1">
        <f t="array" aca="1" ref="E33" ca="1">INDIRECT("DATA!H" &amp; 212-5*(ROW()-3)/2+(COLUMN()-5))</f>
        <v>0.95122103165470595</v>
      </c>
      <c r="F33" s="5" cm="1">
        <f t="array" aca="1" ref="F33" ca="1">INDIRECT("DATA!H" &amp; 212-5*(ROW()-3)/2+(COLUMN()-5))</f>
        <v>0.93913500517985282</v>
      </c>
      <c r="G33" s="5" cm="1">
        <f t="array" aca="1" ref="G33" ca="1">INDIRECT("DATA!H" &amp; 212-5*(ROW()-3)/2+(COLUMN()-5))</f>
        <v>0.90624909168028622</v>
      </c>
      <c r="H33" s="5" cm="1">
        <f t="array" aca="1" ref="H33" ca="1">INDIRECT("DATA!H" &amp; 212-5*(ROW()-3)/2+(COLUMN()-5))</f>
        <v>0.85604639696542306</v>
      </c>
      <c r="I33" s="6" cm="1">
        <f t="array" aca="1" ref="I33" ca="1">INDIRECT("DATA!H" &amp; 212-5*(ROW()-3)/2+(COLUMN()-5))</f>
        <v>0.77465325601743606</v>
      </c>
      <c r="K33" s="53"/>
      <c r="L33" s="51"/>
      <c r="M33" s="11" t="s">
        <v>2</v>
      </c>
      <c r="N33" s="5" cm="1">
        <f t="array" aca="1" ref="N33" ca="1">INDIRECT("DATA!I" &amp; 212-5*(ROW()-3)/2+(COLUMN()-14))</f>
        <v>0.99375527129309604</v>
      </c>
      <c r="O33" s="5" cm="1">
        <f t="array" aca="1" ref="O33" ca="1">INDIRECT("DATA!I" &amp; 212-5*(ROW()-3)/2+(COLUMN()-14))</f>
        <v>0.99254107358595556</v>
      </c>
      <c r="P33" s="5" cm="1">
        <f t="array" aca="1" ref="P33" ca="1">INDIRECT("DATA!I" &amp; 212-5*(ROW()-3)/2+(COLUMN()-14))</f>
        <v>0.99245845829247081</v>
      </c>
      <c r="Q33" s="5" cm="1">
        <f t="array" aca="1" ref="Q33" ca="1">INDIRECT("DATA!I" &amp; 212-5*(ROW()-3)/2+(COLUMN()-14))</f>
        <v>0.99490376443269501</v>
      </c>
      <c r="R33" s="6" cm="1">
        <f t="array" aca="1" ref="R33" ca="1">INDIRECT("DATA!I" &amp; 212-5*(ROW()-3)/2+(COLUMN()-14))</f>
        <v>0.9969377424667808</v>
      </c>
      <c r="S33" s="19"/>
      <c r="T33" s="53"/>
      <c r="U33" s="51"/>
      <c r="V33" s="11" t="s">
        <v>2</v>
      </c>
      <c r="W33" s="6" cm="1">
        <f t="array" aca="1" ref="W33" ca="1">INDIRECT("DATA!J" &amp; 212-5*(ROW()-3)/2+(COLUMN()-23))</f>
        <v>0.97572218115420317</v>
      </c>
      <c r="X33" s="6" cm="1">
        <f t="array" aca="1" ref="X33" ca="1">INDIRECT("DATA!J" &amp; 212-5*(ROW()-3)/2+(COLUMN()-23))</f>
        <v>0.9710401016143364</v>
      </c>
      <c r="Y33" s="6" cm="1">
        <f t="array" aca="1" ref="Y33" ca="1">INDIRECT("DATA!J" &amp; 212-5*(ROW()-3)/2+(COLUMN()-23))</f>
        <v>0.95953636212070359</v>
      </c>
      <c r="Z33" s="6" cm="1">
        <f t="array" aca="1" ref="Z33" ca="1">INDIRECT("DATA!J" &amp; 212-5*(ROW()-3)/2+(COLUMN()-23))</f>
        <v>0.93837845838257683</v>
      </c>
      <c r="AA33" s="6" cm="1">
        <f t="array" aca="1" ref="AA33" ca="1">INDIRECT("DATA!J" &amp; 212-5*(ROW()-3)/2+(COLUMN()-23))</f>
        <v>0.90419483730363481</v>
      </c>
      <c r="AC33" s="53"/>
      <c r="AD33" s="51"/>
      <c r="AE33" s="11" t="s">
        <v>2</v>
      </c>
      <c r="AF33" s="5">
        <f t="shared" ca="1" si="1"/>
        <v>4.2534239638390092E-2</v>
      </c>
      <c r="AG33" s="5">
        <f t="shared" ca="1" si="1"/>
        <v>5.3406068406102736E-2</v>
      </c>
      <c r="AH33" s="5">
        <f t="shared" ca="1" si="1"/>
        <v>8.620936661218459E-2</v>
      </c>
      <c r="AI33" s="5">
        <f t="shared" ca="1" si="1"/>
        <v>0.13885736746727195</v>
      </c>
      <c r="AJ33" s="5">
        <f t="shared" ca="1" si="1"/>
        <v>0.22228448644934473</v>
      </c>
    </row>
    <row r="34" spans="2:36" x14ac:dyDescent="0.2">
      <c r="B34" s="53"/>
      <c r="C34" s="50">
        <v>-55</v>
      </c>
      <c r="D34" s="12" t="s">
        <v>1</v>
      </c>
      <c r="E34" s="2" cm="1">
        <f t="array" aca="1" ref="E34" ca="1">INDIRECT("DATA!E"&amp;212-5*(ROW()-2)/2+(COLUMN()-5))</f>
        <v>0.76185468698936432</v>
      </c>
      <c r="F34" s="2" cm="1">
        <f t="array" aca="1" ref="F34" ca="1">INDIRECT("DATA!E"&amp;212-5*(ROW()-2)/2+(COLUMN()-5))</f>
        <v>0.73381391011628205</v>
      </c>
      <c r="G34" s="2" cm="1">
        <f t="array" aca="1" ref="G34" ca="1">INDIRECT("DATA!E"&amp;212-5*(ROW()-2)/2+(COLUMN()-5))</f>
        <v>0.65329136744505667</v>
      </c>
      <c r="H34" s="2" cm="1">
        <f t="array" aca="1" ref="H34" ca="1">INDIRECT("DATA!E"&amp;212-5*(ROW()-2)/2+(COLUMN()-5))</f>
        <v>0.53260210640787453</v>
      </c>
      <c r="I34" s="3" cm="1">
        <f t="array" aca="1" ref="I34" ca="1">INDIRECT("DATA!E"&amp;212-5*(ROW()-2)/2+(COLUMN()-5))</f>
        <v>0.39103593770310752</v>
      </c>
      <c r="K34" s="53"/>
      <c r="L34" s="50">
        <v>-55</v>
      </c>
      <c r="M34" s="12" t="s">
        <v>1</v>
      </c>
      <c r="N34" s="2" cm="1">
        <f t="array" aca="1" ref="N34" ca="1">INDIRECT("DATA!F" &amp; 212-5*(ROW()-2)/2+(COLUMN()-14))</f>
        <v>0.99090859247495544</v>
      </c>
      <c r="O34" s="2" cm="1">
        <f t="array" aca="1" ref="O34" ca="1">INDIRECT("DATA!F" &amp; 212-5*(ROW()-2)/2+(COLUMN()-14))</f>
        <v>0.98962283937673778</v>
      </c>
      <c r="P34" s="2" cm="1">
        <f t="array" aca="1" ref="P34" ca="1">INDIRECT("DATA!F" &amp; 212-5*(ROW()-2)/2+(COLUMN()-14))</f>
        <v>0.98347042307823596</v>
      </c>
      <c r="Q34" s="2" cm="1">
        <f t="array" aca="1" ref="Q34" ca="1">INDIRECT("DATA!F" &amp; 212-5*(ROW()-2)/2+(COLUMN()-14))</f>
        <v>0.9736708969279676</v>
      </c>
      <c r="R34" s="3" cm="1">
        <f t="array" aca="1" ref="R34" ca="1">INDIRECT("DATA!F" &amp; 212-5*(ROW()-2)/2+(COLUMN()-14))</f>
        <v>0.94934309060344635</v>
      </c>
      <c r="S34" s="19"/>
      <c r="T34" s="53"/>
      <c r="U34" s="50">
        <v>-55</v>
      </c>
      <c r="V34" s="12" t="s">
        <v>1</v>
      </c>
      <c r="W34" s="3" cm="1">
        <f t="array" aca="1" ref="W34" ca="1">INDIRECT("DATA!G" &amp; 212-5*(ROW()-2)/2+(COLUMN()-23))</f>
        <v>0.91004467779256715</v>
      </c>
      <c r="X34" s="3" cm="1">
        <f t="array" aca="1" ref="X34" ca="1">INDIRECT("DATA!G" &amp; 212-5*(ROW()-2)/2+(COLUMN()-23))</f>
        <v>0.89791873361377361</v>
      </c>
      <c r="Y34" s="3" cm="1">
        <f t="array" aca="1" ref="Y34" ca="1">INDIRECT("DATA!G" &amp; 212-5*(ROW()-2)/2+(COLUMN()-23))</f>
        <v>0.86019861612833648</v>
      </c>
      <c r="Z34" s="3" cm="1">
        <f t="array" aca="1" ref="Z34" ca="1">INDIRECT("DATA!G" &amp; 212-5*(ROW()-2)/2+(COLUMN()-23))</f>
        <v>0.80042837513947529</v>
      </c>
      <c r="AA34" s="3" cm="1">
        <f t="array" aca="1" ref="AA34" ca="1">INDIRECT("DATA!G" &amp; 212-5*(ROW()-2)/2+(COLUMN()-23))</f>
        <v>0.71874824642828028</v>
      </c>
      <c r="AC34" s="53"/>
      <c r="AD34" s="50">
        <v>-55</v>
      </c>
      <c r="AE34" s="12" t="s">
        <v>1</v>
      </c>
      <c r="AF34" s="2">
        <f t="shared" ca="1" si="1"/>
        <v>0.22905390548559112</v>
      </c>
      <c r="AG34" s="2">
        <f t="shared" ca="1" si="1"/>
        <v>0.25580892926045573</v>
      </c>
      <c r="AH34" s="2">
        <f t="shared" ca="1" si="1"/>
        <v>0.33017905563317929</v>
      </c>
      <c r="AI34" s="2">
        <f t="shared" ca="1" si="1"/>
        <v>0.44106879052009307</v>
      </c>
      <c r="AJ34" s="2">
        <f t="shared" ca="1" si="1"/>
        <v>0.55830715290033883</v>
      </c>
    </row>
    <row r="35" spans="2:36" ht="17" thickBot="1" x14ac:dyDescent="0.25">
      <c r="B35" s="53"/>
      <c r="C35" s="51"/>
      <c r="D35" s="9" t="s">
        <v>2</v>
      </c>
      <c r="E35" s="5" cm="1">
        <f t="array" aca="1" ref="E35" ca="1">INDIRECT("DATA!H" &amp; 212-5*(ROW()-3)/2+(COLUMN()-5))</f>
        <v>0.92844681792458483</v>
      </c>
      <c r="F35" s="5" cm="1">
        <f t="array" aca="1" ref="F35" ca="1">INDIRECT("DATA!H" &amp; 212-5*(ROW()-3)/2+(COLUMN()-5))</f>
        <v>0.91775864265896179</v>
      </c>
      <c r="G35" s="5" cm="1">
        <f t="array" aca="1" ref="G35" ca="1">INDIRECT("DATA!H" &amp; 212-5*(ROW()-3)/2+(COLUMN()-5))</f>
        <v>0.89241395082648178</v>
      </c>
      <c r="H35" s="5" cm="1">
        <f t="array" aca="1" ref="H35" ca="1">INDIRECT("DATA!H" &amp; 212-5*(ROW()-3)/2+(COLUMN()-5))</f>
        <v>0.84183231783328627</v>
      </c>
      <c r="I35" s="6" cm="1">
        <f t="array" aca="1" ref="I35" ca="1">INDIRECT("DATA!H" &amp; 212-5*(ROW()-3)/2+(COLUMN()-5))</f>
        <v>0.76787837826370042</v>
      </c>
      <c r="K35" s="53"/>
      <c r="L35" s="51"/>
      <c r="M35" s="9" t="s">
        <v>2</v>
      </c>
      <c r="N35" s="5" cm="1">
        <f t="array" aca="1" ref="N35" ca="1">INDIRECT("DATA!I" &amp; 212-5*(ROW()-3)/2+(COLUMN()-14))</f>
        <v>0.99179032448474003</v>
      </c>
      <c r="O35" s="5" cm="1">
        <f t="array" aca="1" ref="O35" ca="1">INDIRECT("DATA!I" &amp; 212-5*(ROW()-3)/2+(COLUMN()-14))</f>
        <v>0.99204140621055104</v>
      </c>
      <c r="P35" s="5" cm="1">
        <f t="array" aca="1" ref="P35" ca="1">INDIRECT("DATA!I" &amp; 212-5*(ROW()-3)/2+(COLUMN()-14))</f>
        <v>0.99435734922949515</v>
      </c>
      <c r="Q35" s="5" cm="1">
        <f t="array" aca="1" ref="Q35" ca="1">INDIRECT("DATA!I" &amp; 212-5*(ROW()-3)/2+(COLUMN()-14))</f>
        <v>0.99492053535096436</v>
      </c>
      <c r="R35" s="6" cm="1">
        <f t="array" aca="1" ref="R35" ca="1">INDIRECT("DATA!I" &amp; 212-5*(ROW()-3)/2+(COLUMN()-14))</f>
        <v>0.99676650259498323</v>
      </c>
      <c r="S35" s="19"/>
      <c r="T35" s="53"/>
      <c r="U35" s="51"/>
      <c r="V35" s="9" t="s">
        <v>2</v>
      </c>
      <c r="W35" s="6" cm="1">
        <f t="array" aca="1" ref="W35" ca="1">INDIRECT("DATA!J" &amp; 212-5*(ROW()-3)/2+(COLUMN()-23))</f>
        <v>0.96580690724014095</v>
      </c>
      <c r="X35" s="6" cm="1">
        <f t="array" aca="1" ref="X35" ca="1">INDIRECT("DATA!J" &amp; 212-5*(ROW()-3)/2+(COLUMN()-23))</f>
        <v>0.96298492610154363</v>
      </c>
      <c r="Y35" s="6" cm="1">
        <f t="array" aca="1" ref="Y35" ca="1">INDIRECT("DATA!J" &amp; 212-5*(ROW()-3)/2+(COLUMN()-23))</f>
        <v>0.95292879538068398</v>
      </c>
      <c r="Z35" s="6" cm="1">
        <f t="array" aca="1" ref="Z35" ca="1">INDIRECT("DATA!J" &amp; 212-5*(ROW()-3)/2+(COLUMN()-23))</f>
        <v>0.93243860821003921</v>
      </c>
      <c r="AA35" s="6" cm="1">
        <f t="array" aca="1" ref="AA35" ca="1">INDIRECT("DATA!J" &amp; 212-5*(ROW()-3)/2+(COLUMN()-23))</f>
        <v>0.90101472112604697</v>
      </c>
      <c r="AC35" s="53"/>
      <c r="AD35" s="51"/>
      <c r="AE35" s="9" t="s">
        <v>2</v>
      </c>
      <c r="AF35" s="5">
        <f t="shared" ca="1" si="1"/>
        <v>6.3343506560155194E-2</v>
      </c>
      <c r="AG35" s="5">
        <f t="shared" ca="1" si="1"/>
        <v>7.4282763551589248E-2</v>
      </c>
      <c r="AH35" s="5">
        <f t="shared" ca="1" si="1"/>
        <v>0.10194339840301336</v>
      </c>
      <c r="AI35" s="5">
        <f t="shared" ca="1" si="1"/>
        <v>0.15308821751767809</v>
      </c>
      <c r="AJ35" s="5">
        <f t="shared" ca="1" si="1"/>
        <v>0.22888812433128281</v>
      </c>
    </row>
    <row r="36" spans="2:36" x14ac:dyDescent="0.2">
      <c r="B36" s="53"/>
      <c r="C36" s="50">
        <v>-60</v>
      </c>
      <c r="D36" s="10" t="s">
        <v>1</v>
      </c>
      <c r="E36" s="2" cm="1">
        <f t="array" aca="1" ref="E36" ca="1">INDIRECT("DATA!E"&amp;212-5*(ROW()-2)/2+(COLUMN()-5))</f>
        <v>0.68536879395683392</v>
      </c>
      <c r="F36" s="2" cm="1">
        <f t="array" aca="1" ref="F36" ca="1">INDIRECT("DATA!E"&amp;212-5*(ROW()-2)/2+(COLUMN()-5))</f>
        <v>0.66250727411139132</v>
      </c>
      <c r="G36" s="2" cm="1">
        <f t="array" aca="1" ref="G36" ca="1">INDIRECT("DATA!E"&amp;212-5*(ROW()-2)/2+(COLUMN()-5))</f>
        <v>0.59700032424656924</v>
      </c>
      <c r="H36" s="2" cm="1">
        <f t="array" aca="1" ref="H36" ca="1">INDIRECT("DATA!E"&amp;212-5*(ROW()-2)/2+(COLUMN()-5))</f>
        <v>0.49203015225444208</v>
      </c>
      <c r="I36" s="3" cm="1">
        <f t="array" aca="1" ref="I36" ca="1">INDIRECT("DATA!E"&amp;212-5*(ROW()-2)/2+(COLUMN()-5))</f>
        <v>0.37214620345849342</v>
      </c>
      <c r="K36" s="53"/>
      <c r="L36" s="50">
        <v>-60</v>
      </c>
      <c r="M36" s="10" t="s">
        <v>1</v>
      </c>
      <c r="N36" s="2" cm="1">
        <f t="array" aca="1" ref="N36" ca="1">INDIRECT("DATA!F" &amp; 212-5*(ROW()-2)/2+(COLUMN()-14))</f>
        <v>0.98728103184409677</v>
      </c>
      <c r="O36" s="2" cm="1">
        <f t="array" aca="1" ref="O36" ca="1">INDIRECT("DATA!F" &amp; 212-5*(ROW()-2)/2+(COLUMN()-14))</f>
        <v>0.98660512464310357</v>
      </c>
      <c r="P36" s="2" cm="1">
        <f t="array" aca="1" ref="P36" ca="1">INDIRECT("DATA!F" &amp; 212-5*(ROW()-2)/2+(COLUMN()-14))</f>
        <v>0.98350463054089676</v>
      </c>
      <c r="Q36" s="2" cm="1">
        <f t="array" aca="1" ref="Q36" ca="1">INDIRECT("DATA!F" &amp; 212-5*(ROW()-2)/2+(COLUMN()-14))</f>
        <v>0.97448501208012639</v>
      </c>
      <c r="R36" s="3" cm="1">
        <f t="array" aca="1" ref="R36" ca="1">INDIRECT("DATA!F" &amp; 212-5*(ROW()-2)/2+(COLUMN()-14))</f>
        <v>0.95321382618459605</v>
      </c>
      <c r="S36" s="19"/>
      <c r="T36" s="53"/>
      <c r="U36" s="50">
        <v>-60</v>
      </c>
      <c r="V36" s="10" t="s">
        <v>1</v>
      </c>
      <c r="W36" s="3" cm="1">
        <f t="array" aca="1" ref="W36" ca="1">INDIRECT("DATA!G" &amp; 212-5*(ROW()-2)/2+(COLUMN()-23))</f>
        <v>0.87667132875561882</v>
      </c>
      <c r="X36" s="3" cm="1">
        <f t="array" aca="1" ref="X36" ca="1">INDIRECT("DATA!G" &amp; 212-5*(ROW()-2)/2+(COLUMN()-23))</f>
        <v>0.86628487715361402</v>
      </c>
      <c r="Y36" s="3" cm="1">
        <f t="array" aca="1" ref="Y36" ca="1">INDIRECT("DATA!G" &amp; 212-5*(ROW()-2)/2+(COLUMN()-23))</f>
        <v>0.83467864428271032</v>
      </c>
      <c r="Z36" s="3" cm="1">
        <f t="array" aca="1" ref="Z36" ca="1">INDIRECT("DATA!G" &amp; 212-5*(ROW()-2)/2+(COLUMN()-23))</f>
        <v>0.78169242223762669</v>
      </c>
      <c r="AA36" s="3" cm="1">
        <f t="array" aca="1" ref="AA36" ca="1">INDIRECT("DATA!G" &amp; 212-5*(ROW()-2)/2+(COLUMN()-23))</f>
        <v>0.70965840258421375</v>
      </c>
      <c r="AC36" s="53"/>
      <c r="AD36" s="50">
        <v>-60</v>
      </c>
      <c r="AE36" s="10" t="s">
        <v>1</v>
      </c>
      <c r="AF36" s="2">
        <f t="shared" ca="1" si="1"/>
        <v>0.30191223788726285</v>
      </c>
      <c r="AG36" s="2">
        <f t="shared" ca="1" si="1"/>
        <v>0.32409785053171225</v>
      </c>
      <c r="AH36" s="2">
        <f t="shared" ca="1" si="1"/>
        <v>0.38650430629432753</v>
      </c>
      <c r="AI36" s="2">
        <f t="shared" ca="1" si="1"/>
        <v>0.48245485982568431</v>
      </c>
      <c r="AJ36" s="2">
        <f t="shared" ca="1" si="1"/>
        <v>0.58106762272610268</v>
      </c>
    </row>
    <row r="37" spans="2:36" ht="17" thickBot="1" x14ac:dyDescent="0.25">
      <c r="B37" s="53"/>
      <c r="C37" s="51"/>
      <c r="D37" s="11" t="s">
        <v>2</v>
      </c>
      <c r="E37" s="5" cm="1">
        <f t="array" aca="1" ref="E37" ca="1">INDIRECT("DATA!H" &amp; 212-5*(ROW()-3)/2+(COLUMN()-5))</f>
        <v>0.90684102432392444</v>
      </c>
      <c r="F37" s="5" cm="1">
        <f t="array" aca="1" ref="F37" ca="1">INDIRECT("DATA!H" &amp; 212-5*(ROW()-3)/2+(COLUMN()-5))</f>
        <v>0.89688516166496646</v>
      </c>
      <c r="G37" s="5" cm="1">
        <f t="array" aca="1" ref="G37" ca="1">INDIRECT("DATA!H" &amp; 212-5*(ROW()-3)/2+(COLUMN()-5))</f>
        <v>0.86931993683158804</v>
      </c>
      <c r="H37" s="5" cm="1">
        <f t="array" aca="1" ref="H37" ca="1">INDIRECT("DATA!H" &amp; 212-5*(ROW()-3)/2+(COLUMN()-5))</f>
        <v>0.82351531867275896</v>
      </c>
      <c r="I37" s="6" cm="1">
        <f t="array" aca="1" ref="I37" ca="1">INDIRECT("DATA!H" &amp; 212-5*(ROW()-3)/2+(COLUMN()-5))</f>
        <v>0.75760399452118199</v>
      </c>
      <c r="K37" s="53"/>
      <c r="L37" s="51"/>
      <c r="M37" s="11" t="s">
        <v>2</v>
      </c>
      <c r="N37" s="5" cm="1">
        <f t="array" aca="1" ref="N37" ca="1">INDIRECT("DATA!I" &amp; 212-5*(ROW()-3)/2+(COLUMN()-14))</f>
        <v>0.9941655612643332</v>
      </c>
      <c r="O37" s="5" cm="1">
        <f t="array" aca="1" ref="O37" ca="1">INDIRECT("DATA!I" &amp; 212-5*(ROW()-3)/2+(COLUMN()-14))</f>
        <v>0.99381771674472563</v>
      </c>
      <c r="P37" s="5" cm="1">
        <f t="array" aca="1" ref="P37" ca="1">INDIRECT("DATA!I" &amp; 212-5*(ROW()-3)/2+(COLUMN()-14))</f>
        <v>0.99343106719530083</v>
      </c>
      <c r="Q37" s="5" cm="1">
        <f t="array" aca="1" ref="Q37" ca="1">INDIRECT("DATA!I" &amp; 212-5*(ROW()-3)/2+(COLUMN()-14))</f>
        <v>0.99431902531887961</v>
      </c>
      <c r="R37" s="6" cm="1">
        <f t="array" aca="1" ref="R37" ca="1">INDIRECT("DATA!I" &amp; 212-5*(ROW()-3)/2+(COLUMN()-14))</f>
        <v>0.9965668033125894</v>
      </c>
      <c r="S37" s="19"/>
      <c r="T37" s="53"/>
      <c r="U37" s="51"/>
      <c r="V37" s="11" t="s">
        <v>2</v>
      </c>
      <c r="W37" s="6" cm="1">
        <f t="array" aca="1" ref="W37" ca="1">INDIRECT("DATA!J" &amp; 212-5*(ROW()-3)/2+(COLUMN()-23))</f>
        <v>0.95721446530737841</v>
      </c>
      <c r="X37" s="6" cm="1">
        <f t="array" aca="1" ref="X37" ca="1">INDIRECT("DATA!J" &amp; 212-5*(ROW()-3)/2+(COLUMN()-23))</f>
        <v>0.95369764508656596</v>
      </c>
      <c r="Y37" s="6" cm="1">
        <f t="array" aca="1" ref="Y37" ca="1">INDIRECT("DATA!J" &amp; 212-5*(ROW()-3)/2+(COLUMN()-23))</f>
        <v>0.942504950134888</v>
      </c>
      <c r="Z37" s="6" cm="1">
        <f t="array" aca="1" ref="Z37" ca="1">INDIRECT("DATA!J" &amp; 212-5*(ROW()-3)/2+(COLUMN()-23))</f>
        <v>0.92393904963416917</v>
      </c>
      <c r="AA37" s="6" cm="1">
        <f t="array" aca="1" ref="AA37" ca="1">INDIRECT("DATA!J" &amp; 212-5*(ROW()-3)/2+(COLUMN()-23))</f>
        <v>0.89611653018414028</v>
      </c>
      <c r="AC37" s="53"/>
      <c r="AD37" s="51"/>
      <c r="AE37" s="11" t="s">
        <v>2</v>
      </c>
      <c r="AF37" s="5">
        <f t="shared" ca="1" si="1"/>
        <v>8.7324536940408759E-2</v>
      </c>
      <c r="AG37" s="5">
        <f t="shared" ca="1" si="1"/>
        <v>9.6932555079759175E-2</v>
      </c>
      <c r="AH37" s="5">
        <f t="shared" ca="1" si="1"/>
        <v>0.1241111303637128</v>
      </c>
      <c r="AI37" s="5">
        <f t="shared" ca="1" si="1"/>
        <v>0.17080370664612066</v>
      </c>
      <c r="AJ37" s="5">
        <f t="shared" ca="1" si="1"/>
        <v>0.23896280879140741</v>
      </c>
    </row>
    <row r="38" spans="2:36" x14ac:dyDescent="0.2">
      <c r="B38" s="53"/>
      <c r="C38" s="50">
        <v>-65</v>
      </c>
      <c r="D38" s="12" t="s">
        <v>1</v>
      </c>
      <c r="E38" s="2" cm="1">
        <f t="array" aca="1" ref="E38" ca="1">INDIRECT("DATA!E"&amp;212-5*(ROW()-2)/2+(COLUMN()-5))</f>
        <v>0.60600235162620519</v>
      </c>
      <c r="F38" s="2" cm="1">
        <f t="array" aca="1" ref="F38" ca="1">INDIRECT("DATA!E"&amp;212-5*(ROW()-2)/2+(COLUMN()-5))</f>
        <v>0.58700077202607304</v>
      </c>
      <c r="G38" s="2" cm="1">
        <f t="array" aca="1" ref="G38" ca="1">INDIRECT("DATA!E"&amp;212-5*(ROW()-2)/2+(COLUMN()-5))</f>
        <v>0.53138513775524476</v>
      </c>
      <c r="H38" s="2" cm="1">
        <f t="array" aca="1" ref="H38" ca="1">INDIRECT("DATA!E"&amp;212-5*(ROW()-2)/2+(COLUMN()-5))</f>
        <v>0.44594204639532231</v>
      </c>
      <c r="I38" s="3" cm="1">
        <f t="array" aca="1" ref="I38" ca="1">INDIRECT("DATA!E"&amp;212-5*(ROW()-2)/2+(COLUMN()-5))</f>
        <v>0.34876241846499317</v>
      </c>
      <c r="K38" s="53"/>
      <c r="L38" s="50">
        <v>-65</v>
      </c>
      <c r="M38" s="12" t="s">
        <v>1</v>
      </c>
      <c r="N38" s="2" cm="1">
        <f t="array" aca="1" ref="N38" ca="1">INDIRECT("DATA!F" &amp; 212-5*(ROW()-2)/2+(COLUMN()-14))</f>
        <v>0.98683924991620775</v>
      </c>
      <c r="O38" s="2" cm="1">
        <f t="array" aca="1" ref="O38" ca="1">INDIRECT("DATA!F" &amp; 212-5*(ROW()-2)/2+(COLUMN()-14))</f>
        <v>0.98544734858925165</v>
      </c>
      <c r="P38" s="2" cm="1">
        <f t="array" aca="1" ref="P38" ca="1">INDIRECT("DATA!F" &amp; 212-5*(ROW()-2)/2+(COLUMN()-14))</f>
        <v>0.9816404911977844</v>
      </c>
      <c r="Q38" s="2" cm="1">
        <f t="array" aca="1" ref="Q38" ca="1">INDIRECT("DATA!F" &amp; 212-5*(ROW()-2)/2+(COLUMN()-14))</f>
        <v>0.97311312498885105</v>
      </c>
      <c r="R38" s="3" cm="1">
        <f t="array" aca="1" ref="R38" ca="1">INDIRECT("DATA!F" &amp; 212-5*(ROW()-2)/2+(COLUMN()-14))</f>
        <v>0.954401175184735</v>
      </c>
      <c r="S38" s="19"/>
      <c r="T38" s="53"/>
      <c r="U38" s="50">
        <v>-65</v>
      </c>
      <c r="V38" s="12" t="s">
        <v>1</v>
      </c>
      <c r="W38" s="3" cm="1">
        <f t="array" aca="1" ref="W38" ca="1">INDIRECT("DATA!G" &amp; 212-5*(ROW()-2)/2+(COLUMN()-23))</f>
        <v>0.8410114215264769</v>
      </c>
      <c r="X38" s="3" cm="1">
        <f t="array" aca="1" ref="X38" ca="1">INDIRECT("DATA!G" &amp; 212-5*(ROW()-2)/2+(COLUMN()-23))</f>
        <v>0.83143695137752305</v>
      </c>
      <c r="Y38" s="3" cm="1">
        <f t="array" aca="1" ref="Y38" ca="1">INDIRECT("DATA!G" &amp; 212-5*(ROW()-2)/2+(COLUMN()-23))</f>
        <v>0.80353954554480089</v>
      </c>
      <c r="Z38" s="3" cm="1">
        <f t="array" aca="1" ref="Z38" ca="1">INDIRECT("DATA!G" &amp; 212-5*(ROW()-2)/2+(COLUMN()-23))</f>
        <v>0.7579324037493802</v>
      </c>
      <c r="AA38" s="3" cm="1">
        <f t="array" aca="1" ref="AA38" ca="1">INDIRECT("DATA!G" &amp; 212-5*(ROW()-2)/2+(COLUMN()-23))</f>
        <v>0.6962136979551784</v>
      </c>
      <c r="AC38" s="53"/>
      <c r="AD38" s="50">
        <v>-65</v>
      </c>
      <c r="AE38" s="12" t="s">
        <v>1</v>
      </c>
      <c r="AF38" s="2">
        <f t="shared" ca="1" si="1"/>
        <v>0.38083689829000256</v>
      </c>
      <c r="AG38" s="2">
        <f t="shared" ca="1" si="1"/>
        <v>0.39844657656317861</v>
      </c>
      <c r="AH38" s="2">
        <f t="shared" ca="1" si="1"/>
        <v>0.45025535344253964</v>
      </c>
      <c r="AI38" s="2">
        <f t="shared" ca="1" si="1"/>
        <v>0.52717107859352874</v>
      </c>
      <c r="AJ38" s="2">
        <f t="shared" ca="1" si="1"/>
        <v>0.60563875671974188</v>
      </c>
    </row>
    <row r="39" spans="2:36" ht="17" thickBot="1" x14ac:dyDescent="0.25">
      <c r="B39" s="53"/>
      <c r="C39" s="51"/>
      <c r="D39" s="9" t="s">
        <v>2</v>
      </c>
      <c r="E39" s="5" cm="1">
        <f t="array" aca="1" ref="E39" ca="1">INDIRECT("DATA!H" &amp; 212-5*(ROW()-3)/2+(COLUMN()-5))</f>
        <v>0.87517422327498484</v>
      </c>
      <c r="F39" s="5" cm="1">
        <f t="array" aca="1" ref="F39" ca="1">INDIRECT("DATA!H" &amp; 212-5*(ROW()-3)/2+(COLUMN()-5))</f>
        <v>0.86641432810045749</v>
      </c>
      <c r="G39" s="5" cm="1">
        <f t="array" aca="1" ref="G39" ca="1">INDIRECT("DATA!H" &amp; 212-5*(ROW()-3)/2+(COLUMN()-5))</f>
        <v>0.84189829795822679</v>
      </c>
      <c r="H39" s="5" cm="1">
        <f t="array" aca="1" ref="H39" ca="1">INDIRECT("DATA!H" &amp; 212-5*(ROW()-3)/2+(COLUMN()-5))</f>
        <v>0.80126369546864629</v>
      </c>
      <c r="I39" s="6" cm="1">
        <f t="array" aca="1" ref="I39" ca="1">INDIRECT("DATA!H" &amp; 212-5*(ROW()-3)/2+(COLUMN()-5))</f>
        <v>0.74376751245072237</v>
      </c>
      <c r="K39" s="53"/>
      <c r="L39" s="51"/>
      <c r="M39" s="9" t="s">
        <v>2</v>
      </c>
      <c r="N39" s="5" cm="1">
        <f t="array" aca="1" ref="N39" ca="1">INDIRECT("DATA!I" &amp; 212-5*(ROW()-3)/2+(COLUMN()-14))</f>
        <v>0.99289632661166916</v>
      </c>
      <c r="O39" s="5" cm="1">
        <f t="array" aca="1" ref="O39" ca="1">INDIRECT("DATA!I" &amp; 212-5*(ROW()-3)/2+(COLUMN()-14))</f>
        <v>0.99325516351893939</v>
      </c>
      <c r="P39" s="5" cm="1">
        <f t="array" aca="1" ref="P39" ca="1">INDIRECT("DATA!I" &amp; 212-5*(ROW()-3)/2+(COLUMN()-14))</f>
        <v>0.99368477563075885</v>
      </c>
      <c r="Q39" s="5" cm="1">
        <f t="array" aca="1" ref="Q39" ca="1">INDIRECT("DATA!I" &amp; 212-5*(ROW()-3)/2+(COLUMN()-14))</f>
        <v>0.99480298378663101</v>
      </c>
      <c r="R39" s="6" cm="1">
        <f t="array" aca="1" ref="R39" ca="1">INDIRECT("DATA!I" &amp; 212-5*(ROW()-3)/2+(COLUMN()-14))</f>
        <v>0.99710093124081944</v>
      </c>
      <c r="S39" s="19"/>
      <c r="T39" s="53"/>
      <c r="U39" s="51"/>
      <c r="V39" s="9" t="s">
        <v>2</v>
      </c>
      <c r="W39" s="6" cm="1">
        <f t="array" aca="1" ref="W39" ca="1">INDIRECT("DATA!J" &amp; 212-5*(ROW()-3)/2+(COLUMN()-23))</f>
        <v>0.94297340205276758</v>
      </c>
      <c r="X39" s="6" cm="1">
        <f t="array" aca="1" ref="X39" ca="1">INDIRECT("DATA!J" &amp; 212-5*(ROW()-3)/2+(COLUMN()-23))</f>
        <v>0.9405259056885924</v>
      </c>
      <c r="Y39" s="6" cm="1">
        <f t="array" aca="1" ref="Y39" ca="1">INDIRECT("DATA!J" &amp; 212-5*(ROW()-3)/2+(COLUMN()-23))</f>
        <v>0.93111491808676961</v>
      </c>
      <c r="Z39" s="6" cm="1">
        <f t="array" aca="1" ref="Z39" ca="1">INDIRECT("DATA!J" &amp; 212-5*(ROW()-3)/2+(COLUMN()-23))</f>
        <v>0.91457463389744742</v>
      </c>
      <c r="AA39" s="6" cm="1">
        <f t="array" aca="1" ref="AA39" ca="1">INDIRECT("DATA!J" &amp; 212-5*(ROW()-3)/2+(COLUMN()-23))</f>
        <v>0.89022260111864582</v>
      </c>
      <c r="AC39" s="53"/>
      <c r="AD39" s="51"/>
      <c r="AE39" s="9" t="s">
        <v>2</v>
      </c>
      <c r="AF39" s="5">
        <f t="shared" ca="1" si="1"/>
        <v>0.11772210333668431</v>
      </c>
      <c r="AG39" s="5">
        <f t="shared" ca="1" si="1"/>
        <v>0.1268408354184819</v>
      </c>
      <c r="AH39" s="5">
        <f t="shared" ca="1" si="1"/>
        <v>0.15178647767253206</v>
      </c>
      <c r="AI39" s="5">
        <f t="shared" ca="1" si="1"/>
        <v>0.19353928831798473</v>
      </c>
      <c r="AJ39" s="5">
        <f t="shared" ca="1" si="1"/>
        <v>0.25333341879009708</v>
      </c>
    </row>
    <row r="40" spans="2:36" x14ac:dyDescent="0.2">
      <c r="B40" s="53"/>
      <c r="C40" s="50">
        <v>-70</v>
      </c>
      <c r="D40" s="10" t="s">
        <v>1</v>
      </c>
      <c r="E40" s="2" cm="1">
        <f t="array" aca="1" ref="E40" ca="1">INDIRECT("DATA!E"&amp;212-5*(ROW()-2)/2+(COLUMN()-5))</f>
        <v>0.51886881494472137</v>
      </c>
      <c r="F40" s="2" cm="1">
        <f t="array" aca="1" ref="F40" ca="1">INDIRECT("DATA!E"&amp;212-5*(ROW()-2)/2+(COLUMN()-5))</f>
        <v>0.50393264461594311</v>
      </c>
      <c r="G40" s="2" cm="1">
        <f t="array" aca="1" ref="G40" ca="1">INDIRECT("DATA!E"&amp;212-5*(ROW()-2)/2+(COLUMN()-5))</f>
        <v>0.4605938489607973</v>
      </c>
      <c r="H40" s="2" cm="1">
        <f t="array" aca="1" ref="H40" ca="1">INDIRECT("DATA!E"&amp;212-5*(ROW()-2)/2+(COLUMN()-5))</f>
        <v>0.39604448437241679</v>
      </c>
      <c r="I40" s="3" cm="1">
        <f t="array" aca="1" ref="I40" ca="1">INDIRECT("DATA!E"&amp;212-5*(ROW()-2)/2+(COLUMN()-5))</f>
        <v>0.32169098233771998</v>
      </c>
      <c r="K40" s="53"/>
      <c r="L40" s="50">
        <v>-70</v>
      </c>
      <c r="M40" s="10" t="s">
        <v>1</v>
      </c>
      <c r="N40" s="2" cm="1">
        <f t="array" aca="1" ref="N40" ca="1">INDIRECT("DATA!F" &amp; 212-5*(ROW()-2)/2+(COLUMN()-14))</f>
        <v>0.98369782864050603</v>
      </c>
      <c r="O40" s="2" cm="1">
        <f t="array" aca="1" ref="O40" ca="1">INDIRECT("DATA!F" &amp; 212-5*(ROW()-2)/2+(COLUMN()-14))</f>
        <v>0.98311129492084481</v>
      </c>
      <c r="P40" s="2" cm="1">
        <f t="array" aca="1" ref="P40" ca="1">INDIRECT("DATA!F" &amp; 212-5*(ROW()-2)/2+(COLUMN()-14))</f>
        <v>0.97938576884677475</v>
      </c>
      <c r="Q40" s="2" cm="1">
        <f t="array" aca="1" ref="Q40" ca="1">INDIRECT("DATA!F" &amp; 212-5*(ROW()-2)/2+(COLUMN()-14))</f>
        <v>0.97143513750903177</v>
      </c>
      <c r="R40" s="3" cm="1">
        <f t="array" aca="1" ref="R40" ca="1">INDIRECT("DATA!F" &amp; 212-5*(ROW()-2)/2+(COLUMN()-14))</f>
        <v>0.96504649752093596</v>
      </c>
      <c r="S40" s="19"/>
      <c r="T40" s="53"/>
      <c r="U40" s="50">
        <v>-70</v>
      </c>
      <c r="V40" s="10" t="s">
        <v>1</v>
      </c>
      <c r="W40" s="3" cm="1">
        <f t="array" aca="1" ref="W40" ca="1">INDIRECT("DATA!G" &amp; 212-5*(ROW()-2)/2+(COLUMN()-23))</f>
        <v>0.79865230598982218</v>
      </c>
      <c r="X40" s="3" cm="1">
        <f t="array" aca="1" ref="X40" ca="1">INDIRECT("DATA!G" &amp; 212-5*(ROW()-2)/2+(COLUMN()-23))</f>
        <v>0.79126118800240608</v>
      </c>
      <c r="Y40" s="3" cm="1">
        <f t="array" aca="1" ref="Y40" ca="1">INDIRECT("DATA!G" &amp; 212-5*(ROW()-2)/2+(COLUMN()-23))</f>
        <v>0.76812474714473011</v>
      </c>
      <c r="Z40" s="3" cm="1">
        <f t="array" aca="1" ref="Z40" ca="1">INDIRECT("DATA!G" &amp; 212-5*(ROW()-2)/2+(COLUMN()-23))</f>
        <v>0.73044484263271325</v>
      </c>
      <c r="AA40" s="3" cm="1">
        <f t="array" aca="1" ref="AA40" ca="1">INDIRECT("DATA!G" &amp; 212-5*(ROW()-2)/2+(COLUMN()-23))</f>
        <v>0.68461726260348121</v>
      </c>
      <c r="AC40" s="53"/>
      <c r="AD40" s="50">
        <v>-70</v>
      </c>
      <c r="AE40" s="10" t="s">
        <v>1</v>
      </c>
      <c r="AF40" s="2">
        <f t="shared" ca="1" si="1"/>
        <v>0.46482901369578467</v>
      </c>
      <c r="AG40" s="2">
        <f t="shared" ca="1" si="1"/>
        <v>0.4791786503049017</v>
      </c>
      <c r="AH40" s="2">
        <f t="shared" ca="1" si="1"/>
        <v>0.51879191988597739</v>
      </c>
      <c r="AI40" s="2">
        <f t="shared" ca="1" si="1"/>
        <v>0.57539065313661497</v>
      </c>
      <c r="AJ40" s="2">
        <f t="shared" ca="1" si="1"/>
        <v>0.64335551518321599</v>
      </c>
    </row>
    <row r="41" spans="2:36" ht="17" thickBot="1" x14ac:dyDescent="0.25">
      <c r="B41" s="53"/>
      <c r="C41" s="51"/>
      <c r="D41" s="11" t="s">
        <v>2</v>
      </c>
      <c r="E41" s="5" cm="1">
        <f t="array" aca="1" ref="E41" ca="1">INDIRECT("DATA!H" &amp; 212-5*(ROW()-3)/2+(COLUMN()-5))</f>
        <v>0.83848653692181718</v>
      </c>
      <c r="F41" s="5" cm="1">
        <f t="array" aca="1" ref="F41" ca="1">INDIRECT("DATA!H" &amp; 212-5*(ROW()-3)/2+(COLUMN()-5))</f>
        <v>0.83048155352944608</v>
      </c>
      <c r="G41" s="5" cm="1">
        <f t="array" aca="1" ref="G41" ca="1">INDIRECT("DATA!H" &amp; 212-5*(ROW()-3)/2+(COLUMN()-5))</f>
        <v>0.80924904296454536</v>
      </c>
      <c r="H41" s="5" cm="1">
        <f t="array" aca="1" ref="H41" ca="1">INDIRECT("DATA!H" &amp; 212-5*(ROW()-3)/2+(COLUMN()-5))</f>
        <v>0.77454458081447675</v>
      </c>
      <c r="I41" s="6" cm="1">
        <f t="array" aca="1" ref="I41" ca="1">INDIRECT("DATA!H" &amp; 212-5*(ROW()-3)/2+(COLUMN()-5))</f>
        <v>0.71546137945517019</v>
      </c>
      <c r="K41" s="53"/>
      <c r="L41" s="51"/>
      <c r="M41" s="11" t="s">
        <v>2</v>
      </c>
      <c r="N41" s="5" cm="1">
        <f t="array" aca="1" ref="N41" ca="1">INDIRECT("DATA!I" &amp; 212-5*(ROW()-3)/2+(COLUMN()-14))</f>
        <v>0.99352718852959376</v>
      </c>
      <c r="O41" s="5" cm="1">
        <f t="array" aca="1" ref="O41" ca="1">INDIRECT("DATA!I" &amp; 212-5*(ROW()-3)/2+(COLUMN()-14))</f>
        <v>0.99325503952391037</v>
      </c>
      <c r="P41" s="5" cm="1">
        <f t="array" aca="1" ref="P41" ca="1">INDIRECT("DATA!I" &amp; 212-5*(ROW()-3)/2+(COLUMN()-14))</f>
        <v>0.99387654363693845</v>
      </c>
      <c r="Q41" s="5" cm="1">
        <f t="array" aca="1" ref="Q41" ca="1">INDIRECT("DATA!I" &amp; 212-5*(ROW()-3)/2+(COLUMN()-14))</f>
        <v>0.99519987142736799</v>
      </c>
      <c r="R41" s="6" cm="1">
        <f t="array" aca="1" ref="R41" ca="1">INDIRECT("DATA!I" &amp; 212-5*(ROW()-3)/2+(COLUMN()-14))</f>
        <v>0.99294217474011859</v>
      </c>
      <c r="S41" s="19"/>
      <c r="T41" s="53"/>
      <c r="U41" s="51"/>
      <c r="V41" s="11" t="s">
        <v>2</v>
      </c>
      <c r="W41" s="6" cm="1">
        <f t="array" aca="1" ref="W41" ca="1">INDIRECT("DATA!J" &amp; 212-5*(ROW()-3)/2+(COLUMN()-23))</f>
        <v>0.92788884961737295</v>
      </c>
      <c r="X41" s="6" cm="1">
        <f t="array" aca="1" ref="X41" ca="1">INDIRECT("DATA!J" &amp; 212-5*(ROW()-3)/2+(COLUMN()-23))</f>
        <v>0.92504429389735143</v>
      </c>
      <c r="Y41" s="6" cm="1">
        <f t="array" aca="1" ref="Y41" ca="1">INDIRECT("DATA!J" &amp; 212-5*(ROW()-3)/2+(COLUMN()-23))</f>
        <v>0.91690085614164341</v>
      </c>
      <c r="Z41" s="6" cm="1">
        <f t="array" aca="1" ref="Z41" ca="1">INDIRECT("DATA!J" &amp; 212-5*(ROW()-3)/2+(COLUMN()-23))</f>
        <v>0.9027573846535476</v>
      </c>
      <c r="AA41" s="6" cm="1">
        <f t="array" aca="1" ref="AA41" ca="1">INDIRECT("DATA!J" &amp; 212-5*(ROW()-3)/2+(COLUMN()-23))</f>
        <v>0.88230143184940657</v>
      </c>
      <c r="AC41" s="53"/>
      <c r="AD41" s="51"/>
      <c r="AE41" s="11" t="s">
        <v>2</v>
      </c>
      <c r="AF41" s="5">
        <f t="shared" ca="1" si="1"/>
        <v>0.15504065160777658</v>
      </c>
      <c r="AG41" s="5">
        <f t="shared" ca="1" si="1"/>
        <v>0.16277348599446428</v>
      </c>
      <c r="AH41" s="5">
        <f t="shared" ca="1" si="1"/>
        <v>0.18462750067239309</v>
      </c>
      <c r="AI41" s="5">
        <f t="shared" ca="1" si="1"/>
        <v>0.22065529061289124</v>
      </c>
      <c r="AJ41" s="5">
        <f t="shared" ca="1" si="1"/>
        <v>0.2774807952849484</v>
      </c>
    </row>
    <row r="42" spans="2:36" x14ac:dyDescent="0.2">
      <c r="B42" s="53"/>
      <c r="C42" s="50">
        <v>-75</v>
      </c>
      <c r="D42" s="12" t="s">
        <v>1</v>
      </c>
      <c r="E42" s="2" cm="1">
        <f t="array" aca="1" ref="E42" ca="1">INDIRECT("DATA!E"&amp;212-5*(ROW()-2)/2+(COLUMN()-5))</f>
        <v>0.42861922895067539</v>
      </c>
      <c r="F42" s="2" cm="1">
        <f t="array" aca="1" ref="F42" ca="1">INDIRECT("DATA!E"&amp;212-5*(ROW()-2)/2+(COLUMN()-5))</f>
        <v>0.418246141653079</v>
      </c>
      <c r="G42" s="2" cm="1">
        <f t="array" aca="1" ref="G42" ca="1">INDIRECT("DATA!E"&amp;212-5*(ROW()-2)/2+(COLUMN()-5))</f>
        <v>0.38855700340469063</v>
      </c>
      <c r="H42" s="2" cm="1">
        <f t="array" aca="1" ref="H42" ca="1">INDIRECT("DATA!E"&amp;212-5*(ROW()-2)/2+(COLUMN()-5))</f>
        <v>0.34473759843852469</v>
      </c>
      <c r="I42" s="3" cm="1">
        <f t="array" aca="1" ref="I42" ca="1">INDIRECT("DATA!E"&amp;212-5*(ROW()-2)/2+(COLUMN()-5))</f>
        <v>0.29190464564688129</v>
      </c>
      <c r="K42" s="53"/>
      <c r="L42" s="50">
        <v>-75</v>
      </c>
      <c r="M42" s="12" t="s">
        <v>1</v>
      </c>
      <c r="N42" s="2" cm="1">
        <f t="array" aca="1" ref="N42" ca="1">INDIRECT("DATA!F" &amp; 212-5*(ROW()-2)/2+(COLUMN()-14))</f>
        <v>0.97981177382202977</v>
      </c>
      <c r="O42" s="2" cm="1">
        <f t="array" aca="1" ref="O42" ca="1">INDIRECT("DATA!F" &amp; 212-5*(ROW()-2)/2+(COLUMN()-14))</f>
        <v>0.97837568939391117</v>
      </c>
      <c r="P42" s="2" cm="1">
        <f t="array" aca="1" ref="P42" ca="1">INDIRECT("DATA!F" &amp; 212-5*(ROW()-2)/2+(COLUMN()-14))</f>
        <v>0.97475625143618017</v>
      </c>
      <c r="Q42" s="2" cm="1">
        <f t="array" aca="1" ref="Q42" ca="1">INDIRECT("DATA!F" &amp; 212-5*(ROW()-2)/2+(COLUMN()-14))</f>
        <v>0.97453741837119279</v>
      </c>
      <c r="R42" s="3" cm="1">
        <f t="array" aca="1" ref="R42" ca="1">INDIRECT("DATA!F" &amp; 212-5*(ROW()-2)/2+(COLUMN()-14))</f>
        <v>0.96849849340968919</v>
      </c>
      <c r="S42" s="19"/>
      <c r="T42" s="53"/>
      <c r="U42" s="50">
        <v>-75</v>
      </c>
      <c r="V42" s="12" t="s">
        <v>1</v>
      </c>
      <c r="W42" s="3" cm="1">
        <f t="array" aca="1" ref="W42" ca="1">INDIRECT("DATA!G" &amp; 212-5*(ROW()-2)/2+(COLUMN()-23))</f>
        <v>0.75172067302244927</v>
      </c>
      <c r="X42" s="3" cm="1">
        <f t="array" aca="1" ref="X42" ca="1">INDIRECT("DATA!G" &amp; 212-5*(ROW()-2)/2+(COLUMN()-23))</f>
        <v>0.745436708259688</v>
      </c>
      <c r="Y42" s="3" cm="1">
        <f t="array" aca="1" ref="Y42" ca="1">INDIRECT("DATA!G" &amp; 212-5*(ROW()-2)/2+(COLUMN()-23))</f>
        <v>0.72746614626589612</v>
      </c>
      <c r="Z42" s="3" cm="1">
        <f t="array" aca="1" ref="Z42" ca="1">INDIRECT("DATA!G" &amp; 212-5*(ROW()-2)/2+(COLUMN()-23))</f>
        <v>0.70250702171132418</v>
      </c>
      <c r="AA42" s="3" cm="1">
        <f t="array" aca="1" ref="AA42" ca="1">INDIRECT("DATA!G" &amp; 212-5*(ROW()-2)/2+(COLUMN()-23))</f>
        <v>0.66664362342914274</v>
      </c>
      <c r="AC42" s="53"/>
      <c r="AD42" s="50">
        <v>-75</v>
      </c>
      <c r="AE42" s="12" t="s">
        <v>1</v>
      </c>
      <c r="AF42" s="2">
        <f t="shared" ca="1" si="1"/>
        <v>0.55119254487135438</v>
      </c>
      <c r="AG42" s="2">
        <f t="shared" ca="1" si="1"/>
        <v>0.56012954774083212</v>
      </c>
      <c r="AH42" s="2">
        <f t="shared" ca="1" si="1"/>
        <v>0.58619924803148948</v>
      </c>
      <c r="AI42" s="2">
        <f t="shared" ca="1" si="1"/>
        <v>0.62979981993266809</v>
      </c>
      <c r="AJ42" s="2">
        <f t="shared" ca="1" si="1"/>
        <v>0.67659384776280795</v>
      </c>
    </row>
    <row r="43" spans="2:36" ht="17" thickBot="1" x14ac:dyDescent="0.25">
      <c r="B43" s="53"/>
      <c r="C43" s="51"/>
      <c r="D43" s="9" t="s">
        <v>2</v>
      </c>
      <c r="E43" s="5" cm="1">
        <f t="array" aca="1" ref="E43" ca="1">INDIRECT("DATA!H" &amp; 212-5*(ROW()-3)/2+(COLUMN()-5))</f>
        <v>0.79514880501722118</v>
      </c>
      <c r="F43" s="5" cm="1">
        <f t="array" aca="1" ref="F43" ca="1">INDIRECT("DATA!H" &amp; 212-5*(ROW()-3)/2+(COLUMN()-5))</f>
        <v>0.78869308666920646</v>
      </c>
      <c r="G43" s="5" cm="1">
        <f t="array" aca="1" ref="G43" ca="1">INDIRECT("DATA!H" &amp; 212-5*(ROW()-3)/2+(COLUMN()-5))</f>
        <v>0.77128229555441641</v>
      </c>
      <c r="H43" s="5" cm="1">
        <f t="array" aca="1" ref="H43" ca="1">INDIRECT("DATA!H" &amp; 212-5*(ROW()-3)/2+(COLUMN()-5))</f>
        <v>0.73241709336246941</v>
      </c>
      <c r="I43" s="6" cm="1">
        <f t="array" aca="1" ref="I43" ca="1">INDIRECT("DATA!H" &amp; 212-5*(ROW()-3)/2+(COLUMN()-5))</f>
        <v>0.69303950677022907</v>
      </c>
      <c r="K43" s="53"/>
      <c r="L43" s="51"/>
      <c r="M43" s="9" t="s">
        <v>2</v>
      </c>
      <c r="N43" s="5" cm="1">
        <f t="array" aca="1" ref="N43" ca="1">INDIRECT("DATA!I" &amp; 212-5*(ROW()-3)/2+(COLUMN()-14))</f>
        <v>0.99401069763646721</v>
      </c>
      <c r="O43" s="5" cm="1">
        <f t="array" aca="1" ref="O43" ca="1">INDIRECT("DATA!I" &amp; 212-5*(ROW()-3)/2+(COLUMN()-14))</f>
        <v>0.99444808670061557</v>
      </c>
      <c r="P43" s="5" cm="1">
        <f t="array" aca="1" ref="P43" ca="1">INDIRECT("DATA!I" &amp; 212-5*(ROW()-3)/2+(COLUMN()-14))</f>
        <v>0.99512404995963355</v>
      </c>
      <c r="Q43" s="5" cm="1">
        <f t="array" aca="1" ref="Q43" ca="1">INDIRECT("DATA!I" &amp; 212-5*(ROW()-3)/2+(COLUMN()-14))</f>
        <v>0.99216468809309677</v>
      </c>
      <c r="R43" s="6" cm="1">
        <f t="array" aca="1" ref="R43" ca="1">INDIRECT("DATA!I" &amp; 212-5*(ROW()-3)/2+(COLUMN()-14))</f>
        <v>0.99157454366052</v>
      </c>
      <c r="S43" s="19"/>
      <c r="T43" s="53"/>
      <c r="U43" s="51"/>
      <c r="V43" s="9" t="s">
        <v>2</v>
      </c>
      <c r="W43" s="6" cm="1">
        <f t="array" aca="1" ref="W43" ca="1">INDIRECT("DATA!J" &amp; 212-5*(ROW()-3)/2+(COLUMN()-23))</f>
        <v>0.90898091078317544</v>
      </c>
      <c r="X43" s="6" cm="1">
        <f t="array" aca="1" ref="X43" ca="1">INDIRECT("DATA!J" &amp; 212-5*(ROW()-3)/2+(COLUMN()-23))</f>
        <v>0.90734298347931264</v>
      </c>
      <c r="Y43" s="6" cm="1">
        <f t="array" aca="1" ref="Y43" ca="1">INDIRECT("DATA!J" &amp; 212-5*(ROW()-3)/2+(COLUMN()-23))</f>
        <v>0.90066280474094695</v>
      </c>
      <c r="Z43" s="6" cm="1">
        <f t="array" aca="1" ref="Z43" ca="1">INDIRECT("DATA!J" &amp; 212-5*(ROW()-3)/2+(COLUMN()-23))</f>
        <v>0.88912158255643903</v>
      </c>
      <c r="AA43" s="6" cm="1">
        <f t="array" aca="1" ref="AA43" ca="1">INDIRECT("DATA!J" &amp; 212-5*(ROW()-3)/2+(COLUMN()-23))</f>
        <v>0.87084352135845033</v>
      </c>
      <c r="AC43" s="53"/>
      <c r="AD43" s="51"/>
      <c r="AE43" s="9" t="s">
        <v>2</v>
      </c>
      <c r="AF43" s="5">
        <f t="shared" ca="1" si="1"/>
        <v>0.19886189261924603</v>
      </c>
      <c r="AG43" s="5">
        <f t="shared" ca="1" si="1"/>
        <v>0.20575500003140912</v>
      </c>
      <c r="AH43" s="5">
        <f t="shared" ca="1" si="1"/>
        <v>0.22384175440521714</v>
      </c>
      <c r="AI43" s="5">
        <f t="shared" ca="1" si="1"/>
        <v>0.25974759473062736</v>
      </c>
      <c r="AJ43" s="5">
        <f t="shared" ca="1" si="1"/>
        <v>0.29853503689029093</v>
      </c>
    </row>
    <row r="44" spans="2:36" x14ac:dyDescent="0.2">
      <c r="B44" s="53"/>
      <c r="C44" s="50">
        <v>-80</v>
      </c>
      <c r="D44" s="12" t="s">
        <v>1</v>
      </c>
      <c r="E44" s="2" cm="1">
        <f t="array" aca="1" ref="E44" ca="1">INDIRECT("DATA!E"&amp;212-5*(ROW()-2)/2+(COLUMN()-5))</f>
        <v>0.3431007088150641</v>
      </c>
      <c r="F44" s="2" cm="1">
        <f t="array" aca="1" ref="F44" ca="1">INDIRECT("DATA!E"&amp;212-5*(ROW()-2)/2+(COLUMN()-5))</f>
        <v>0.33711806984138237</v>
      </c>
      <c r="G44" s="2" cm="1">
        <f t="array" aca="1" ref="G44" ca="1">INDIRECT("DATA!E"&amp;212-5*(ROW()-2)/2+(COLUMN()-5))</f>
        <v>0.31955142761829519</v>
      </c>
      <c r="H44" s="2" cm="1">
        <f t="array" aca="1" ref="H44" ca="1">INDIRECT("DATA!E"&amp;212-5*(ROW()-2)/2+(COLUMN()-5))</f>
        <v>0.29285910478207799</v>
      </c>
      <c r="I44" s="3" cm="1">
        <f t="array" aca="1" ref="I44" ca="1">INDIRECT("DATA!E"&amp;212-5*(ROW()-2)/2+(COLUMN()-5))</f>
        <v>0.26013690864186068</v>
      </c>
      <c r="K44" s="53"/>
      <c r="L44" s="50">
        <v>-80</v>
      </c>
      <c r="M44" s="12" t="s">
        <v>1</v>
      </c>
      <c r="N44" s="2" cm="1">
        <f t="array" aca="1" ref="N44" ca="1">INDIRECT("DATA!F" &amp; 212-5*(ROW()-2)/2+(COLUMN()-14))</f>
        <v>0.97892945723262437</v>
      </c>
      <c r="O44" s="2" cm="1">
        <f t="array" aca="1" ref="O44" ca="1">INDIRECT("DATA!F" &amp; 212-5*(ROW()-2)/2+(COLUMN()-14))</f>
        <v>0.97856170850080937</v>
      </c>
      <c r="P44" s="2" cm="1">
        <f t="array" aca="1" ref="P44" ca="1">INDIRECT("DATA!F" &amp; 212-5*(ROW()-2)/2+(COLUMN()-14))</f>
        <v>0.97632384936051964</v>
      </c>
      <c r="Q44" s="2" cm="1">
        <f t="array" aca="1" ref="Q44" ca="1">INDIRECT("DATA!F" &amp; 212-5*(ROW()-2)/2+(COLUMN()-14))</f>
        <v>0.97431633078348556</v>
      </c>
      <c r="R44" s="3" cm="1">
        <f t="array" aca="1" ref="R44" ca="1">INDIRECT("DATA!F" &amp; 212-5*(ROW()-2)/2+(COLUMN()-14))</f>
        <v>0.97011603009723035</v>
      </c>
      <c r="S44" s="19"/>
      <c r="T44" s="53"/>
      <c r="U44" s="50">
        <v>-80</v>
      </c>
      <c r="V44" s="12" t="s">
        <v>1</v>
      </c>
      <c r="W44" s="3" cm="1">
        <f t="array" aca="1" ref="W44" ca="1">INDIRECT("DATA!G" &amp; 212-5*(ROW()-2)/2+(COLUMN()-23))</f>
        <v>0.70329819720475539</v>
      </c>
      <c r="X44" s="3" cm="1">
        <f t="array" aca="1" ref="X44" ca="1">INDIRECT("DATA!G" &amp; 212-5*(ROW()-2)/2+(COLUMN()-23))</f>
        <v>0.69948009382985465</v>
      </c>
      <c r="Y44" s="3" cm="1">
        <f t="array" aca="1" ref="Y44" ca="1">INDIRECT("DATA!G" &amp; 212-5*(ROW()-2)/2+(COLUMN()-23))</f>
        <v>0.68751044696559238</v>
      </c>
      <c r="Z44" s="3" cm="1">
        <f t="array" aca="1" ref="Z44" ca="1">INDIRECT("DATA!G" &amp; 212-5*(ROW()-2)/2+(COLUMN()-23))</f>
        <v>0.66943600975332207</v>
      </c>
      <c r="AA44" s="3" cm="1">
        <f t="array" aca="1" ref="AA44" ca="1">INDIRECT("DATA!G" &amp; 212-5*(ROW()-2)/2+(COLUMN()-23))</f>
        <v>0.64502816143737818</v>
      </c>
      <c r="AC44" s="53"/>
      <c r="AD44" s="50">
        <v>-80</v>
      </c>
      <c r="AE44" s="12" t="s">
        <v>1</v>
      </c>
      <c r="AF44" s="2">
        <f t="shared" ca="1" si="1"/>
        <v>0.63582874841756021</v>
      </c>
      <c r="AG44" s="2">
        <f t="shared" ca="1" si="1"/>
        <v>0.641443638659427</v>
      </c>
      <c r="AH44" s="2">
        <f t="shared" ca="1" si="1"/>
        <v>0.65677242174222439</v>
      </c>
      <c r="AI44" s="2">
        <f t="shared" ca="1" si="1"/>
        <v>0.68145722600140757</v>
      </c>
      <c r="AJ44" s="2">
        <f t="shared" ca="1" si="1"/>
        <v>0.70997912145536968</v>
      </c>
    </row>
    <row r="45" spans="2:36" ht="17" thickBot="1" x14ac:dyDescent="0.25">
      <c r="B45" s="54"/>
      <c r="C45" s="51"/>
      <c r="D45" s="9" t="s">
        <v>2</v>
      </c>
      <c r="E45" s="5" cm="1">
        <f t="array" aca="1" ref="E45" ca="1">INDIRECT("DATA!H" &amp; 212-5*(ROW()-3)/2+(COLUMN()-5))</f>
        <v>0.73367283014572726</v>
      </c>
      <c r="F45" s="5" cm="1">
        <f t="array" aca="1" ref="F45" ca="1">INDIRECT("DATA!H" &amp; 212-5*(ROW()-3)/2+(COLUMN()-5))</f>
        <v>0.72847844109812931</v>
      </c>
      <c r="G45" s="5" cm="1">
        <f t="array" aca="1" ref="G45" ca="1">INDIRECT("DATA!H" &amp; 212-5*(ROW()-3)/2+(COLUMN()-5))</f>
        <v>0.71538813011809455</v>
      </c>
      <c r="H45" s="5" cm="1">
        <f t="array" aca="1" ref="H45" ca="1">INDIRECT("DATA!H" &amp; 212-5*(ROW()-3)/2+(COLUMN()-5))</f>
        <v>0.69427530035865981</v>
      </c>
      <c r="I45" s="6" cm="1">
        <f t="array" aca="1" ref="I45" ca="1">INDIRECT("DATA!H" &amp; 212-5*(ROW()-3)/2+(COLUMN()-5))</f>
        <v>0.66660295548693527</v>
      </c>
      <c r="K45" s="54"/>
      <c r="L45" s="51"/>
      <c r="M45" s="9" t="s">
        <v>2</v>
      </c>
      <c r="N45" s="5" cm="1">
        <f t="array" aca="1" ref="N45" ca="1">INDIRECT("DATA!I" &amp; 212-5*(ROW()-3)/2+(COLUMN()-14))</f>
        <v>0.99130645766077763</v>
      </c>
      <c r="O45" s="5" cm="1">
        <f t="array" aca="1" ref="O45" ca="1">INDIRECT("DATA!I" &amp; 212-5*(ROW()-3)/2+(COLUMN()-14))</f>
        <v>0.99114818182043096</v>
      </c>
      <c r="P45" s="5" cm="1">
        <f t="array" aca="1" ref="P45" ca="1">INDIRECT("DATA!I" &amp; 212-5*(ROW()-3)/2+(COLUMN()-14))</f>
        <v>0.99157056502327556</v>
      </c>
      <c r="Q45" s="5" cm="1">
        <f t="array" aca="1" ref="Q45" ca="1">INDIRECT("DATA!I" &amp; 212-5*(ROW()-3)/2+(COLUMN()-14))</f>
        <v>0.990843759100004</v>
      </c>
      <c r="R45" s="6" cm="1">
        <f t="array" aca="1" ref="R45" ca="1">INDIRECT("DATA!I" &amp; 212-5*(ROW()-3)/2+(COLUMN()-14))</f>
        <v>0.99077703794228322</v>
      </c>
      <c r="S45" s="19"/>
      <c r="T45" s="54"/>
      <c r="U45" s="51"/>
      <c r="V45" s="9" t="s">
        <v>2</v>
      </c>
      <c r="W45" s="6" cm="1">
        <f t="array" aca="1" ref="W45" ca="1">INDIRECT("DATA!J" &amp; 212-5*(ROW()-3)/2+(COLUMN()-23))</f>
        <v>0.88683452544300601</v>
      </c>
      <c r="X45" s="6" cm="1">
        <f t="array" aca="1" ref="X45" ca="1">INDIRECT("DATA!J" &amp; 212-5*(ROW()-3)/2+(COLUMN()-23))</f>
        <v>0.88519805217653635</v>
      </c>
      <c r="Y45" s="6" cm="1">
        <f t="array" aca="1" ref="Y45" ca="1">INDIRECT("DATA!J" &amp; 212-5*(ROW()-3)/2+(COLUMN()-23))</f>
        <v>0.88034696808881152</v>
      </c>
      <c r="Z45" s="6" cm="1">
        <f t="array" aca="1" ref="Z45" ca="1">INDIRECT("DATA!J" &amp; 212-5*(ROW()-3)/2+(COLUMN()-23))</f>
        <v>0.87051400940244639</v>
      </c>
      <c r="AA45" s="6" cm="1">
        <f t="array" aca="1" ref="AA45" ca="1">INDIRECT("DATA!J" &amp; 212-5*(ROW()-3)/2+(COLUMN()-23))</f>
        <v>0.85771049714213132</v>
      </c>
      <c r="AC45" s="54"/>
      <c r="AD45" s="51"/>
      <c r="AE45" s="9" t="s">
        <v>2</v>
      </c>
      <c r="AF45" s="5">
        <f t="shared" ca="1" si="1"/>
        <v>0.25763362751505037</v>
      </c>
      <c r="AG45" s="5">
        <f t="shared" ca="1" si="1"/>
        <v>0.26266974072230165</v>
      </c>
      <c r="AH45" s="5">
        <f t="shared" ca="1" si="1"/>
        <v>0.27618243490518102</v>
      </c>
      <c r="AI45" s="5">
        <f t="shared" ca="1" si="1"/>
        <v>0.29656845874134419</v>
      </c>
      <c r="AJ45" s="5">
        <f t="shared" ca="1" si="1"/>
        <v>0.32417408245534796</v>
      </c>
    </row>
    <row r="46" spans="2:36" ht="17" thickBot="1" x14ac:dyDescent="0.25">
      <c r="B46" s="60"/>
      <c r="C46" s="61"/>
      <c r="D46" s="62"/>
      <c r="E46" s="13">
        <v>0</v>
      </c>
      <c r="F46" s="13">
        <v>1</v>
      </c>
      <c r="G46" s="13">
        <v>2</v>
      </c>
      <c r="H46" s="13">
        <v>3</v>
      </c>
      <c r="I46" s="14">
        <v>4</v>
      </c>
      <c r="K46" s="60"/>
      <c r="L46" s="61"/>
      <c r="M46" s="62"/>
      <c r="N46" s="13">
        <v>0</v>
      </c>
      <c r="O46" s="13">
        <v>1</v>
      </c>
      <c r="P46" s="13">
        <v>2</v>
      </c>
      <c r="Q46" s="13">
        <v>3</v>
      </c>
      <c r="R46" s="14">
        <v>4</v>
      </c>
      <c r="T46" s="60"/>
      <c r="U46" s="61"/>
      <c r="V46" s="62"/>
      <c r="W46" s="13">
        <v>0</v>
      </c>
      <c r="X46" s="13">
        <v>1</v>
      </c>
      <c r="Y46" s="13">
        <v>2</v>
      </c>
      <c r="Z46" s="13">
        <v>3</v>
      </c>
      <c r="AA46" s="14">
        <v>4</v>
      </c>
      <c r="AC46" s="60"/>
      <c r="AD46" s="61"/>
      <c r="AE46" s="62"/>
      <c r="AF46" s="13">
        <v>0</v>
      </c>
      <c r="AG46" s="13">
        <v>1</v>
      </c>
      <c r="AH46" s="13">
        <v>2</v>
      </c>
      <c r="AI46" s="13">
        <v>3</v>
      </c>
      <c r="AJ46" s="14">
        <v>4</v>
      </c>
    </row>
    <row r="47" spans="2:36" ht="17" thickBot="1" x14ac:dyDescent="0.25">
      <c r="B47" s="63"/>
      <c r="C47" s="64"/>
      <c r="D47" s="65"/>
      <c r="E47" s="66" t="s">
        <v>3</v>
      </c>
      <c r="F47" s="67"/>
      <c r="G47" s="67"/>
      <c r="H47" s="67"/>
      <c r="I47" s="68"/>
      <c r="K47" s="63"/>
      <c r="L47" s="64"/>
      <c r="M47" s="65"/>
      <c r="N47" s="66" t="s">
        <v>3</v>
      </c>
      <c r="O47" s="67"/>
      <c r="P47" s="67"/>
      <c r="Q47" s="67"/>
      <c r="R47" s="68"/>
      <c r="T47" s="63"/>
      <c r="U47" s="64"/>
      <c r="V47" s="65"/>
      <c r="W47" s="66" t="s">
        <v>3</v>
      </c>
      <c r="X47" s="67"/>
      <c r="Y47" s="67"/>
      <c r="Z47" s="67"/>
      <c r="AA47" s="68"/>
      <c r="AC47" s="63"/>
      <c r="AD47" s="64"/>
      <c r="AE47" s="65"/>
      <c r="AF47" s="66" t="s">
        <v>3</v>
      </c>
      <c r="AG47" s="67"/>
      <c r="AH47" s="67"/>
      <c r="AI47" s="67"/>
      <c r="AJ47" s="68"/>
    </row>
    <row r="48" spans="2:36" ht="17" thickBot="1" x14ac:dyDescent="0.25"/>
    <row r="49" spans="2:27" ht="16" customHeight="1" x14ac:dyDescent="0.2">
      <c r="B49" s="41" t="s">
        <v>39</v>
      </c>
      <c r="C49" s="42"/>
      <c r="D49" s="43"/>
      <c r="E49" s="26" t="s">
        <v>27</v>
      </c>
      <c r="F49" s="27"/>
      <c r="G49" s="27"/>
      <c r="H49" s="27"/>
      <c r="I49" s="28"/>
      <c r="K49" s="41" t="s">
        <v>39</v>
      </c>
      <c r="L49" s="42"/>
      <c r="M49" s="43"/>
      <c r="N49" s="26" t="s">
        <v>28</v>
      </c>
      <c r="O49" s="27"/>
      <c r="P49" s="27"/>
      <c r="Q49" s="27"/>
      <c r="R49" s="28"/>
      <c r="T49" s="41" t="s">
        <v>39</v>
      </c>
      <c r="U49" s="42"/>
      <c r="V49" s="43"/>
      <c r="W49" s="41" t="s">
        <v>29</v>
      </c>
      <c r="X49" s="42"/>
      <c r="Y49" s="42"/>
      <c r="Z49" s="42"/>
      <c r="AA49" s="43"/>
    </row>
    <row r="50" spans="2:27" ht="17" thickBot="1" x14ac:dyDescent="0.25">
      <c r="B50" s="44"/>
      <c r="C50" s="45"/>
      <c r="D50" s="46"/>
      <c r="E50" s="29"/>
      <c r="F50" s="30"/>
      <c r="G50" s="30"/>
      <c r="H50" s="30"/>
      <c r="I50" s="31"/>
      <c r="K50" s="44"/>
      <c r="L50" s="45"/>
      <c r="M50" s="46"/>
      <c r="N50" s="29"/>
      <c r="O50" s="30"/>
      <c r="P50" s="30"/>
      <c r="Q50" s="30"/>
      <c r="R50" s="31"/>
      <c r="T50" s="44"/>
      <c r="U50" s="45"/>
      <c r="V50" s="46"/>
      <c r="W50" s="57"/>
      <c r="X50" s="58"/>
      <c r="Y50" s="58"/>
      <c r="Z50" s="58"/>
      <c r="AA50" s="59"/>
    </row>
    <row r="51" spans="2:27" x14ac:dyDescent="0.2">
      <c r="B51" s="52" t="s">
        <v>0</v>
      </c>
      <c r="C51" s="50">
        <v>20</v>
      </c>
      <c r="D51" s="1" t="s">
        <v>1</v>
      </c>
      <c r="E51" s="2">
        <f ca="1">(Parameters!$C$2/E4)^Parameters!$C$9</f>
        <v>2.8755190595038527</v>
      </c>
      <c r="F51" s="2">
        <f ca="1">(Parameters!$C$2/F4)^Parameters!$C$9</f>
        <v>3.3402559658926556</v>
      </c>
      <c r="G51" s="2">
        <f ca="1">(Parameters!$C$2/G4)^Parameters!$C$9</f>
        <v>5.4050491866152379</v>
      </c>
      <c r="H51" s="2">
        <f ca="1">(Parameters!$C$2/H4)^Parameters!$C$9</f>
        <v>11.835395577200968</v>
      </c>
      <c r="I51" s="3">
        <f ca="1">(Parameters!$C$2/I4)^Parameters!$C$9</f>
        <v>21.285903189207797</v>
      </c>
      <c r="K51" s="52" t="s">
        <v>0</v>
      </c>
      <c r="L51" s="50">
        <v>20</v>
      </c>
      <c r="M51" s="1" t="s">
        <v>1</v>
      </c>
      <c r="N51" s="2">
        <f ca="1">(Parameters!$C$2/N4)^Parameters!$C$9</f>
        <v>0.8295099809933445</v>
      </c>
      <c r="O51" s="2">
        <f ca="1">(Parameters!$C$2/O4)^Parameters!$C$9</f>
        <v>0.83855902118135395</v>
      </c>
      <c r="P51" s="2">
        <f ca="1">(Parameters!$C$2/P4)^Parameters!$C$9</f>
        <v>0.89483384002994359</v>
      </c>
      <c r="Q51" s="2">
        <f ca="1">(Parameters!$C$2/Q4)^Parameters!$C$9</f>
        <v>1.0457200795185542</v>
      </c>
      <c r="R51" s="3">
        <f ca="1">(Parameters!$C$2/R4)^Parameters!$C$9</f>
        <v>2.0736450234067276</v>
      </c>
      <c r="T51" s="52" t="s">
        <v>0</v>
      </c>
      <c r="U51" s="50">
        <v>20</v>
      </c>
      <c r="V51" s="1" t="s">
        <v>1</v>
      </c>
      <c r="W51" s="2">
        <f ca="1">(Parameters!$C$2/W4)^Parameters!$C$9</f>
        <v>1.2403403246240479</v>
      </c>
      <c r="X51" s="2">
        <f ca="1">(Parameters!$C$2/X4)^Parameters!$C$9</f>
        <v>1.3120079163292913</v>
      </c>
      <c r="Y51" s="2">
        <f ca="1">(Parameters!$C$2/Y4)^Parameters!$C$9</f>
        <v>1.5795555330774593</v>
      </c>
      <c r="Z51" s="2">
        <f ca="1">(Parameters!$C$2/Z4)^Parameters!$C$9</f>
        <v>2.1483190670080585</v>
      </c>
      <c r="AA51" s="3">
        <f ca="1">(Parameters!$C$2/AA4)^Parameters!$C$9</f>
        <v>3.7204874034395887</v>
      </c>
    </row>
    <row r="52" spans="2:27" ht="17" thickBot="1" x14ac:dyDescent="0.25">
      <c r="B52" s="53"/>
      <c r="C52" s="51"/>
      <c r="D52" s="4" t="s">
        <v>2</v>
      </c>
      <c r="E52" s="16">
        <f ca="1">(Parameters!$C$2/E5)^Parameters!$C$9</f>
        <v>1.1532649515544295</v>
      </c>
      <c r="F52" s="16">
        <f ca="1">(Parameters!$C$2/F5)^Parameters!$C$9</f>
        <v>1.2093980056706561</v>
      </c>
      <c r="G52" s="16">
        <f ca="1">(Parameters!$C$2/G5)^Parameters!$C$9</f>
        <v>1.4141882346102088</v>
      </c>
      <c r="H52" s="16">
        <f ca="1">(Parameters!$C$2/H5)^Parameters!$C$9</f>
        <v>1.9441939593492026</v>
      </c>
      <c r="I52" s="18">
        <f ca="1">(Parameters!$C$2/I5)^Parameters!$C$9</f>
        <v>3.6477535504637637</v>
      </c>
      <c r="K52" s="53"/>
      <c r="L52" s="51"/>
      <c r="M52" s="4" t="s">
        <v>2</v>
      </c>
      <c r="N52" s="16">
        <f ca="1">(Parameters!$C$2/N5)^Parameters!$C$9</f>
        <v>0.82767434029735643</v>
      </c>
      <c r="O52" s="16">
        <f ca="1">(Parameters!$C$2/O5)^Parameters!$C$9</f>
        <v>0.82558097633866856</v>
      </c>
      <c r="P52" s="16">
        <f ca="1">(Parameters!$C$2/P5)^Parameters!$C$9</f>
        <v>0.81610320646243217</v>
      </c>
      <c r="Q52" s="16">
        <f ca="1">(Parameters!$C$2/Q5)^Parameters!$C$9</f>
        <v>0.82230038455531362</v>
      </c>
      <c r="R52" s="18">
        <f ca="1">(Parameters!$C$2/R5)^Parameters!$C$9</f>
        <v>0.87093194349451186</v>
      </c>
      <c r="T52" s="53"/>
      <c r="U52" s="51"/>
      <c r="V52" s="4" t="s">
        <v>2</v>
      </c>
      <c r="W52" s="16">
        <f ca="1">(Parameters!$C$2/W5)^Parameters!$C$9</f>
        <v>0.9432367476017488</v>
      </c>
      <c r="X52" s="16">
        <f ca="1">(Parameters!$C$2/X5)^Parameters!$C$9</f>
        <v>0.95571725242724104</v>
      </c>
      <c r="Y52" s="16">
        <f ca="1">(Parameters!$C$2/Y5)^Parameters!$C$9</f>
        <v>0.99724805329250343</v>
      </c>
      <c r="Z52" s="16">
        <f ca="1">(Parameters!$C$2/Z5)^Parameters!$C$9</f>
        <v>1.1338941435268228</v>
      </c>
      <c r="AA52" s="18">
        <f ca="1">(Parameters!$C$2/AA5)^Parameters!$C$9</f>
        <v>1.4980438937964586</v>
      </c>
    </row>
    <row r="53" spans="2:27" x14ac:dyDescent="0.2">
      <c r="B53" s="53"/>
      <c r="C53" s="50">
        <v>15</v>
      </c>
      <c r="D53" s="1" t="s">
        <v>1</v>
      </c>
      <c r="E53" s="2">
        <f ca="1">(Parameters!$C$2/E6)^Parameters!$C$9</f>
        <v>2.1432935068505121</v>
      </c>
      <c r="F53" s="2">
        <f ca="1">(Parameters!$C$2/F6)^Parameters!$C$9</f>
        <v>2.4712519612435027</v>
      </c>
      <c r="G53" s="2">
        <f ca="1">(Parameters!$C$2/G6)^Parameters!$C$9</f>
        <v>3.8798790881018181</v>
      </c>
      <c r="H53" s="2">
        <f ca="1">(Parameters!$C$2/H6)^Parameters!$C$9</f>
        <v>8.5418950943536824</v>
      </c>
      <c r="I53" s="3">
        <f ca="1">(Parameters!$C$2/I6)^Parameters!$C$9</f>
        <v>18.927557333004128</v>
      </c>
      <c r="K53" s="53"/>
      <c r="L53" s="50">
        <v>15</v>
      </c>
      <c r="M53" s="1" t="s">
        <v>1</v>
      </c>
      <c r="N53" s="2">
        <f ca="1">(Parameters!$C$2/N6)^Parameters!$C$9</f>
        <v>0.82755470255489549</v>
      </c>
      <c r="O53" s="2">
        <f ca="1">(Parameters!$C$2/O6)^Parameters!$C$9</f>
        <v>0.83382763752657452</v>
      </c>
      <c r="P53" s="2">
        <f ca="1">(Parameters!$C$2/P6)^Parameters!$C$9</f>
        <v>0.88428865674015644</v>
      </c>
      <c r="Q53" s="2">
        <f ca="1">(Parameters!$C$2/Q6)^Parameters!$C$9</f>
        <v>0.99731543972506187</v>
      </c>
      <c r="R53" s="3">
        <f ca="1">(Parameters!$C$2/R6)^Parameters!$C$9</f>
        <v>1.6682604301535429</v>
      </c>
      <c r="T53" s="53"/>
      <c r="U53" s="50">
        <v>15</v>
      </c>
      <c r="V53" s="1" t="s">
        <v>1</v>
      </c>
      <c r="W53" s="2">
        <f ca="1">(Parameters!$C$2/W6)^Parameters!$C$9</f>
        <v>1.125391052366149</v>
      </c>
      <c r="X53" s="2">
        <f ca="1">(Parameters!$C$2/X6)^Parameters!$C$9</f>
        <v>1.1857615296415218</v>
      </c>
      <c r="Y53" s="2">
        <f ca="1">(Parameters!$C$2/Y6)^Parameters!$C$9</f>
        <v>1.4206108486442399</v>
      </c>
      <c r="Z53" s="2">
        <f ca="1">(Parameters!$C$2/Z6)^Parameters!$C$9</f>
        <v>1.9064299489802399</v>
      </c>
      <c r="AA53" s="3">
        <f ca="1">(Parameters!$C$2/AA6)^Parameters!$C$9</f>
        <v>3.1459916293181753</v>
      </c>
    </row>
    <row r="54" spans="2:27" ht="17" thickBot="1" x14ac:dyDescent="0.25">
      <c r="B54" s="53"/>
      <c r="C54" s="51"/>
      <c r="D54" s="4" t="s">
        <v>2</v>
      </c>
      <c r="E54" s="16">
        <f ca="1">(Parameters!$C$2/E7)^Parameters!$C$9</f>
        <v>1.056770907656932</v>
      </c>
      <c r="F54" s="16">
        <f ca="1">(Parameters!$C$2/F7)^Parameters!$C$9</f>
        <v>1.1047857922065913</v>
      </c>
      <c r="G54" s="16">
        <f ca="1">(Parameters!$C$2/G7)^Parameters!$C$9</f>
        <v>1.2499409597329614</v>
      </c>
      <c r="H54" s="16">
        <f ca="1">(Parameters!$C$2/H7)^Parameters!$C$9</f>
        <v>1.7040196426389547</v>
      </c>
      <c r="I54" s="18">
        <f ca="1">(Parameters!$C$2/I7)^Parameters!$C$9</f>
        <v>2.9812867523058126</v>
      </c>
      <c r="K54" s="53"/>
      <c r="L54" s="51"/>
      <c r="M54" s="4" t="s">
        <v>2</v>
      </c>
      <c r="N54" s="16">
        <f ca="1">(Parameters!$C$2/N7)^Parameters!$C$9</f>
        <v>0.82582666268756888</v>
      </c>
      <c r="O54" s="16">
        <f ca="1">(Parameters!$C$2/O7)^Parameters!$C$9</f>
        <v>0.82530374163351439</v>
      </c>
      <c r="P54" s="16">
        <f ca="1">(Parameters!$C$2/P7)^Parameters!$C$9</f>
        <v>0.8144081097515492</v>
      </c>
      <c r="Q54" s="16">
        <f ca="1">(Parameters!$C$2/Q7)^Parameters!$C$9</f>
        <v>0.81986400862459352</v>
      </c>
      <c r="R54" s="18">
        <f ca="1">(Parameters!$C$2/R7)^Parameters!$C$9</f>
        <v>0.85214584394371173</v>
      </c>
      <c r="T54" s="53"/>
      <c r="U54" s="51"/>
      <c r="V54" s="4" t="s">
        <v>2</v>
      </c>
      <c r="W54" s="16">
        <f ca="1">(Parameters!$C$2/W7)^Parameters!$C$9</f>
        <v>0.91107007806945572</v>
      </c>
      <c r="X54" s="16">
        <f ca="1">(Parameters!$C$2/X7)^Parameters!$C$9</f>
        <v>0.9238347617988697</v>
      </c>
      <c r="Y54" s="16">
        <f ca="1">(Parameters!$C$2/Y7)^Parameters!$C$9</f>
        <v>0.96379756989846921</v>
      </c>
      <c r="Z54" s="16">
        <f ca="1">(Parameters!$C$2/Z7)^Parameters!$C$9</f>
        <v>1.0750777529014215</v>
      </c>
      <c r="AA54" s="18">
        <f ca="1">(Parameters!$C$2/AA7)^Parameters!$C$9</f>
        <v>1.3717569875481392</v>
      </c>
    </row>
    <row r="55" spans="2:27" x14ac:dyDescent="0.2">
      <c r="B55" s="53"/>
      <c r="C55" s="50">
        <v>10</v>
      </c>
      <c r="D55" s="1" t="s">
        <v>1</v>
      </c>
      <c r="E55" s="2">
        <f ca="1">(Parameters!$C$2/E8)^Parameters!$C$9</f>
        <v>1.6784091675138675</v>
      </c>
      <c r="F55" s="2">
        <f ca="1">(Parameters!$C$2/F8)^Parameters!$C$9</f>
        <v>1.9236560307234942</v>
      </c>
      <c r="G55" s="2">
        <f ca="1">(Parameters!$C$2/G8)^Parameters!$C$9</f>
        <v>2.9277201741937775</v>
      </c>
      <c r="H55" s="2">
        <f ca="1">(Parameters!$C$2/H8)^Parameters!$C$9</f>
        <v>6.3847135172065608</v>
      </c>
      <c r="I55" s="3">
        <f ca="1">(Parameters!$C$2/I8)^Parameters!$C$9</f>
        <v>18.684013111545067</v>
      </c>
      <c r="K55" s="53"/>
      <c r="L55" s="50">
        <v>10</v>
      </c>
      <c r="M55" s="1" t="s">
        <v>1</v>
      </c>
      <c r="N55" s="2">
        <f ca="1">(Parameters!$C$2/N8)^Parameters!$C$9</f>
        <v>0.82602357803287185</v>
      </c>
      <c r="O55" s="2">
        <f ca="1">(Parameters!$C$2/O8)^Parameters!$C$9</f>
        <v>0.83151621304104539</v>
      </c>
      <c r="P55" s="2">
        <f ca="1">(Parameters!$C$2/P8)^Parameters!$C$9</f>
        <v>0.87003552031132525</v>
      </c>
      <c r="Q55" s="2">
        <f ca="1">(Parameters!$C$2/Q8)^Parameters!$C$9</f>
        <v>0.96393609503201094</v>
      </c>
      <c r="R55" s="3">
        <f ca="1">(Parameters!$C$2/R8)^Parameters!$C$9</f>
        <v>1.3542352147627879</v>
      </c>
      <c r="T55" s="53"/>
      <c r="U55" s="50">
        <v>10</v>
      </c>
      <c r="V55" s="1" t="s">
        <v>1</v>
      </c>
      <c r="W55" s="2">
        <f ca="1">(Parameters!$C$2/W8)^Parameters!$C$9</f>
        <v>1.0370895864439107</v>
      </c>
      <c r="X55" s="2">
        <f ca="1">(Parameters!$C$2/X8)^Parameters!$C$9</f>
        <v>1.0900493784275682</v>
      </c>
      <c r="Y55" s="2">
        <f ca="1">(Parameters!$C$2/Y8)^Parameters!$C$9</f>
        <v>1.2908153997959591</v>
      </c>
      <c r="Z55" s="2">
        <f ca="1">(Parameters!$C$2/Z8)^Parameters!$C$9</f>
        <v>1.7192303229086481</v>
      </c>
      <c r="AA55" s="3">
        <f ca="1">(Parameters!$C$2/AA8)^Parameters!$C$9</f>
        <v>2.5181565029434432</v>
      </c>
    </row>
    <row r="56" spans="2:27" ht="17" thickBot="1" x14ac:dyDescent="0.25">
      <c r="B56" s="53"/>
      <c r="C56" s="51"/>
      <c r="D56" s="4" t="s">
        <v>2</v>
      </c>
      <c r="E56" s="16">
        <f ca="1">(Parameters!$C$2/E9)^Parameters!$C$9</f>
        <v>0.98470136251769647</v>
      </c>
      <c r="F56" s="16">
        <f ca="1">(Parameters!$C$2/F9)^Parameters!$C$9</f>
        <v>1.0260785326131758</v>
      </c>
      <c r="G56" s="16">
        <f ca="1">(Parameters!$C$2/G9)^Parameters!$C$9</f>
        <v>1.1515904328589619</v>
      </c>
      <c r="H56" s="16">
        <f ca="1">(Parameters!$C$2/H9)^Parameters!$C$9</f>
        <v>1.5289652970003558</v>
      </c>
      <c r="I56" s="18">
        <f ca="1">(Parameters!$C$2/I9)^Parameters!$C$9</f>
        <v>2.5324167304546554</v>
      </c>
      <c r="K56" s="53"/>
      <c r="L56" s="51"/>
      <c r="M56" s="4" t="s">
        <v>2</v>
      </c>
      <c r="N56" s="16">
        <f ca="1">(Parameters!$C$2/N9)^Parameters!$C$9</f>
        <v>0.82436483155179252</v>
      </c>
      <c r="O56" s="16">
        <f ca="1">(Parameters!$C$2/O9)^Parameters!$C$9</f>
        <v>0.82378156432552152</v>
      </c>
      <c r="P56" s="16">
        <f ca="1">(Parameters!$C$2/P9)^Parameters!$C$9</f>
        <v>0.81545187741901859</v>
      </c>
      <c r="Q56" s="16">
        <f ca="1">(Parameters!$C$2/Q9)^Parameters!$C$9</f>
        <v>0.81816550016795209</v>
      </c>
      <c r="R56" s="18">
        <f ca="1">(Parameters!$C$2/R9)^Parameters!$C$9</f>
        <v>0.8409583487589769</v>
      </c>
      <c r="T56" s="53"/>
      <c r="U56" s="51"/>
      <c r="V56" s="4" t="s">
        <v>2</v>
      </c>
      <c r="W56" s="16">
        <f ca="1">(Parameters!$C$2/W9)^Parameters!$C$9</f>
        <v>0.88635086566389709</v>
      </c>
      <c r="X56" s="16">
        <f ca="1">(Parameters!$C$2/X9)^Parameters!$C$9</f>
        <v>0.89744491115110014</v>
      </c>
      <c r="Y56" s="16">
        <f ca="1">(Parameters!$C$2/Y9)^Parameters!$C$9</f>
        <v>0.93436831449708901</v>
      </c>
      <c r="Z56" s="16">
        <f ca="1">(Parameters!$C$2/Z9)^Parameters!$C$9</f>
        <v>1.0294094794754767</v>
      </c>
      <c r="AA56" s="18">
        <f ca="1">(Parameters!$C$2/AA9)^Parameters!$C$9</f>
        <v>1.2783333553771103</v>
      </c>
    </row>
    <row r="57" spans="2:27" x14ac:dyDescent="0.2">
      <c r="B57" s="53"/>
      <c r="C57" s="50">
        <v>5</v>
      </c>
      <c r="D57" s="1" t="s">
        <v>1</v>
      </c>
      <c r="E57" s="2">
        <f ca="1">(Parameters!$C$2/E10)^Parameters!$C$9</f>
        <v>1.3809722154291482</v>
      </c>
      <c r="F57" s="2">
        <f ca="1">(Parameters!$C$2/F10)^Parameters!$C$9</f>
        <v>1.5650721703695019</v>
      </c>
      <c r="G57" s="2">
        <f ca="1">(Parameters!$C$2/G10)^Parameters!$C$9</f>
        <v>2.3233863365986194</v>
      </c>
      <c r="H57" s="2">
        <f ca="1">(Parameters!$C$2/H10)^Parameters!$C$9</f>
        <v>4.945464467876203</v>
      </c>
      <c r="I57" s="3">
        <f ca="1">(Parameters!$C$2/I10)^Parameters!$C$9</f>
        <v>15.175876321732785</v>
      </c>
      <c r="K57" s="53"/>
      <c r="L57" s="50">
        <v>5</v>
      </c>
      <c r="M57" s="1" t="s">
        <v>1</v>
      </c>
      <c r="N57" s="2">
        <f ca="1">(Parameters!$C$2/N10)^Parameters!$C$9</f>
        <v>0.82708025789580131</v>
      </c>
      <c r="O57" s="2">
        <f ca="1">(Parameters!$C$2/O10)^Parameters!$C$9</f>
        <v>0.82972062644588873</v>
      </c>
      <c r="P57" s="2">
        <f ca="1">(Parameters!$C$2/P10)^Parameters!$C$9</f>
        <v>0.85019862206482499</v>
      </c>
      <c r="Q57" s="2">
        <f ca="1">(Parameters!$C$2/Q10)^Parameters!$C$9</f>
        <v>0.93996209885674931</v>
      </c>
      <c r="R57" s="3">
        <f ca="1">(Parameters!$C$2/R10)^Parameters!$C$9</f>
        <v>1.2228003838766803</v>
      </c>
      <c r="T57" s="53"/>
      <c r="U57" s="50">
        <v>5</v>
      </c>
      <c r="V57" s="1" t="s">
        <v>1</v>
      </c>
      <c r="W57" s="2">
        <f ca="1">(Parameters!$C$2/W10)^Parameters!$C$9</f>
        <v>0.97183084704953759</v>
      </c>
      <c r="X57" s="2">
        <f ca="1">(Parameters!$C$2/X10)^Parameters!$C$9</f>
        <v>1.0164627664797907</v>
      </c>
      <c r="Y57" s="2">
        <f ca="1">(Parameters!$C$2/Y10)^Parameters!$C$9</f>
        <v>1.1817134721425262</v>
      </c>
      <c r="Z57" s="2">
        <f ca="1">(Parameters!$C$2/Z10)^Parameters!$C$9</f>
        <v>1.572726606913363</v>
      </c>
      <c r="AA57" s="3">
        <f ca="1">(Parameters!$C$2/AA10)^Parameters!$C$9</f>
        <v>2.2527915962248901</v>
      </c>
    </row>
    <row r="58" spans="2:27" ht="17" thickBot="1" x14ac:dyDescent="0.25">
      <c r="B58" s="53"/>
      <c r="C58" s="51"/>
      <c r="D58" s="4" t="s">
        <v>2</v>
      </c>
      <c r="E58" s="16">
        <f ca="1">(Parameters!$C$2/E11)^Parameters!$C$9</f>
        <v>0.92925161771661358</v>
      </c>
      <c r="F58" s="16">
        <f ca="1">(Parameters!$C$2/F11)^Parameters!$C$9</f>
        <v>0.96681292312744138</v>
      </c>
      <c r="G58" s="16">
        <f ca="1">(Parameters!$C$2/G11)^Parameters!$C$9</f>
        <v>1.0923584224046166</v>
      </c>
      <c r="H58" s="16">
        <f ca="1">(Parameters!$C$2/H11)^Parameters!$C$9</f>
        <v>1.3984354008666522</v>
      </c>
      <c r="I58" s="18">
        <f ca="1">(Parameters!$C$2/I11)^Parameters!$C$9</f>
        <v>2.2150801349368665</v>
      </c>
      <c r="K58" s="53"/>
      <c r="L58" s="51"/>
      <c r="M58" s="4" t="s">
        <v>2</v>
      </c>
      <c r="N58" s="16">
        <f ca="1">(Parameters!$C$2/N11)^Parameters!$C$9</f>
        <v>0.8207896913236663</v>
      </c>
      <c r="O58" s="16">
        <f ca="1">(Parameters!$C$2/O11)^Parameters!$C$9</f>
        <v>0.82256919227637393</v>
      </c>
      <c r="P58" s="16">
        <f ca="1">(Parameters!$C$2/P11)^Parameters!$C$9</f>
        <v>0.82180089928207511</v>
      </c>
      <c r="Q58" s="16">
        <f ca="1">(Parameters!$C$2/Q11)^Parameters!$C$9</f>
        <v>0.816934791220566</v>
      </c>
      <c r="R58" s="18">
        <f ca="1">(Parameters!$C$2/R11)^Parameters!$C$9</f>
        <v>0.83373115562816968</v>
      </c>
      <c r="T58" s="53"/>
      <c r="U58" s="51"/>
      <c r="V58" s="4" t="s">
        <v>2</v>
      </c>
      <c r="W58" s="16">
        <f ca="1">(Parameters!$C$2/W11)^Parameters!$C$9</f>
        <v>0.864186330153348</v>
      </c>
      <c r="X58" s="16">
        <f ca="1">(Parameters!$C$2/X11)^Parameters!$C$9</f>
        <v>0.87710648205583874</v>
      </c>
      <c r="Y58" s="16">
        <f ca="1">(Parameters!$C$2/Y11)^Parameters!$C$9</f>
        <v>0.91465552042947496</v>
      </c>
      <c r="Z58" s="16">
        <f ca="1">(Parameters!$C$2/Z11)^Parameters!$C$9</f>
        <v>0.99360383787610151</v>
      </c>
      <c r="AA58" s="18">
        <f ca="1">(Parameters!$C$2/AA11)^Parameters!$C$9</f>
        <v>1.2069611387696519</v>
      </c>
    </row>
    <row r="59" spans="2:27" x14ac:dyDescent="0.2">
      <c r="B59" s="53"/>
      <c r="C59" s="50">
        <v>0</v>
      </c>
      <c r="D59" s="1" t="s">
        <v>1</v>
      </c>
      <c r="E59" s="2">
        <f ca="1">(Parameters!$C$2/E12)^Parameters!$C$9</f>
        <v>1.1770216811534633</v>
      </c>
      <c r="F59" s="2">
        <f ca="1">(Parameters!$C$2/F12)^Parameters!$C$9</f>
        <v>1.3225565555983609</v>
      </c>
      <c r="G59" s="2">
        <f ca="1">(Parameters!$C$2/G12)^Parameters!$C$9</f>
        <v>1.9336606931444269</v>
      </c>
      <c r="H59" s="2">
        <f ca="1">(Parameters!$C$2/H12)^Parameters!$C$9</f>
        <v>3.9686212318133713</v>
      </c>
      <c r="I59" s="3">
        <f ca="1">(Parameters!$C$2/I12)^Parameters!$C$9</f>
        <v>12.460475189064596</v>
      </c>
      <c r="K59" s="53"/>
      <c r="L59" s="50">
        <v>0</v>
      </c>
      <c r="M59" s="1" t="s">
        <v>1</v>
      </c>
      <c r="N59" s="2">
        <f ca="1">(Parameters!$C$2/N12)^Parameters!$C$9</f>
        <v>0.82600558728325002</v>
      </c>
      <c r="O59" s="2">
        <f ca="1">(Parameters!$C$2/O12)^Parameters!$C$9</f>
        <v>0.82712442073923831</v>
      </c>
      <c r="P59" s="2">
        <f ca="1">(Parameters!$C$2/P12)^Parameters!$C$9</f>
        <v>0.84475038576879102</v>
      </c>
      <c r="Q59" s="2">
        <f ca="1">(Parameters!$C$2/Q12)^Parameters!$C$9</f>
        <v>0.92221055909324035</v>
      </c>
      <c r="R59" s="3">
        <f ca="1">(Parameters!$C$2/R12)^Parameters!$C$9</f>
        <v>1.1347655858744203</v>
      </c>
      <c r="T59" s="53"/>
      <c r="U59" s="50">
        <v>0</v>
      </c>
      <c r="V59" s="1" t="s">
        <v>1</v>
      </c>
      <c r="W59" s="2">
        <f ca="1">(Parameters!$C$2/W12)^Parameters!$C$9</f>
        <v>0.92038773344271496</v>
      </c>
      <c r="X59" s="2">
        <f ca="1">(Parameters!$C$2/X12)^Parameters!$C$9</f>
        <v>0.95921964787523861</v>
      </c>
      <c r="Y59" s="2">
        <f ca="1">(Parameters!$C$2/Y12)^Parameters!$C$9</f>
        <v>1.1069670684538193</v>
      </c>
      <c r="Z59" s="2">
        <f ca="1">(Parameters!$C$2/Z12)^Parameters!$C$9</f>
        <v>1.4576281475801189</v>
      </c>
      <c r="AA59" s="3">
        <f ca="1">(Parameters!$C$2/AA12)^Parameters!$C$9</f>
        <v>2.05002001928161</v>
      </c>
    </row>
    <row r="60" spans="2:27" ht="17" thickBot="1" x14ac:dyDescent="0.25">
      <c r="B60" s="53"/>
      <c r="C60" s="51"/>
      <c r="D60" s="4" t="s">
        <v>2</v>
      </c>
      <c r="E60" s="16">
        <f ca="1">(Parameters!$C$2/E13)^Parameters!$C$9</f>
        <v>0.89218973951595437</v>
      </c>
      <c r="F60" s="16">
        <f ca="1">(Parameters!$C$2/F13)^Parameters!$C$9</f>
        <v>0.92788455860166785</v>
      </c>
      <c r="G60" s="16">
        <f ca="1">(Parameters!$C$2/G13)^Parameters!$C$9</f>
        <v>1.033633504336406</v>
      </c>
      <c r="H60" s="16">
        <f ca="1">(Parameters!$C$2/H13)^Parameters!$C$9</f>
        <v>1.27360694456978</v>
      </c>
      <c r="I60" s="18">
        <f ca="1">(Parameters!$C$2/I13)^Parameters!$C$9</f>
        <v>1.9830194592874215</v>
      </c>
      <c r="K60" s="53"/>
      <c r="L60" s="51"/>
      <c r="M60" s="4" t="s">
        <v>2</v>
      </c>
      <c r="N60" s="16">
        <f ca="1">(Parameters!$C$2/N13)^Parameters!$C$9</f>
        <v>0.82022162076620753</v>
      </c>
      <c r="O60" s="16">
        <f ca="1">(Parameters!$C$2/O13)^Parameters!$C$9</f>
        <v>0.82314643014500744</v>
      </c>
      <c r="P60" s="16">
        <f ca="1">(Parameters!$C$2/P13)^Parameters!$C$9</f>
        <v>0.82184197567517792</v>
      </c>
      <c r="Q60" s="16">
        <f ca="1">(Parameters!$C$2/Q13)^Parameters!$C$9</f>
        <v>0.81569725780180513</v>
      </c>
      <c r="R60" s="18">
        <f ca="1">(Parameters!$C$2/R13)^Parameters!$C$9</f>
        <v>0.82885464847063073</v>
      </c>
      <c r="T60" s="53"/>
      <c r="U60" s="51"/>
      <c r="V60" s="4" t="s">
        <v>2</v>
      </c>
      <c r="W60" s="16">
        <f ca="1">(Parameters!$C$2/W13)^Parameters!$C$9</f>
        <v>0.8489143858906284</v>
      </c>
      <c r="X60" s="16">
        <f ca="1">(Parameters!$C$2/X13)^Parameters!$C$9</f>
        <v>0.86167654340715771</v>
      </c>
      <c r="Y60" s="16">
        <f ca="1">(Parameters!$C$2/Y13)^Parameters!$C$9</f>
        <v>0.89658406633796095</v>
      </c>
      <c r="Z60" s="16">
        <f ca="1">(Parameters!$C$2/Z13)^Parameters!$C$9</f>
        <v>0.97244235452289607</v>
      </c>
      <c r="AA60" s="18">
        <f ca="1">(Parameters!$C$2/AA13)^Parameters!$C$9</f>
        <v>1.1513044665889085</v>
      </c>
    </row>
    <row r="61" spans="2:27" x14ac:dyDescent="0.2">
      <c r="B61" s="53"/>
      <c r="C61" s="50">
        <v>-5</v>
      </c>
      <c r="D61" s="1" t="s">
        <v>1</v>
      </c>
      <c r="E61" s="2">
        <f ca="1">(Parameters!$C$2/E14)^Parameters!$C$9</f>
        <v>1.0377708762790607</v>
      </c>
      <c r="F61" s="2">
        <f ca="1">(Parameters!$C$2/F14)^Parameters!$C$9</f>
        <v>1.1657470929890339</v>
      </c>
      <c r="G61" s="2">
        <f ca="1">(Parameters!$C$2/G14)^Parameters!$C$9</f>
        <v>1.666865455110411</v>
      </c>
      <c r="H61" s="2">
        <f ca="1">(Parameters!$C$2/H14)^Parameters!$C$9</f>
        <v>3.2968804266321934</v>
      </c>
      <c r="I61" s="3">
        <f ca="1">(Parameters!$C$2/I14)^Parameters!$C$9</f>
        <v>10.411877899362423</v>
      </c>
      <c r="K61" s="53"/>
      <c r="L61" s="50">
        <v>-5</v>
      </c>
      <c r="M61" s="1" t="s">
        <v>1</v>
      </c>
      <c r="N61" s="2">
        <f ca="1">(Parameters!$C$2/N14)^Parameters!$C$9</f>
        <v>0.82419003626036869</v>
      </c>
      <c r="O61" s="2">
        <f ca="1">(Parameters!$C$2/O14)^Parameters!$C$9</f>
        <v>0.82837089008115983</v>
      </c>
      <c r="P61" s="2">
        <f ca="1">(Parameters!$C$2/P14)^Parameters!$C$9</f>
        <v>0.84039956544322614</v>
      </c>
      <c r="Q61" s="2">
        <f ca="1">(Parameters!$C$2/Q14)^Parameters!$C$9</f>
        <v>0.9087646115998409</v>
      </c>
      <c r="R61" s="3">
        <f ca="1">(Parameters!$C$2/R14)^Parameters!$C$9</f>
        <v>1.0730993542105014</v>
      </c>
      <c r="T61" s="53"/>
      <c r="U61" s="50">
        <v>-5</v>
      </c>
      <c r="V61" s="1" t="s">
        <v>1</v>
      </c>
      <c r="W61" s="2">
        <f ca="1">(Parameters!$C$2/W14)^Parameters!$C$9</f>
        <v>0.88121132194435703</v>
      </c>
      <c r="X61" s="2">
        <f ca="1">(Parameters!$C$2/X14)^Parameters!$C$9</f>
        <v>0.91939861089932262</v>
      </c>
      <c r="Y61" s="2">
        <f ca="1">(Parameters!$C$2/Y14)^Parameters!$C$9</f>
        <v>1.0497226989244723</v>
      </c>
      <c r="Z61" s="2">
        <f ca="1">(Parameters!$C$2/Z14)^Parameters!$C$9</f>
        <v>1.3674875462393579</v>
      </c>
      <c r="AA61" s="3">
        <f ca="1">(Parameters!$C$2/AA14)^Parameters!$C$9</f>
        <v>1.8920894551314336</v>
      </c>
    </row>
    <row r="62" spans="2:27" ht="17" thickBot="1" x14ac:dyDescent="0.25">
      <c r="B62" s="53"/>
      <c r="C62" s="51"/>
      <c r="D62" s="4" t="s">
        <v>2</v>
      </c>
      <c r="E62" s="16">
        <f ca="1">(Parameters!$C$2/E15)^Parameters!$C$9</f>
        <v>0.86539355989302025</v>
      </c>
      <c r="F62" s="16">
        <f ca="1">(Parameters!$C$2/F15)^Parameters!$C$9</f>
        <v>0.89203538345103706</v>
      </c>
      <c r="G62" s="16">
        <f ca="1">(Parameters!$C$2/G15)^Parameters!$C$9</f>
        <v>0.98957759880995844</v>
      </c>
      <c r="H62" s="16">
        <f ca="1">(Parameters!$C$2/H15)^Parameters!$C$9</f>
        <v>1.2032103524073121</v>
      </c>
      <c r="I62" s="18">
        <f ca="1">(Parameters!$C$2/I15)^Parameters!$C$9</f>
        <v>1.8094277191383268</v>
      </c>
      <c r="K62" s="53"/>
      <c r="L62" s="51"/>
      <c r="M62" s="4" t="s">
        <v>2</v>
      </c>
      <c r="N62" s="16">
        <f ca="1">(Parameters!$C$2/N15)^Parameters!$C$9</f>
        <v>0.82093702069955321</v>
      </c>
      <c r="O62" s="16">
        <f ca="1">(Parameters!$C$2/O15)^Parameters!$C$9</f>
        <v>0.82006643364286269</v>
      </c>
      <c r="P62" s="16">
        <f ca="1">(Parameters!$C$2/P15)^Parameters!$C$9</f>
        <v>0.82203946217711332</v>
      </c>
      <c r="Q62" s="16">
        <f ca="1">(Parameters!$C$2/Q15)^Parameters!$C$9</f>
        <v>0.81503610433699381</v>
      </c>
      <c r="R62" s="18">
        <f ca="1">(Parameters!$C$2/R15)^Parameters!$C$9</f>
        <v>0.82541427609637219</v>
      </c>
      <c r="T62" s="53"/>
      <c r="U62" s="51"/>
      <c r="V62" s="4" t="s">
        <v>2</v>
      </c>
      <c r="W62" s="16">
        <f ca="1">(Parameters!$C$2/W15)^Parameters!$C$9</f>
        <v>0.8388701071723762</v>
      </c>
      <c r="X62" s="16">
        <f ca="1">(Parameters!$C$2/X15)^Parameters!$C$9</f>
        <v>0.84744618333845356</v>
      </c>
      <c r="Y62" s="16">
        <f ca="1">(Parameters!$C$2/Y15)^Parameters!$C$9</f>
        <v>0.8829214278433245</v>
      </c>
      <c r="Z62" s="16">
        <f ca="1">(Parameters!$C$2/Z15)^Parameters!$C$9</f>
        <v>0.94927866151754714</v>
      </c>
      <c r="AA62" s="18">
        <f ca="1">(Parameters!$C$2/AA15)^Parameters!$C$9</f>
        <v>1.1073786222279522</v>
      </c>
    </row>
    <row r="63" spans="2:27" x14ac:dyDescent="0.2">
      <c r="B63" s="53"/>
      <c r="C63" s="50">
        <v>-10</v>
      </c>
      <c r="D63" s="1" t="s">
        <v>1</v>
      </c>
      <c r="E63" s="2">
        <f ca="1">(Parameters!$C$2/E16)^Parameters!$C$9</f>
        <v>0.93265176064348621</v>
      </c>
      <c r="F63" s="2">
        <f ca="1">(Parameters!$C$2/F16)^Parameters!$C$9</f>
        <v>1.053030217554398</v>
      </c>
      <c r="G63" s="2">
        <f ca="1">(Parameters!$C$2/G16)^Parameters!$C$9</f>
        <v>1.4863552963509707</v>
      </c>
      <c r="H63" s="2">
        <f ca="1">(Parameters!$C$2/H16)^Parameters!$C$9</f>
        <v>2.8322077155647452</v>
      </c>
      <c r="I63" s="3">
        <f ca="1">(Parameters!$C$2/I16)^Parameters!$C$9</f>
        <v>8.8882755858591658</v>
      </c>
      <c r="K63" s="53"/>
      <c r="L63" s="50">
        <v>-10</v>
      </c>
      <c r="M63" s="1" t="s">
        <v>1</v>
      </c>
      <c r="N63" s="2">
        <f ca="1">(Parameters!$C$2/N16)^Parameters!$C$9</f>
        <v>0.82795369403537644</v>
      </c>
      <c r="O63" s="2">
        <f ca="1">(Parameters!$C$2/O16)^Parameters!$C$9</f>
        <v>0.82537511449421819</v>
      </c>
      <c r="P63" s="2">
        <f ca="1">(Parameters!$C$2/P16)^Parameters!$C$9</f>
        <v>0.8383563737599572</v>
      </c>
      <c r="Q63" s="2">
        <f ca="1">(Parameters!$C$2/Q16)^Parameters!$C$9</f>
        <v>0.89841171439493184</v>
      </c>
      <c r="R63" s="3">
        <f ca="1">(Parameters!$C$2/R16)^Parameters!$C$9</f>
        <v>1.0283459430175861</v>
      </c>
      <c r="T63" s="53"/>
      <c r="U63" s="50">
        <v>-10</v>
      </c>
      <c r="V63" s="1" t="s">
        <v>1</v>
      </c>
      <c r="W63" s="2">
        <f ca="1">(Parameters!$C$2/W16)^Parameters!$C$9</f>
        <v>0.86247460042904767</v>
      </c>
      <c r="X63" s="2">
        <f ca="1">(Parameters!$C$2/X16)^Parameters!$C$9</f>
        <v>0.88690680320792681</v>
      </c>
      <c r="Y63" s="2">
        <f ca="1">(Parameters!$C$2/Y16)^Parameters!$C$9</f>
        <v>1.0081596191686055</v>
      </c>
      <c r="Z63" s="2">
        <f ca="1">(Parameters!$C$2/Z16)^Parameters!$C$9</f>
        <v>1.2977002827315205</v>
      </c>
      <c r="AA63" s="3">
        <f ca="1">(Parameters!$C$2/AA16)^Parameters!$C$9</f>
        <v>1.7679859020801165</v>
      </c>
    </row>
    <row r="64" spans="2:27" ht="17" thickBot="1" x14ac:dyDescent="0.25">
      <c r="B64" s="53"/>
      <c r="C64" s="51"/>
      <c r="D64" s="4" t="s">
        <v>2</v>
      </c>
      <c r="E64" s="16">
        <f ca="1">(Parameters!$C$2/E17)^Parameters!$C$9</f>
        <v>0.84189763580679555</v>
      </c>
      <c r="F64" s="16">
        <f ca="1">(Parameters!$C$2/F17)^Parameters!$C$9</f>
        <v>0.87257282879915521</v>
      </c>
      <c r="G64" s="16">
        <f ca="1">(Parameters!$C$2/G17)^Parameters!$C$9</f>
        <v>0.95680208076030637</v>
      </c>
      <c r="H64" s="16">
        <f ca="1">(Parameters!$C$2/H17)^Parameters!$C$9</f>
        <v>1.149946776291342</v>
      </c>
      <c r="I64" s="18">
        <f ca="1">(Parameters!$C$2/I17)^Parameters!$C$9</f>
        <v>1.6778329440532103</v>
      </c>
      <c r="K64" s="53"/>
      <c r="L64" s="51"/>
      <c r="M64" s="4" t="s">
        <v>2</v>
      </c>
      <c r="N64" s="16">
        <f ca="1">(Parameters!$C$2/N17)^Parameters!$C$9</f>
        <v>0.81784393015905466</v>
      </c>
      <c r="O64" s="16">
        <f ca="1">(Parameters!$C$2/O17)^Parameters!$C$9</f>
        <v>0.82207056383940169</v>
      </c>
      <c r="P64" s="16">
        <f ca="1">(Parameters!$C$2/P17)^Parameters!$C$9</f>
        <v>0.82121119209624327</v>
      </c>
      <c r="Q64" s="16">
        <f ca="1">(Parameters!$C$2/Q17)^Parameters!$C$9</f>
        <v>0.81451481249017887</v>
      </c>
      <c r="R64" s="18">
        <f ca="1">(Parameters!$C$2/R17)^Parameters!$C$9</f>
        <v>0.82290173369676867</v>
      </c>
      <c r="T64" s="53"/>
      <c r="U64" s="51"/>
      <c r="V64" s="4" t="s">
        <v>2</v>
      </c>
      <c r="W64" s="16">
        <f ca="1">(Parameters!$C$2/W17)^Parameters!$C$9</f>
        <v>0.82810867398198207</v>
      </c>
      <c r="X64" s="16">
        <f ca="1">(Parameters!$C$2/X17)^Parameters!$C$9</f>
        <v>0.84081395136641224</v>
      </c>
      <c r="Y64" s="16">
        <f ca="1">(Parameters!$C$2/Y17)^Parameters!$C$9</f>
        <v>0.87138094114589282</v>
      </c>
      <c r="Z64" s="16">
        <f ca="1">(Parameters!$C$2/Z17)^Parameters!$C$9</f>
        <v>0.93131434317495077</v>
      </c>
      <c r="AA64" s="18">
        <f ca="1">(Parameters!$C$2/AA17)^Parameters!$C$9</f>
        <v>1.0725398210873636</v>
      </c>
    </row>
    <row r="65" spans="2:27" x14ac:dyDescent="0.2">
      <c r="B65" s="53"/>
      <c r="C65" s="50">
        <v>-15</v>
      </c>
      <c r="D65" s="1" t="s">
        <v>1</v>
      </c>
      <c r="E65" s="2">
        <f ca="1">(Parameters!$C$2/E18)^Parameters!$C$9</f>
        <v>0.87568186875986886</v>
      </c>
      <c r="F65" s="2">
        <f ca="1">(Parameters!$C$2/F18)^Parameters!$C$9</f>
        <v>0.98539533081211339</v>
      </c>
      <c r="G65" s="2">
        <f ca="1">(Parameters!$C$2/G18)^Parameters!$C$9</f>
        <v>1.3680808453699524</v>
      </c>
      <c r="H65" s="2">
        <f ca="1">(Parameters!$C$2/H18)^Parameters!$C$9</f>
        <v>2.5157840595029159</v>
      </c>
      <c r="I65" s="3">
        <f ca="1">(Parameters!$C$2/I18)^Parameters!$C$9</f>
        <v>6.6102337926783346</v>
      </c>
      <c r="K65" s="53"/>
      <c r="L65" s="50">
        <v>-15</v>
      </c>
      <c r="M65" s="1" t="s">
        <v>1</v>
      </c>
      <c r="N65" s="2">
        <f ca="1">(Parameters!$C$2/N18)^Parameters!$C$9</f>
        <v>0.8288450224932421</v>
      </c>
      <c r="O65" s="2">
        <f ca="1">(Parameters!$C$2/O18)^Parameters!$C$9</f>
        <v>0.82502621326951464</v>
      </c>
      <c r="P65" s="2">
        <f ca="1">(Parameters!$C$2/P18)^Parameters!$C$9</f>
        <v>0.83817833523056551</v>
      </c>
      <c r="Q65" s="2">
        <f ca="1">(Parameters!$C$2/Q18)^Parameters!$C$9</f>
        <v>0.88656478890381241</v>
      </c>
      <c r="R65" s="3">
        <f ca="1">(Parameters!$C$2/R18)^Parameters!$C$9</f>
        <v>1.0208262315615479</v>
      </c>
      <c r="T65" s="53"/>
      <c r="U65" s="50">
        <v>-15</v>
      </c>
      <c r="V65" s="1" t="s">
        <v>1</v>
      </c>
      <c r="W65" s="2">
        <f ca="1">(Parameters!$C$2/W18)^Parameters!$C$9</f>
        <v>0.84481370308668302</v>
      </c>
      <c r="X65" s="2">
        <f ca="1">(Parameters!$C$2/X18)^Parameters!$C$9</f>
        <v>0.86714217018843587</v>
      </c>
      <c r="Y65" s="2">
        <f ca="1">(Parameters!$C$2/Y18)^Parameters!$C$9</f>
        <v>0.97974357839429116</v>
      </c>
      <c r="Z65" s="2">
        <f ca="1">(Parameters!$C$2/Z18)^Parameters!$C$9</f>
        <v>1.2418296136241318</v>
      </c>
      <c r="AA65" s="3">
        <f ca="1">(Parameters!$C$2/AA18)^Parameters!$C$9</f>
        <v>1.7818069554431641</v>
      </c>
    </row>
    <row r="66" spans="2:27" ht="17" thickBot="1" x14ac:dyDescent="0.25">
      <c r="B66" s="53"/>
      <c r="C66" s="55"/>
      <c r="D66" s="4" t="s">
        <v>2</v>
      </c>
      <c r="E66" s="16">
        <f ca="1">(Parameters!$C$2/E19)^Parameters!$C$9</f>
        <v>0.83299979045919159</v>
      </c>
      <c r="F66" s="16">
        <f ca="1">(Parameters!$C$2/F19)^Parameters!$C$9</f>
        <v>0.85662580058316384</v>
      </c>
      <c r="G66" s="16">
        <f ca="1">(Parameters!$C$2/G19)^Parameters!$C$9</f>
        <v>0.93330632684882031</v>
      </c>
      <c r="H66" s="16">
        <f ca="1">(Parameters!$C$2/H19)^Parameters!$C$9</f>
        <v>1.1100752356199337</v>
      </c>
      <c r="I66" s="18">
        <f ca="1">(Parameters!$C$2/I19)^Parameters!$C$9</f>
        <v>1.5776520912334548</v>
      </c>
      <c r="K66" s="53"/>
      <c r="L66" s="55"/>
      <c r="M66" s="4" t="s">
        <v>2</v>
      </c>
      <c r="N66" s="16">
        <f ca="1">(Parameters!$C$2/N19)^Parameters!$C$9</f>
        <v>0.81682103514282689</v>
      </c>
      <c r="O66" s="16">
        <f ca="1">(Parameters!$C$2/O19)^Parameters!$C$9</f>
        <v>0.82084506793424017</v>
      </c>
      <c r="P66" s="16">
        <f ca="1">(Parameters!$C$2/P19)^Parameters!$C$9</f>
        <v>0.81957212341325825</v>
      </c>
      <c r="Q66" s="16">
        <f ca="1">(Parameters!$C$2/Q19)^Parameters!$C$9</f>
        <v>0.81521974096364036</v>
      </c>
      <c r="R66" s="18">
        <f ca="1">(Parameters!$C$2/R19)^Parameters!$C$9</f>
        <v>0.82101606645715286</v>
      </c>
      <c r="T66" s="53"/>
      <c r="U66" s="55"/>
      <c r="V66" s="4" t="s">
        <v>2</v>
      </c>
      <c r="W66" s="16">
        <f ca="1">(Parameters!$C$2/W19)^Parameters!$C$9</f>
        <v>0.82379121299125446</v>
      </c>
      <c r="X66" s="16">
        <f ca="1">(Parameters!$C$2/X19)^Parameters!$C$9</f>
        <v>0.83357023802594499</v>
      </c>
      <c r="Y66" s="16">
        <f ca="1">(Parameters!$C$2/Y19)^Parameters!$C$9</f>
        <v>0.86172650332359102</v>
      </c>
      <c r="Z66" s="16">
        <f ca="1">(Parameters!$C$2/Z19)^Parameters!$C$9</f>
        <v>0.91939125265245281</v>
      </c>
      <c r="AA66" s="18">
        <f ca="1">(Parameters!$C$2/AA19)^Parameters!$C$9</f>
        <v>1.0449635563210651</v>
      </c>
    </row>
    <row r="67" spans="2:27" x14ac:dyDescent="0.2">
      <c r="B67" s="53"/>
      <c r="C67" s="56">
        <v>-20</v>
      </c>
      <c r="D67" s="1" t="s">
        <v>1</v>
      </c>
      <c r="E67" s="2">
        <f ca="1">(Parameters!$C$2/E20)^Parameters!$C$9</f>
        <v>0.85758101771178175</v>
      </c>
      <c r="F67" s="2">
        <f ca="1">(Parameters!$C$2/F20)^Parameters!$C$9</f>
        <v>0.93289147559651753</v>
      </c>
      <c r="G67" s="2">
        <f ca="1">(Parameters!$C$2/G20)^Parameters!$C$9</f>
        <v>1.2955598111006352</v>
      </c>
      <c r="H67" s="2">
        <f ca="1">(Parameters!$C$2/H20)^Parameters!$C$9</f>
        <v>2.3027683137786137</v>
      </c>
      <c r="I67" s="3">
        <f ca="1">(Parameters!$C$2/I20)^Parameters!$C$9</f>
        <v>5.8661731146323497</v>
      </c>
      <c r="K67" s="53"/>
      <c r="L67" s="56">
        <v>-20</v>
      </c>
      <c r="M67" s="1" t="s">
        <v>1</v>
      </c>
      <c r="N67" s="2">
        <f ca="1">(Parameters!$C$2/N20)^Parameters!$C$9</f>
        <v>0.82239854033216053</v>
      </c>
      <c r="O67" s="2">
        <f ca="1">(Parameters!$C$2/O20)^Parameters!$C$9</f>
        <v>0.83184337168522848</v>
      </c>
      <c r="P67" s="2">
        <f ca="1">(Parameters!$C$2/P20)^Parameters!$C$9</f>
        <v>0.83825936033149395</v>
      </c>
      <c r="Q67" s="2">
        <f ca="1">(Parameters!$C$2/Q20)^Parameters!$C$9</f>
        <v>0.87874827833242131</v>
      </c>
      <c r="R67" s="3">
        <f ca="1">(Parameters!$C$2/R20)^Parameters!$C$9</f>
        <v>0.99167700066942399</v>
      </c>
      <c r="T67" s="53"/>
      <c r="U67" s="56">
        <v>-20</v>
      </c>
      <c r="V67" s="1" t="s">
        <v>1</v>
      </c>
      <c r="W67" s="2">
        <f ca="1">(Parameters!$C$2/W20)^Parameters!$C$9</f>
        <v>0.82903155325569955</v>
      </c>
      <c r="X67" s="2">
        <f ca="1">(Parameters!$C$2/X20)^Parameters!$C$9</f>
        <v>0.86539867299844331</v>
      </c>
      <c r="Y67" s="2">
        <f ca="1">(Parameters!$C$2/Y20)^Parameters!$C$9</f>
        <v>0.96159235970366619</v>
      </c>
      <c r="Z67" s="2">
        <f ca="1">(Parameters!$C$2/Z20)^Parameters!$C$9</f>
        <v>1.2023779588976187</v>
      </c>
      <c r="AA67" s="3">
        <f ca="1">(Parameters!$C$2/AA20)^Parameters!$C$9</f>
        <v>1.6953580071555279</v>
      </c>
    </row>
    <row r="68" spans="2:27" ht="17" thickBot="1" x14ac:dyDescent="0.25">
      <c r="B68" s="53"/>
      <c r="C68" s="55"/>
      <c r="D68" s="4" t="s">
        <v>2</v>
      </c>
      <c r="E68" s="16">
        <f ca="1">(Parameters!$C$2/E21)^Parameters!$C$9</f>
        <v>0.82792366908806325</v>
      </c>
      <c r="F68" s="16">
        <f ca="1">(Parameters!$C$2/F21)^Parameters!$C$9</f>
        <v>0.84331680652797936</v>
      </c>
      <c r="G68" s="16">
        <f ca="1">(Parameters!$C$2/G21)^Parameters!$C$9</f>
        <v>0.91813779716553146</v>
      </c>
      <c r="H68" s="16">
        <f ca="1">(Parameters!$C$2/H21)^Parameters!$C$9</f>
        <v>1.0819369420193408</v>
      </c>
      <c r="I68" s="18">
        <f ca="1">(Parameters!$C$2/I21)^Parameters!$C$9</f>
        <v>1.5018655036008364</v>
      </c>
      <c r="K68" s="53"/>
      <c r="L68" s="55"/>
      <c r="M68" s="4" t="s">
        <v>2</v>
      </c>
      <c r="N68" s="16">
        <f ca="1">(Parameters!$C$2/N21)^Parameters!$C$9</f>
        <v>0.81421239272306878</v>
      </c>
      <c r="O68" s="16">
        <f ca="1">(Parameters!$C$2/O21)^Parameters!$C$9</f>
        <v>0.81652376552485928</v>
      </c>
      <c r="P68" s="16">
        <f ca="1">(Parameters!$C$2/P21)^Parameters!$C$9</f>
        <v>0.81828136329413959</v>
      </c>
      <c r="Q68" s="16">
        <f ca="1">(Parameters!$C$2/Q21)^Parameters!$C$9</f>
        <v>0.81541032909696598</v>
      </c>
      <c r="R68" s="18">
        <f ca="1">(Parameters!$C$2/R21)^Parameters!$C$9</f>
        <v>0.81956976460301911</v>
      </c>
      <c r="T68" s="53"/>
      <c r="U68" s="55"/>
      <c r="V68" s="4" t="s">
        <v>2</v>
      </c>
      <c r="W68" s="16">
        <f ca="1">(Parameters!$C$2/W21)^Parameters!$C$9</f>
        <v>0.82131259783691613</v>
      </c>
      <c r="X68" s="16">
        <f ca="1">(Parameters!$C$2/X21)^Parameters!$C$9</f>
        <v>0.82566633055774097</v>
      </c>
      <c r="Y68" s="16">
        <f ca="1">(Parameters!$C$2/Y21)^Parameters!$C$9</f>
        <v>0.85511598831915925</v>
      </c>
      <c r="Z68" s="16">
        <f ca="1">(Parameters!$C$2/Z21)^Parameters!$C$9</f>
        <v>0.91024493973555909</v>
      </c>
      <c r="AA68" s="18">
        <f ca="1">(Parameters!$C$2/AA21)^Parameters!$C$9</f>
        <v>1.0233570633291289</v>
      </c>
    </row>
    <row r="69" spans="2:27" x14ac:dyDescent="0.2">
      <c r="B69" s="53"/>
      <c r="C69" s="56">
        <v>-25</v>
      </c>
      <c r="D69" s="7" t="s">
        <v>1</v>
      </c>
      <c r="E69" s="2">
        <f ca="1">(Parameters!$C$2/E22)^Parameters!$C$9</f>
        <v>0.85239265995029401</v>
      </c>
      <c r="F69" s="2">
        <f ca="1">(Parameters!$C$2/F22)^Parameters!$C$9</f>
        <v>0.91572304362284607</v>
      </c>
      <c r="G69" s="2">
        <f ca="1">(Parameters!$C$2/G22)^Parameters!$C$9</f>
        <v>1.2515155257391932</v>
      </c>
      <c r="H69" s="2">
        <f ca="1">(Parameters!$C$2/H22)^Parameters!$C$9</f>
        <v>2.1718422999620901</v>
      </c>
      <c r="I69" s="3">
        <f ca="1">(Parameters!$C$2/I22)^Parameters!$C$9</f>
        <v>5.3361891647800661</v>
      </c>
      <c r="K69" s="53"/>
      <c r="L69" s="56">
        <v>-25</v>
      </c>
      <c r="M69" s="7" t="s">
        <v>1</v>
      </c>
      <c r="N69" s="2">
        <f ca="1">(Parameters!$C$2/N22)^Parameters!$C$9</f>
        <v>0.81213973315959032</v>
      </c>
      <c r="O69" s="2">
        <f ca="1">(Parameters!$C$2/O22)^Parameters!$C$9</f>
        <v>0.82960501286832022</v>
      </c>
      <c r="P69" s="2">
        <f ca="1">(Parameters!$C$2/P22)^Parameters!$C$9</f>
        <v>0.83222264224059961</v>
      </c>
      <c r="Q69" s="2">
        <f ca="1">(Parameters!$C$2/Q22)^Parameters!$C$9</f>
        <v>0.87244187115691818</v>
      </c>
      <c r="R69" s="3">
        <f ca="1">(Parameters!$C$2/R22)^Parameters!$C$9</f>
        <v>0.9689660209048313</v>
      </c>
      <c r="T69" s="53"/>
      <c r="U69" s="56">
        <v>-25</v>
      </c>
      <c r="V69" s="7" t="s">
        <v>1</v>
      </c>
      <c r="W69" s="2">
        <f ca="1">(Parameters!$C$2/W22)^Parameters!$C$9</f>
        <v>0.82445657410900075</v>
      </c>
      <c r="X69" s="2">
        <f ca="1">(Parameters!$C$2/X22)^Parameters!$C$9</f>
        <v>0.85843576565878865</v>
      </c>
      <c r="Y69" s="2">
        <f ca="1">(Parameters!$C$2/Y22)^Parameters!$C$9</f>
        <v>0.94711527236771609</v>
      </c>
      <c r="Z69" s="2">
        <f ca="1">(Parameters!$C$2/Z22)^Parameters!$C$9</f>
        <v>1.1759408739345807</v>
      </c>
      <c r="AA69" s="3">
        <f ca="1">(Parameters!$C$2/AA22)^Parameters!$C$9</f>
        <v>1.6295972429687273</v>
      </c>
    </row>
    <row r="70" spans="2:27" ht="17" thickBot="1" x14ac:dyDescent="0.25">
      <c r="B70" s="53"/>
      <c r="C70" s="51"/>
      <c r="D70" s="8" t="s">
        <v>2</v>
      </c>
      <c r="E70" s="16">
        <f ca="1">(Parameters!$C$2/E23)^Parameters!$C$9</f>
        <v>0.82632071093523618</v>
      </c>
      <c r="F70" s="16">
        <f ca="1">(Parameters!$C$2/F23)^Parameters!$C$9</f>
        <v>0.83967239138122451</v>
      </c>
      <c r="G70" s="16">
        <f ca="1">(Parameters!$C$2/G23)^Parameters!$C$9</f>
        <v>0.91671899403168911</v>
      </c>
      <c r="H70" s="16">
        <f ca="1">(Parameters!$C$2/H23)^Parameters!$C$9</f>
        <v>1.0637582079560752</v>
      </c>
      <c r="I70" s="18">
        <f ca="1">(Parameters!$C$2/I23)^Parameters!$C$9</f>
        <v>1.4457301203985538</v>
      </c>
      <c r="K70" s="53"/>
      <c r="L70" s="51"/>
      <c r="M70" s="8" t="s">
        <v>2</v>
      </c>
      <c r="N70" s="16">
        <f ca="1">(Parameters!$C$2/N23)^Parameters!$C$9</f>
        <v>0.81151815166047969</v>
      </c>
      <c r="O70" s="16">
        <f ca="1">(Parameters!$C$2/O23)^Parameters!$C$9</f>
        <v>0.81774201841664096</v>
      </c>
      <c r="P70" s="16">
        <f ca="1">(Parameters!$C$2/P23)^Parameters!$C$9</f>
        <v>0.82230797068887573</v>
      </c>
      <c r="Q70" s="16">
        <f ca="1">(Parameters!$C$2/Q23)^Parameters!$C$9</f>
        <v>0.81567026982025403</v>
      </c>
      <c r="R70" s="18">
        <f ca="1">(Parameters!$C$2/R23)^Parameters!$C$9</f>
        <v>0.8184410047842009</v>
      </c>
      <c r="T70" s="53"/>
      <c r="U70" s="51"/>
      <c r="V70" s="8" t="s">
        <v>2</v>
      </c>
      <c r="W70" s="16">
        <f ca="1">(Parameters!$C$2/W23)^Parameters!$C$9</f>
        <v>0.82054540570938461</v>
      </c>
      <c r="X70" s="16">
        <f ca="1">(Parameters!$C$2/X23)^Parameters!$C$9</f>
        <v>0.82624278538188256</v>
      </c>
      <c r="Y70" s="16">
        <f ca="1">(Parameters!$C$2/Y23)^Parameters!$C$9</f>
        <v>0.85616991089080408</v>
      </c>
      <c r="Z70" s="16">
        <f ca="1">(Parameters!$C$2/Z23)^Parameters!$C$9</f>
        <v>0.90437206769794032</v>
      </c>
      <c r="AA70" s="18">
        <f ca="1">(Parameters!$C$2/AA23)^Parameters!$C$9</f>
        <v>1.0067923454809404</v>
      </c>
    </row>
    <row r="71" spans="2:27" x14ac:dyDescent="0.2">
      <c r="B71" s="53"/>
      <c r="C71" s="50">
        <v>-30</v>
      </c>
      <c r="D71" s="1" t="s">
        <v>1</v>
      </c>
      <c r="E71" s="2">
        <f ca="1">(Parameters!$C$2/E24)^Parameters!$C$9</f>
        <v>0.86088524650722664</v>
      </c>
      <c r="F71" s="2">
        <f ca="1">(Parameters!$C$2/F24)^Parameters!$C$9</f>
        <v>0.9287448017369242</v>
      </c>
      <c r="G71" s="2">
        <f ca="1">(Parameters!$C$2/G24)^Parameters!$C$9</f>
        <v>1.2487212008928881</v>
      </c>
      <c r="H71" s="2">
        <f ca="1">(Parameters!$C$2/H24)^Parameters!$C$9</f>
        <v>2.1093558517912947</v>
      </c>
      <c r="I71" s="3">
        <f ca="1">(Parameters!$C$2/I24)^Parameters!$C$9</f>
        <v>4.9799993681037424</v>
      </c>
      <c r="K71" s="53"/>
      <c r="L71" s="50">
        <v>-30</v>
      </c>
      <c r="M71" s="1" t="s">
        <v>1</v>
      </c>
      <c r="N71" s="2">
        <f ca="1">(Parameters!$C$2/N24)^Parameters!$C$9</f>
        <v>0.82216004335690929</v>
      </c>
      <c r="O71" s="2">
        <f ca="1">(Parameters!$C$2/O24)^Parameters!$C$9</f>
        <v>0.83169646091456373</v>
      </c>
      <c r="P71" s="2">
        <f ca="1">(Parameters!$C$2/P24)^Parameters!$C$9</f>
        <v>0.83178254506642102</v>
      </c>
      <c r="Q71" s="2">
        <f ca="1">(Parameters!$C$2/Q24)^Parameters!$C$9</f>
        <v>0.86731495861346908</v>
      </c>
      <c r="R71" s="3">
        <f ca="1">(Parameters!$C$2/R24)^Parameters!$C$9</f>
        <v>0.95098574471860553</v>
      </c>
      <c r="T71" s="53"/>
      <c r="U71" s="50">
        <v>-30</v>
      </c>
      <c r="V71" s="1" t="s">
        <v>1</v>
      </c>
      <c r="W71" s="2">
        <f ca="1">(Parameters!$C$2/W24)^Parameters!$C$9</f>
        <v>0.82941475315128022</v>
      </c>
      <c r="X71" s="2">
        <f ca="1">(Parameters!$C$2/X24)^Parameters!$C$9</f>
        <v>0.8639664886925984</v>
      </c>
      <c r="Y71" s="2">
        <f ca="1">(Parameters!$C$2/Y24)^Parameters!$C$9</f>
        <v>0.94622078305881541</v>
      </c>
      <c r="Z71" s="2">
        <f ca="1">(Parameters!$C$2/Z24)^Parameters!$C$9</f>
        <v>1.1613858354145623</v>
      </c>
      <c r="AA71" s="3">
        <f ca="1">(Parameters!$C$2/AA24)^Parameters!$C$9</f>
        <v>1.5818126343139485</v>
      </c>
    </row>
    <row r="72" spans="2:27" ht="17" thickBot="1" x14ac:dyDescent="0.25">
      <c r="B72" s="53"/>
      <c r="C72" s="51"/>
      <c r="D72" s="4" t="s">
        <v>2</v>
      </c>
      <c r="E72" s="16">
        <f ca="1">(Parameters!$C$2/E25)^Parameters!$C$9</f>
        <v>0.82807791048730894</v>
      </c>
      <c r="F72" s="16">
        <f ca="1">(Parameters!$C$2/F25)^Parameters!$C$9</f>
        <v>0.84230912651913759</v>
      </c>
      <c r="G72" s="16">
        <f ca="1">(Parameters!$C$2/G25)^Parameters!$C$9</f>
        <v>0.9162860502407727</v>
      </c>
      <c r="H72" s="16">
        <f ca="1">(Parameters!$C$2/H25)^Parameters!$C$9</f>
        <v>1.054585920366625</v>
      </c>
      <c r="I72" s="18">
        <f ca="1">(Parameters!$C$2/I25)^Parameters!$C$9</f>
        <v>1.4060362315063433</v>
      </c>
      <c r="K72" s="53"/>
      <c r="L72" s="51"/>
      <c r="M72" s="4" t="s">
        <v>2</v>
      </c>
      <c r="N72" s="16">
        <f ca="1">(Parameters!$C$2/N25)^Parameters!$C$9</f>
        <v>0.81497133052178328</v>
      </c>
      <c r="O72" s="16">
        <f ca="1">(Parameters!$C$2/O25)^Parameters!$C$9</f>
        <v>0.81648134475788392</v>
      </c>
      <c r="P72" s="16">
        <f ca="1">(Parameters!$C$2/P25)^Parameters!$C$9</f>
        <v>0.82208566849219644</v>
      </c>
      <c r="Q72" s="16">
        <f ca="1">(Parameters!$C$2/Q25)^Parameters!$C$9</f>
        <v>0.81600531892764094</v>
      </c>
      <c r="R72" s="18">
        <f ca="1">(Parameters!$C$2/R25)^Parameters!$C$9</f>
        <v>0.8175478375997971</v>
      </c>
      <c r="T72" s="53"/>
      <c r="U72" s="51"/>
      <c r="V72" s="4" t="s">
        <v>2</v>
      </c>
      <c r="W72" s="16">
        <f ca="1">(Parameters!$C$2/W25)^Parameters!$C$9</f>
        <v>0.82145244618677193</v>
      </c>
      <c r="X72" s="16">
        <f ca="1">(Parameters!$C$2/X25)^Parameters!$C$9</f>
        <v>0.82519546518151321</v>
      </c>
      <c r="Y72" s="16">
        <f ca="1">(Parameters!$C$2/Y25)^Parameters!$C$9</f>
        <v>0.85554200885512932</v>
      </c>
      <c r="Z72" s="16">
        <f ca="1">(Parameters!$C$2/Z25)^Parameters!$C$9</f>
        <v>0.90152346387088267</v>
      </c>
      <c r="AA72" s="18">
        <f ca="1">(Parameters!$C$2/AA25)^Parameters!$C$9</f>
        <v>0.99460526704333063</v>
      </c>
    </row>
    <row r="73" spans="2:27" x14ac:dyDescent="0.2">
      <c r="B73" s="53"/>
      <c r="C73" s="50">
        <v>-35</v>
      </c>
      <c r="D73" s="1" t="s">
        <v>1</v>
      </c>
      <c r="E73" s="2">
        <f ca="1">(Parameters!$C$2/E26)^Parameters!$C$9</f>
        <v>0.88608114170078811</v>
      </c>
      <c r="F73" s="2">
        <f ca="1">(Parameters!$C$2/F26)^Parameters!$C$9</f>
        <v>0.97266746850705155</v>
      </c>
      <c r="G73" s="2">
        <f ca="1">(Parameters!$C$2/G26)^Parameters!$C$9</f>
        <v>1.283565356960785</v>
      </c>
      <c r="H73" s="2">
        <f ca="1">(Parameters!$C$2/H26)^Parameters!$C$9</f>
        <v>2.109219733125939</v>
      </c>
      <c r="I73" s="3">
        <f ca="1">(Parameters!$C$2/I26)^Parameters!$C$9</f>
        <v>4.7712706214164893</v>
      </c>
      <c r="K73" s="53"/>
      <c r="L73" s="50">
        <v>-35</v>
      </c>
      <c r="M73" s="1" t="s">
        <v>1</v>
      </c>
      <c r="N73" s="2">
        <f ca="1">(Parameters!$C$2/N26)^Parameters!$C$9</f>
        <v>0.82682234367024099</v>
      </c>
      <c r="O73" s="2">
        <f ca="1">(Parameters!$C$2/O26)^Parameters!$C$9</f>
        <v>0.82390892543599292</v>
      </c>
      <c r="P73" s="2">
        <f ca="1">(Parameters!$C$2/P26)^Parameters!$C$9</f>
        <v>0.83415074123327704</v>
      </c>
      <c r="Q73" s="2">
        <f ca="1">(Parameters!$C$2/Q26)^Parameters!$C$9</f>
        <v>0.86312510760788208</v>
      </c>
      <c r="R73" s="3">
        <f ca="1">(Parameters!$C$2/R26)^Parameters!$C$9</f>
        <v>0.93655947907978232</v>
      </c>
      <c r="T73" s="53"/>
      <c r="U73" s="50">
        <v>-35</v>
      </c>
      <c r="V73" s="1" t="s">
        <v>1</v>
      </c>
      <c r="W73" s="2">
        <f ca="1">(Parameters!$C$2/W26)^Parameters!$C$9</f>
        <v>0.84324056237646305</v>
      </c>
      <c r="X73" s="2">
        <f ca="1">(Parameters!$C$2/X26)^Parameters!$C$9</f>
        <v>0.86353807129208138</v>
      </c>
      <c r="Y73" s="2">
        <f ca="1">(Parameters!$C$2/Y26)^Parameters!$C$9</f>
        <v>0.95651020213664917</v>
      </c>
      <c r="Z73" s="2">
        <f ca="1">(Parameters!$C$2/Z26)^Parameters!$C$9</f>
        <v>1.1581054945225133</v>
      </c>
      <c r="AA73" s="3">
        <f ca="1">(Parameters!$C$2/AA26)^Parameters!$C$9</f>
        <v>1.5501565360278435</v>
      </c>
    </row>
    <row r="74" spans="2:27" ht="17" thickBot="1" x14ac:dyDescent="0.25">
      <c r="B74" s="53"/>
      <c r="C74" s="51"/>
      <c r="D74" s="9" t="s">
        <v>2</v>
      </c>
      <c r="E74" s="16">
        <f ca="1">(Parameters!$C$2/E27)^Parameters!$C$9</f>
        <v>0.83331763316368213</v>
      </c>
      <c r="F74" s="16">
        <f ca="1">(Parameters!$C$2/F27)^Parameters!$C$9</f>
        <v>0.85527578669014281</v>
      </c>
      <c r="G74" s="16">
        <f ca="1">(Parameters!$C$2/G27)^Parameters!$C$9</f>
        <v>0.91744263373106927</v>
      </c>
      <c r="H74" s="16">
        <f ca="1">(Parameters!$C$2/H27)^Parameters!$C$9</f>
        <v>1.0539563517154749</v>
      </c>
      <c r="I74" s="18">
        <f ca="1">(Parameters!$C$2/I27)^Parameters!$C$9</f>
        <v>1.3495133511024648</v>
      </c>
      <c r="K74" s="53"/>
      <c r="L74" s="51"/>
      <c r="M74" s="9" t="s">
        <v>2</v>
      </c>
      <c r="N74" s="16">
        <f ca="1">(Parameters!$C$2/N27)^Parameters!$C$9</f>
        <v>0.81719310515953114</v>
      </c>
      <c r="O74" s="16">
        <f ca="1">(Parameters!$C$2/O27)^Parameters!$C$9</f>
        <v>0.82175036420327419</v>
      </c>
      <c r="P74" s="16">
        <f ca="1">(Parameters!$C$2/P27)^Parameters!$C$9</f>
        <v>0.81959992121343284</v>
      </c>
      <c r="Q74" s="16">
        <f ca="1">(Parameters!$C$2/Q27)^Parameters!$C$9</f>
        <v>0.81642413435875361</v>
      </c>
      <c r="R74" s="18">
        <f ca="1">(Parameters!$C$2/R27)^Parameters!$C$9</f>
        <v>0.81643140972083761</v>
      </c>
      <c r="T74" s="53"/>
      <c r="U74" s="51"/>
      <c r="V74" s="9" t="s">
        <v>2</v>
      </c>
      <c r="W74" s="16">
        <f ca="1">(Parameters!$C$2/W27)^Parameters!$C$9</f>
        <v>0.82407692957013134</v>
      </c>
      <c r="X74" s="16">
        <f ca="1">(Parameters!$C$2/X27)^Parameters!$C$9</f>
        <v>0.8337342122464928</v>
      </c>
      <c r="Y74" s="16">
        <f ca="1">(Parameters!$C$2/Y27)^Parameters!$C$9</f>
        <v>0.85577140928329132</v>
      </c>
      <c r="Z74" s="16">
        <f ca="1">(Parameters!$C$2/Z27)^Parameters!$C$9</f>
        <v>0.901581193092445</v>
      </c>
      <c r="AA74" s="18">
        <f ca="1">(Parameters!$C$2/AA27)^Parameters!$C$9</f>
        <v>0.99434766345747705</v>
      </c>
    </row>
    <row r="75" spans="2:27" x14ac:dyDescent="0.2">
      <c r="B75" s="53"/>
      <c r="C75" s="50">
        <v>-40</v>
      </c>
      <c r="D75" s="10" t="s">
        <v>1</v>
      </c>
      <c r="E75" s="2">
        <f ca="1">(Parameters!$C$2/E28)^Parameters!$C$9</f>
        <v>0.94960305173718362</v>
      </c>
      <c r="F75" s="2">
        <f ca="1">(Parameters!$C$2/F28)^Parameters!$C$9</f>
        <v>1.0372273704137789</v>
      </c>
      <c r="G75" s="2">
        <f ca="1">(Parameters!$C$2/G28)^Parameters!$C$9</f>
        <v>1.3497337663917757</v>
      </c>
      <c r="H75" s="2">
        <f ca="1">(Parameters!$C$2/H28)^Parameters!$C$9</f>
        <v>2.1719154908184124</v>
      </c>
      <c r="I75" s="3">
        <f ca="1">(Parameters!$C$2/I28)^Parameters!$C$9</f>
        <v>4.657915543428305</v>
      </c>
      <c r="K75" s="53"/>
      <c r="L75" s="50">
        <v>-40</v>
      </c>
      <c r="M75" s="10" t="s">
        <v>1</v>
      </c>
      <c r="N75" s="2">
        <f ca="1">(Parameters!$C$2/N28)^Parameters!$C$9</f>
        <v>0.8312634383571047</v>
      </c>
      <c r="O75" s="2">
        <f ca="1">(Parameters!$C$2/O28)^Parameters!$C$9</f>
        <v>0.8258764040295935</v>
      </c>
      <c r="P75" s="2">
        <f ca="1">(Parameters!$C$2/P28)^Parameters!$C$9</f>
        <v>0.83294915686637749</v>
      </c>
      <c r="Q75" s="2">
        <f ca="1">(Parameters!$C$2/Q28)^Parameters!$C$9</f>
        <v>0.85969155919891849</v>
      </c>
      <c r="R75" s="3">
        <f ca="1">(Parameters!$C$2/R28)^Parameters!$C$9</f>
        <v>0.9395952850357604</v>
      </c>
      <c r="T75" s="53"/>
      <c r="U75" s="50">
        <v>-40</v>
      </c>
      <c r="V75" s="10" t="s">
        <v>1</v>
      </c>
      <c r="W75" s="2">
        <f ca="1">(Parameters!$C$2/W28)^Parameters!$C$9</f>
        <v>0.86942054776839439</v>
      </c>
      <c r="X75" s="2">
        <f ca="1">(Parameters!$C$2/X28)^Parameters!$C$9</f>
        <v>0.88368318014038083</v>
      </c>
      <c r="Y75" s="2">
        <f ca="1">(Parameters!$C$2/Y28)^Parameters!$C$9</f>
        <v>0.97258284679814555</v>
      </c>
      <c r="Z75" s="2">
        <f ca="1">(Parameters!$C$2/Z28)^Parameters!$C$9</f>
        <v>1.1659741827854875</v>
      </c>
      <c r="AA75" s="3">
        <f ca="1">(Parameters!$C$2/AA28)^Parameters!$C$9</f>
        <v>1.545834773139052</v>
      </c>
    </row>
    <row r="76" spans="2:27" ht="17" thickBot="1" x14ac:dyDescent="0.25">
      <c r="B76" s="53"/>
      <c r="C76" s="51"/>
      <c r="D76" s="11" t="s">
        <v>2</v>
      </c>
      <c r="E76" s="16">
        <f ca="1">(Parameters!$C$2/E29)^Parameters!$C$9</f>
        <v>0.8423278945476218</v>
      </c>
      <c r="F76" s="16">
        <f ca="1">(Parameters!$C$2/F29)^Parameters!$C$9</f>
        <v>0.86711388592037397</v>
      </c>
      <c r="G76" s="16">
        <f ca="1">(Parameters!$C$2/G29)^Parameters!$C$9</f>
        <v>0.93185097312652254</v>
      </c>
      <c r="H76" s="16">
        <f ca="1">(Parameters!$C$2/H29)^Parameters!$C$9</f>
        <v>1.0618460243688777</v>
      </c>
      <c r="I76" s="18">
        <f ca="1">(Parameters!$C$2/I29)^Parameters!$C$9</f>
        <v>1.3396605833231032</v>
      </c>
      <c r="K76" s="53"/>
      <c r="L76" s="51"/>
      <c r="M76" s="11" t="s">
        <v>2</v>
      </c>
      <c r="N76" s="16">
        <f ca="1">(Parameters!$C$2/N29)^Parameters!$C$9</f>
        <v>0.81577911978803275</v>
      </c>
      <c r="O76" s="16">
        <f ca="1">(Parameters!$C$2/O29)^Parameters!$C$9</f>
        <v>0.82046032683375381</v>
      </c>
      <c r="P76" s="16">
        <f ca="1">(Parameters!$C$2/P29)^Parameters!$C$9</f>
        <v>0.8206871581872115</v>
      </c>
      <c r="Q76" s="16">
        <f ca="1">(Parameters!$C$2/Q29)^Parameters!$C$9</f>
        <v>0.81693858055972723</v>
      </c>
      <c r="R76" s="18">
        <f ca="1">(Parameters!$C$2/R29)^Parameters!$C$9</f>
        <v>0.81261519177342789</v>
      </c>
      <c r="T76" s="53"/>
      <c r="U76" s="51"/>
      <c r="V76" s="11" t="s">
        <v>2</v>
      </c>
      <c r="W76" s="16">
        <f ca="1">(Parameters!$C$2/W29)^Parameters!$C$9</f>
        <v>0.82652246971967591</v>
      </c>
      <c r="X76" s="16">
        <f ca="1">(Parameters!$C$2/X29)^Parameters!$C$9</f>
        <v>0.83801554677113133</v>
      </c>
      <c r="Y76" s="16">
        <f ca="1">(Parameters!$C$2/Y29)^Parameters!$C$9</f>
        <v>0.86132802105409068</v>
      </c>
      <c r="Z76" s="16">
        <f ca="1">(Parameters!$C$2/Z29)^Parameters!$C$9</f>
        <v>0.90455052248450563</v>
      </c>
      <c r="AA76" s="18">
        <f ca="1">(Parameters!$C$2/AA29)^Parameters!$C$9</f>
        <v>0.98448124010065519</v>
      </c>
    </row>
    <row r="77" spans="2:27" x14ac:dyDescent="0.2">
      <c r="B77" s="53"/>
      <c r="C77" s="50">
        <v>-45</v>
      </c>
      <c r="D77" s="12" t="s">
        <v>1</v>
      </c>
      <c r="E77" s="2">
        <f ca="1">(Parameters!$C$2/E30)^Parameters!$C$9</f>
        <v>1.0473236930786136</v>
      </c>
      <c r="F77" s="2">
        <f ca="1">(Parameters!$C$2/F30)^Parameters!$C$9</f>
        <v>1.134388804091363</v>
      </c>
      <c r="G77" s="2">
        <f ca="1">(Parameters!$C$2/G30)^Parameters!$C$9</f>
        <v>1.4607175029885988</v>
      </c>
      <c r="H77" s="2">
        <f ca="1">(Parameters!$C$2/H30)^Parameters!$C$9</f>
        <v>2.30471748528679</v>
      </c>
      <c r="I77" s="3">
        <f ca="1">(Parameters!$C$2/I30)^Parameters!$C$9</f>
        <v>4.7499730168514471</v>
      </c>
      <c r="K77" s="53"/>
      <c r="L77" s="50">
        <v>-45</v>
      </c>
      <c r="M77" s="12" t="s">
        <v>1</v>
      </c>
      <c r="N77" s="2">
        <f ca="1">(Parameters!$C$2/N30)^Parameters!$C$9</f>
        <v>0.82425711746330899</v>
      </c>
      <c r="O77" s="2">
        <f ca="1">(Parameters!$C$2/O30)^Parameters!$C$9</f>
        <v>0.82536248344709728</v>
      </c>
      <c r="P77" s="2">
        <f ca="1">(Parameters!$C$2/P30)^Parameters!$C$9</f>
        <v>0.83196128947606396</v>
      </c>
      <c r="Q77" s="2">
        <f ca="1">(Parameters!$C$2/Q30)^Parameters!$C$9</f>
        <v>0.85687788391242781</v>
      </c>
      <c r="R77" s="3">
        <f ca="1">(Parameters!$C$2/R30)^Parameters!$C$9</f>
        <v>0.91527684572948442</v>
      </c>
      <c r="T77" s="53"/>
      <c r="U77" s="50">
        <v>-45</v>
      </c>
      <c r="V77" s="12" t="s">
        <v>1</v>
      </c>
      <c r="W77" s="2">
        <f ca="1">(Parameters!$C$2/W30)^Parameters!$C$9</f>
        <v>0.88591209236956159</v>
      </c>
      <c r="X77" s="2">
        <f ca="1">(Parameters!$C$2/X30)^Parameters!$C$9</f>
        <v>0.91136624585357418</v>
      </c>
      <c r="Y77" s="2">
        <f ca="1">(Parameters!$C$2/Y30)^Parameters!$C$9</f>
        <v>0.99870497772902433</v>
      </c>
      <c r="Z77" s="2">
        <f ca="1">(Parameters!$C$2/Z30)^Parameters!$C$9</f>
        <v>1.1853371569466578</v>
      </c>
      <c r="AA77" s="3">
        <f ca="1">(Parameters!$C$2/AA30)^Parameters!$C$9</f>
        <v>1.5311757144854306</v>
      </c>
    </row>
    <row r="78" spans="2:27" ht="17" thickBot="1" x14ac:dyDescent="0.25">
      <c r="B78" s="53"/>
      <c r="C78" s="51"/>
      <c r="D78" s="9" t="s">
        <v>2</v>
      </c>
      <c r="E78" s="16">
        <f ca="1">(Parameters!$C$2/E31)^Parameters!$C$9</f>
        <v>0.86856078301590955</v>
      </c>
      <c r="F78" s="16">
        <f ca="1">(Parameters!$C$2/F31)^Parameters!$C$9</f>
        <v>0.88960832581717975</v>
      </c>
      <c r="G78" s="16">
        <f ca="1">(Parameters!$C$2/G31)^Parameters!$C$9</f>
        <v>0.95457385271426098</v>
      </c>
      <c r="H78" s="16">
        <f ca="1">(Parameters!$C$2/H31)^Parameters!$C$9</f>
        <v>1.0786698198572338</v>
      </c>
      <c r="I78" s="18">
        <f ca="1">(Parameters!$C$2/I31)^Parameters!$C$9</f>
        <v>1.3380445265757255</v>
      </c>
      <c r="K78" s="53"/>
      <c r="L78" s="51"/>
      <c r="M78" s="9" t="s">
        <v>2</v>
      </c>
      <c r="N78" s="16">
        <f ca="1">(Parameters!$C$2/N31)^Parameters!$C$9</f>
        <v>0.82097953075322927</v>
      </c>
      <c r="O78" s="16">
        <f ca="1">(Parameters!$C$2/O31)^Parameters!$C$9</f>
        <v>0.82183244322614224</v>
      </c>
      <c r="P78" s="16">
        <f ca="1">(Parameters!$C$2/P31)^Parameters!$C$9</f>
        <v>0.82202245406186381</v>
      </c>
      <c r="Q78" s="16">
        <f ca="1">(Parameters!$C$2/Q31)^Parameters!$C$9</f>
        <v>0.81756430237926858</v>
      </c>
      <c r="R78" s="18">
        <f ca="1">(Parameters!$C$2/R31)^Parameters!$C$9</f>
        <v>0.81537572912877376</v>
      </c>
      <c r="T78" s="53"/>
      <c r="U78" s="51"/>
      <c r="V78" s="9" t="s">
        <v>2</v>
      </c>
      <c r="W78" s="16">
        <f ca="1">(Parameters!$C$2/W31)^Parameters!$C$9</f>
        <v>0.83998266284927947</v>
      </c>
      <c r="X78" s="16">
        <f ca="1">(Parameters!$C$2/X31)^Parameters!$C$9</f>
        <v>0.84734463622465639</v>
      </c>
      <c r="Y78" s="16">
        <f ca="1">(Parameters!$C$2/Y31)^Parameters!$C$9</f>
        <v>0.86973486644974474</v>
      </c>
      <c r="Z78" s="16">
        <f ca="1">(Parameters!$C$2/Z31)^Parameters!$C$9</f>
        <v>0.91056078235357274</v>
      </c>
      <c r="AA78" s="18">
        <f ca="1">(Parameters!$C$2/AA31)^Parameters!$C$9</f>
        <v>0.98834089230730493</v>
      </c>
    </row>
    <row r="79" spans="2:27" x14ac:dyDescent="0.2">
      <c r="B79" s="53"/>
      <c r="C79" s="50">
        <v>-50</v>
      </c>
      <c r="D79" s="10" t="s">
        <v>1</v>
      </c>
      <c r="E79" s="2">
        <f ca="1">(Parameters!$C$2/E32)^Parameters!$C$9</f>
        <v>1.1909507713697811</v>
      </c>
      <c r="F79" s="2">
        <f ca="1">(Parameters!$C$2/F32)^Parameters!$C$9</f>
        <v>1.2833294613176085</v>
      </c>
      <c r="G79" s="2">
        <f ca="1">(Parameters!$C$2/G32)^Parameters!$C$9</f>
        <v>1.6331439745370269</v>
      </c>
      <c r="H79" s="2">
        <f ca="1">(Parameters!$C$2/H32)^Parameters!$C$9</f>
        <v>2.5232393187747748</v>
      </c>
      <c r="I79" s="3">
        <f ca="1">(Parameters!$C$2/I32)^Parameters!$C$9</f>
        <v>4.9422822685026953</v>
      </c>
      <c r="K79" s="53"/>
      <c r="L79" s="50">
        <v>-50</v>
      </c>
      <c r="M79" s="10" t="s">
        <v>1</v>
      </c>
      <c r="N79" s="2">
        <f ca="1">(Parameters!$C$2/N32)^Parameters!$C$9</f>
        <v>0.82610102112733141</v>
      </c>
      <c r="O79" s="2">
        <f ca="1">(Parameters!$C$2/O32)^Parameters!$C$9</f>
        <v>0.82609870171194955</v>
      </c>
      <c r="P79" s="2">
        <f ca="1">(Parameters!$C$2/P32)^Parameters!$C$9</f>
        <v>0.83252034673677489</v>
      </c>
      <c r="Q79" s="2">
        <f ca="1">(Parameters!$C$2/Q32)^Parameters!$C$9</f>
        <v>0.85458057913298324</v>
      </c>
      <c r="R79" s="3">
        <f ca="1">(Parameters!$C$2/R32)^Parameters!$C$9</f>
        <v>0.90738543057541532</v>
      </c>
      <c r="T79" s="53"/>
      <c r="U79" s="50">
        <v>-50</v>
      </c>
      <c r="V79" s="10" t="s">
        <v>1</v>
      </c>
      <c r="W79" s="2">
        <f ca="1">(Parameters!$C$2/W32)^Parameters!$C$9</f>
        <v>0.92686294936954383</v>
      </c>
      <c r="X79" s="2">
        <f ca="1">(Parameters!$C$2/X32)^Parameters!$C$9</f>
        <v>0.95120925981139126</v>
      </c>
      <c r="Y79" s="2">
        <f ca="1">(Parameters!$C$2/Y32)^Parameters!$C$9</f>
        <v>1.037623352057383</v>
      </c>
      <c r="Z79" s="2">
        <f ca="1">(Parameters!$C$2/Z32)^Parameters!$C$9</f>
        <v>1.2170304803472971</v>
      </c>
      <c r="AA79" s="3">
        <f ca="1">(Parameters!$C$2/AA32)^Parameters!$C$9</f>
        <v>1.5432418625807343</v>
      </c>
    </row>
    <row r="80" spans="2:27" ht="17" thickBot="1" x14ac:dyDescent="0.25">
      <c r="B80" s="53"/>
      <c r="C80" s="51"/>
      <c r="D80" s="11" t="s">
        <v>2</v>
      </c>
      <c r="E80" s="16">
        <f ca="1">(Parameters!$C$2/E33)^Parameters!$C$9</f>
        <v>0.89520424062567883</v>
      </c>
      <c r="F80" s="16">
        <f ca="1">(Parameters!$C$2/F33)^Parameters!$C$9</f>
        <v>0.91839383879608139</v>
      </c>
      <c r="G80" s="16">
        <f ca="1">(Parameters!$C$2/G33)^Parameters!$C$9</f>
        <v>0.98625643599415758</v>
      </c>
      <c r="H80" s="16">
        <f ca="1">(Parameters!$C$2/H33)^Parameters!$C$9</f>
        <v>1.1053260653187345</v>
      </c>
      <c r="I80" s="18">
        <f ca="1">(Parameters!$C$2/I33)^Parameters!$C$9</f>
        <v>1.3498027779350295</v>
      </c>
      <c r="K80" s="53"/>
      <c r="L80" s="51"/>
      <c r="M80" s="11" t="s">
        <v>2</v>
      </c>
      <c r="N80" s="16">
        <f ca="1">(Parameters!$C$2/N33)^Parameters!$C$9</f>
        <v>0.82021201755352602</v>
      </c>
      <c r="O80" s="16">
        <f ca="1">(Parameters!$C$2/O33)^Parameters!$C$9</f>
        <v>0.82222001244805698</v>
      </c>
      <c r="P80" s="16">
        <f ca="1">(Parameters!$C$2/P33)^Parameters!$C$9</f>
        <v>0.82235690638923009</v>
      </c>
      <c r="Q80" s="16">
        <f ca="1">(Parameters!$C$2/Q33)^Parameters!$C$9</f>
        <v>0.81831944423510183</v>
      </c>
      <c r="R80" s="18">
        <f ca="1">(Parameters!$C$2/R33)^Parameters!$C$9</f>
        <v>0.81498373773487998</v>
      </c>
      <c r="T80" s="53"/>
      <c r="U80" s="51"/>
      <c r="V80" s="11" t="s">
        <v>2</v>
      </c>
      <c r="W80" s="16">
        <f ca="1">(Parameters!$C$2/W33)^Parameters!$C$9</f>
        <v>0.85081015132398707</v>
      </c>
      <c r="X80" s="16">
        <f ca="1">(Parameters!$C$2/X33)^Parameters!$C$9</f>
        <v>0.85903466150539309</v>
      </c>
      <c r="Y80" s="16">
        <f ca="1">(Parameters!$C$2/Y33)^Parameters!$C$9</f>
        <v>0.87975581171418626</v>
      </c>
      <c r="Z80" s="16">
        <f ca="1">(Parameters!$C$2/Z33)^Parameters!$C$9</f>
        <v>0.9198753050379761</v>
      </c>
      <c r="AA80" s="18">
        <f ca="1">(Parameters!$C$2/AA33)^Parameters!$C$9</f>
        <v>0.9907429094654121</v>
      </c>
    </row>
    <row r="81" spans="2:27" x14ac:dyDescent="0.2">
      <c r="B81" s="53"/>
      <c r="C81" s="50">
        <v>-55</v>
      </c>
      <c r="D81" s="12" t="s">
        <v>1</v>
      </c>
      <c r="E81" s="2">
        <f ca="1">(Parameters!$C$2/E34)^Parameters!$C$9</f>
        <v>1.3955349948760165</v>
      </c>
      <c r="F81" s="2">
        <f ca="1">(Parameters!$C$2/F34)^Parameters!$C$9</f>
        <v>1.5042261660886704</v>
      </c>
      <c r="G81" s="2">
        <f ca="1">(Parameters!$C$2/G34)^Parameters!$C$9</f>
        <v>1.8978906223209155</v>
      </c>
      <c r="H81" s="2">
        <f ca="1">(Parameters!$C$2/H34)^Parameters!$C$9</f>
        <v>2.8554808992707841</v>
      </c>
      <c r="I81" s="3">
        <f ca="1">(Parameters!$C$2/I34)^Parameters!$C$9</f>
        <v>5.2972646870798883</v>
      </c>
      <c r="K81" s="53"/>
      <c r="L81" s="50">
        <v>-55</v>
      </c>
      <c r="M81" s="12" t="s">
        <v>1</v>
      </c>
      <c r="N81" s="2">
        <f ca="1">(Parameters!$C$2/N34)^Parameters!$C$9</f>
        <v>0.82493139129275295</v>
      </c>
      <c r="O81" s="2">
        <f ca="1">(Parameters!$C$2/O34)^Parameters!$C$9</f>
        <v>0.82707634404091157</v>
      </c>
      <c r="P81" s="2">
        <f ca="1">(Parameters!$C$2/P34)^Parameters!$C$9</f>
        <v>0.83745679736572887</v>
      </c>
      <c r="Q81" s="2">
        <f ca="1">(Parameters!$C$2/Q34)^Parameters!$C$9</f>
        <v>0.85439882149485458</v>
      </c>
      <c r="R81" s="3">
        <f ca="1">(Parameters!$C$2/R34)^Parameters!$C$9</f>
        <v>0.89874943641835348</v>
      </c>
      <c r="T81" s="53"/>
      <c r="U81" s="50">
        <v>-55</v>
      </c>
      <c r="V81" s="12" t="s">
        <v>1</v>
      </c>
      <c r="W81" s="2">
        <f ca="1">(Parameters!$C$2/W34)^Parameters!$C$9</f>
        <v>0.97804669673587652</v>
      </c>
      <c r="X81" s="2">
        <f ca="1">(Parameters!$C$2/X34)^Parameters!$C$9</f>
        <v>1.0046411292455866</v>
      </c>
      <c r="Y81" s="2">
        <f ca="1">(Parameters!$C$2/Y34)^Parameters!$C$9</f>
        <v>1.0946808980692764</v>
      </c>
      <c r="Z81" s="2">
        <f ca="1">(Parameters!$C$2/Z34)^Parameters!$C$9</f>
        <v>1.2642706821749716</v>
      </c>
      <c r="AA81" s="3">
        <f ca="1">(Parameters!$C$2/AA34)^Parameters!$C$9</f>
        <v>1.5679471593015868</v>
      </c>
    </row>
    <row r="82" spans="2:27" ht="17" thickBot="1" x14ac:dyDescent="0.25">
      <c r="B82" s="53"/>
      <c r="C82" s="51"/>
      <c r="D82" s="9" t="s">
        <v>2</v>
      </c>
      <c r="E82" s="16">
        <f ca="1">(Parameters!$C$2/E35)^Parameters!$C$9</f>
        <v>0.93966046460575836</v>
      </c>
      <c r="F82" s="16">
        <f ca="1">(Parameters!$C$2/F35)^Parameters!$C$9</f>
        <v>0.96167439488175643</v>
      </c>
      <c r="G82" s="16">
        <f ca="1">(Parameters!$C$2/G35)^Parameters!$C$9</f>
        <v>1.0170734492230247</v>
      </c>
      <c r="H82" s="16">
        <f ca="1">(Parameters!$C$2/H35)^Parameters!$C$9</f>
        <v>1.1429673654716985</v>
      </c>
      <c r="I82" s="18">
        <f ca="1">(Parameters!$C$2/I35)^Parameters!$C$9</f>
        <v>1.3737260721900224</v>
      </c>
      <c r="K82" s="53"/>
      <c r="L82" s="51"/>
      <c r="M82" s="9" t="s">
        <v>2</v>
      </c>
      <c r="N82" s="16">
        <f ca="1">(Parameters!$C$2/N35)^Parameters!$C$9</f>
        <v>0.82346526469478443</v>
      </c>
      <c r="O82" s="16">
        <f ca="1">(Parameters!$C$2/O35)^Parameters!$C$9</f>
        <v>0.82304848589137092</v>
      </c>
      <c r="P82" s="16">
        <f ca="1">(Parameters!$C$2/P35)^Parameters!$C$9</f>
        <v>0.81921905048154342</v>
      </c>
      <c r="Q82" s="16">
        <f ca="1">(Parameters!$C$2/Q35)^Parameters!$C$9</f>
        <v>0.81829185639796198</v>
      </c>
      <c r="R82" s="18">
        <f ca="1">(Parameters!$C$2/R35)^Parameters!$C$9</f>
        <v>0.81526378265630906</v>
      </c>
      <c r="T82" s="53"/>
      <c r="U82" s="51"/>
      <c r="V82" s="9" t="s">
        <v>2</v>
      </c>
      <c r="W82" s="16">
        <f ca="1">(Parameters!$C$2/W35)^Parameters!$C$9</f>
        <v>0.86836918722517176</v>
      </c>
      <c r="X82" s="16">
        <f ca="1">(Parameters!$C$2/X35)^Parameters!$C$9</f>
        <v>0.87346607289593159</v>
      </c>
      <c r="Y82" s="16">
        <f ca="1">(Parameters!$C$2/Y35)^Parameters!$C$9</f>
        <v>0.89199848707521256</v>
      </c>
      <c r="Z82" s="16">
        <f ca="1">(Parameters!$C$2/Z35)^Parameters!$C$9</f>
        <v>0.93163227147969663</v>
      </c>
      <c r="AA82" s="18">
        <f ca="1">(Parameters!$C$2/AA35)^Parameters!$C$9</f>
        <v>0.99774887199124973</v>
      </c>
    </row>
    <row r="83" spans="2:27" x14ac:dyDescent="0.2">
      <c r="B83" s="53"/>
      <c r="C83" s="50">
        <v>-60</v>
      </c>
      <c r="D83" s="10" t="s">
        <v>1</v>
      </c>
      <c r="E83" s="2">
        <f ca="1">(Parameters!$C$2/E36)^Parameters!$C$9</f>
        <v>1.7243934564510806</v>
      </c>
      <c r="F83" s="2">
        <f ca="1">(Parameters!$C$2/F36)^Parameters!$C$9</f>
        <v>1.8454560923474745</v>
      </c>
      <c r="G83" s="2">
        <f ca="1">(Parameters!$C$2/G36)^Parameters!$C$9</f>
        <v>2.272667413380848</v>
      </c>
      <c r="H83" s="2">
        <f ca="1">(Parameters!$C$2/H36)^Parameters!$C$9</f>
        <v>3.3458123773571731</v>
      </c>
      <c r="I83" s="3">
        <f ca="1">(Parameters!$C$2/I36)^Parameters!$C$9</f>
        <v>5.8486796354508694</v>
      </c>
      <c r="K83" s="53"/>
      <c r="L83" s="50">
        <v>-60</v>
      </c>
      <c r="M83" s="10" t="s">
        <v>1</v>
      </c>
      <c r="N83" s="2">
        <f ca="1">(Parameters!$C$2/N36)^Parameters!$C$9</f>
        <v>0.83100460891332073</v>
      </c>
      <c r="O83" s="2">
        <f ca="1">(Parameters!$C$2/O36)^Parameters!$C$9</f>
        <v>0.83214361454954078</v>
      </c>
      <c r="P83" s="2">
        <f ca="1">(Parameters!$C$2/P36)^Parameters!$C$9</f>
        <v>0.83739854288874294</v>
      </c>
      <c r="Q83" s="2">
        <f ca="1">(Parameters!$C$2/Q36)^Parameters!$C$9</f>
        <v>0.85297183500712603</v>
      </c>
      <c r="R83" s="3">
        <f ca="1">(Parameters!$C$2/R36)^Parameters!$C$9</f>
        <v>0.89146511454893762</v>
      </c>
      <c r="T83" s="53"/>
      <c r="U83" s="50">
        <v>-60</v>
      </c>
      <c r="V83" s="10" t="s">
        <v>1</v>
      </c>
      <c r="W83" s="2">
        <f ca="1">(Parameters!$C$2/W36)^Parameters!$C$9</f>
        <v>1.053929139438764</v>
      </c>
      <c r="X83" s="2">
        <f ca="1">(Parameters!$C$2/X36)^Parameters!$C$9</f>
        <v>1.0793531244096111</v>
      </c>
      <c r="Y83" s="2">
        <f ca="1">(Parameters!$C$2/Y36)^Parameters!$C$9</f>
        <v>1.1626430903675886</v>
      </c>
      <c r="Z83" s="2">
        <f ca="1">(Parameters!$C$2/Z36)^Parameters!$C$9</f>
        <v>1.3256021966059275</v>
      </c>
      <c r="AA83" s="3">
        <f ca="1">(Parameters!$C$2/AA36)^Parameters!$C$9</f>
        <v>1.6083713198013796</v>
      </c>
    </row>
    <row r="84" spans="2:27" ht="17" thickBot="1" x14ac:dyDescent="0.25">
      <c r="B84" s="53"/>
      <c r="C84" s="51"/>
      <c r="D84" s="11" t="s">
        <v>2</v>
      </c>
      <c r="E84" s="16">
        <f ca="1">(Parameters!$C$2/E37)^Parameters!$C$9</f>
        <v>0.98496931547476874</v>
      </c>
      <c r="F84" s="16">
        <f ca="1">(Parameters!$C$2/F37)^Parameters!$C$9</f>
        <v>1.0069579636480945</v>
      </c>
      <c r="G84" s="16">
        <f ca="1">(Parameters!$C$2/G37)^Parameters!$C$9</f>
        <v>1.0718295823276143</v>
      </c>
      <c r="H84" s="16">
        <f ca="1">(Parameters!$C$2/H37)^Parameters!$C$9</f>
        <v>1.1943776132083652</v>
      </c>
      <c r="I84" s="18">
        <f ca="1">(Parameters!$C$2/I37)^Parameters!$C$9</f>
        <v>1.4112387964870279</v>
      </c>
      <c r="K84" s="53"/>
      <c r="L84" s="51"/>
      <c r="M84" s="11" t="s">
        <v>2</v>
      </c>
      <c r="N84" s="16">
        <f ca="1">(Parameters!$C$2/N37)^Parameters!$C$9</f>
        <v>0.81953515780967789</v>
      </c>
      <c r="O84" s="16">
        <f ca="1">(Parameters!$C$2/O37)^Parameters!$C$9</f>
        <v>0.8201089465378345</v>
      </c>
      <c r="P84" s="16">
        <f ca="1">(Parameters!$C$2/P37)^Parameters!$C$9</f>
        <v>0.82074745377352787</v>
      </c>
      <c r="Q84" s="16">
        <f ca="1">(Parameters!$C$2/Q37)^Parameters!$C$9</f>
        <v>0.81928220180804023</v>
      </c>
      <c r="R84" s="18">
        <f ca="1">(Parameters!$C$2/R37)^Parameters!$C$9</f>
        <v>0.8155905523301531</v>
      </c>
      <c r="T84" s="53"/>
      <c r="U84" s="51"/>
      <c r="V84" s="11" t="s">
        <v>2</v>
      </c>
      <c r="W84" s="16">
        <f ca="1">(Parameters!$C$2/W37)^Parameters!$C$9</f>
        <v>0.8840290018125132</v>
      </c>
      <c r="X84" s="16">
        <f ca="1">(Parameters!$C$2/X37)^Parameters!$C$9</f>
        <v>0.89056084835499816</v>
      </c>
      <c r="Y84" s="16">
        <f ca="1">(Parameters!$C$2/Y37)^Parameters!$C$9</f>
        <v>0.91183810944971877</v>
      </c>
      <c r="Z84" s="16">
        <f ca="1">(Parameters!$C$2/Z37)^Parameters!$C$9</f>
        <v>0.94885177330510528</v>
      </c>
      <c r="AA84" s="18">
        <f ca="1">(Parameters!$C$2/AA37)^Parameters!$C$9</f>
        <v>1.0086861128335136</v>
      </c>
    </row>
    <row r="85" spans="2:27" x14ac:dyDescent="0.2">
      <c r="B85" s="53"/>
      <c r="C85" s="50">
        <v>-65</v>
      </c>
      <c r="D85" s="12" t="s">
        <v>1</v>
      </c>
      <c r="E85" s="2">
        <f ca="1">(Parameters!$C$2/E38)^Parameters!$C$9</f>
        <v>2.2056489927760179</v>
      </c>
      <c r="F85" s="2">
        <f ca="1">(Parameters!$C$2/F38)^Parameters!$C$9</f>
        <v>2.3507566535877187</v>
      </c>
      <c r="G85" s="2">
        <f ca="1">(Parameters!$C$2/G38)^Parameters!$C$9</f>
        <v>2.8685750177236975</v>
      </c>
      <c r="H85" s="2">
        <f ca="1">(Parameters!$C$2/H38)^Parameters!$C$9</f>
        <v>4.0731290854498434</v>
      </c>
      <c r="I85" s="3">
        <f ca="1">(Parameters!$C$2/I38)^Parameters!$C$9</f>
        <v>6.6592551878471307</v>
      </c>
      <c r="K85" s="53"/>
      <c r="L85" s="50">
        <v>-65</v>
      </c>
      <c r="M85" s="12" t="s">
        <v>1</v>
      </c>
      <c r="N85" s="2">
        <f ca="1">(Parameters!$C$2/N38)^Parameters!$C$9</f>
        <v>0.83174881318741567</v>
      </c>
      <c r="O85" s="2">
        <f ca="1">(Parameters!$C$2/O38)^Parameters!$C$9</f>
        <v>0.83410009027478982</v>
      </c>
      <c r="P85" s="2">
        <f ca="1">(Parameters!$C$2/P38)^Parameters!$C$9</f>
        <v>0.84058200930556748</v>
      </c>
      <c r="Q85" s="2">
        <f ca="1">(Parameters!$C$2/Q38)^Parameters!$C$9</f>
        <v>0.8553785560255438</v>
      </c>
      <c r="R85" s="3">
        <f ca="1">(Parameters!$C$2/R38)^Parameters!$C$9</f>
        <v>0.88924839096512409</v>
      </c>
      <c r="T85" s="53"/>
      <c r="U85" s="50">
        <v>-65</v>
      </c>
      <c r="V85" s="12" t="s">
        <v>1</v>
      </c>
      <c r="W85" s="2">
        <f ca="1">(Parameters!$C$2/W38)^Parameters!$C$9</f>
        <v>1.1451997146965069</v>
      </c>
      <c r="X85" s="2">
        <f ca="1">(Parameters!$C$2/X38)^Parameters!$C$9</f>
        <v>1.1717268319619765</v>
      </c>
      <c r="Y85" s="2">
        <f ca="1">(Parameters!$C$2/Y38)^Parameters!$C$9</f>
        <v>1.2544995467174465</v>
      </c>
      <c r="Z85" s="2">
        <f ca="1">(Parameters!$C$2/Z38)^Parameters!$C$9</f>
        <v>1.4100160926334786</v>
      </c>
      <c r="AA85" s="3">
        <f ca="1">(Parameters!$C$2/AA38)^Parameters!$C$9</f>
        <v>1.6710901963891627</v>
      </c>
    </row>
    <row r="86" spans="2:27" ht="17" thickBot="1" x14ac:dyDescent="0.25">
      <c r="B86" s="53"/>
      <c r="C86" s="51"/>
      <c r="D86" s="9" t="s">
        <v>2</v>
      </c>
      <c r="E86" s="16">
        <f ca="1">(Parameters!$C$2/E39)^Parameters!$C$9</f>
        <v>1.0575380040677869</v>
      </c>
      <c r="F86" s="16">
        <f ca="1">(Parameters!$C$2/F39)^Parameters!$C$9</f>
        <v>1.0790306162483871</v>
      </c>
      <c r="G86" s="16">
        <f ca="1">(Parameters!$C$2/G39)^Parameters!$C$9</f>
        <v>1.1427882222790555</v>
      </c>
      <c r="H86" s="16">
        <f ca="1">(Parameters!$C$2/H39)^Parameters!$C$9</f>
        <v>1.2616360425939539</v>
      </c>
      <c r="I86" s="18">
        <f ca="1">(Parameters!$C$2/I39)^Parameters!$C$9</f>
        <v>1.4642344134215808</v>
      </c>
      <c r="K86" s="53"/>
      <c r="L86" s="51"/>
      <c r="M86" s="9" t="s">
        <v>2</v>
      </c>
      <c r="N86" s="16">
        <f ca="1">(Parameters!$C$2/N39)^Parameters!$C$9</f>
        <v>0.82163174580999443</v>
      </c>
      <c r="O86" s="16">
        <f ca="1">(Parameters!$C$2/O39)^Parameters!$C$9</f>
        <v>0.82103818526698247</v>
      </c>
      <c r="P86" s="16">
        <f ca="1">(Parameters!$C$2/P39)^Parameters!$C$9</f>
        <v>0.82032839941200608</v>
      </c>
      <c r="Q86" s="16">
        <f ca="1">(Parameters!$C$2/Q39)^Parameters!$C$9</f>
        <v>0.81848525584013221</v>
      </c>
      <c r="R86" s="18">
        <f ca="1">(Parameters!$C$2/R39)^Parameters!$C$9</f>
        <v>0.81471699379841145</v>
      </c>
      <c r="T86" s="53"/>
      <c r="U86" s="51"/>
      <c r="V86" s="9" t="s">
        <v>2</v>
      </c>
      <c r="W86" s="16">
        <f ca="1">(Parameters!$C$2/W39)^Parameters!$C$9</f>
        <v>0.91093236553474777</v>
      </c>
      <c r="X86" s="16">
        <f ca="1">(Parameters!$C$2/X39)^Parameters!$C$9</f>
        <v>0.91567950650618857</v>
      </c>
      <c r="Y86" s="16">
        <f ca="1">(Parameters!$C$2/Y39)^Parameters!$C$9</f>
        <v>0.93428300551230559</v>
      </c>
      <c r="Z86" s="16">
        <f ca="1">(Parameters!$C$2/Z39)^Parameters!$C$9</f>
        <v>0.96838201520677392</v>
      </c>
      <c r="AA86" s="18">
        <f ca="1">(Parameters!$C$2/AA39)^Parameters!$C$9</f>
        <v>1.0220868171995183</v>
      </c>
    </row>
    <row r="87" spans="2:27" x14ac:dyDescent="0.2">
      <c r="B87" s="53"/>
      <c r="C87" s="50">
        <v>-70</v>
      </c>
      <c r="D87" s="10" t="s">
        <v>1</v>
      </c>
      <c r="E87" s="2">
        <f ca="1">(Parameters!$C$2/E40)^Parameters!$C$9</f>
        <v>3.00863760777818</v>
      </c>
      <c r="F87" s="2">
        <f ca="1">(Parameters!$C$2/F40)^Parameters!$C$9</f>
        <v>3.1896279874358289</v>
      </c>
      <c r="G87" s="2">
        <f ca="1">(Parameters!$C$2/G40)^Parameters!$C$9</f>
        <v>3.8181127684386249</v>
      </c>
      <c r="H87" s="2">
        <f ca="1">(Parameters!$C$2/H40)^Parameters!$C$9</f>
        <v>5.1641289736763332</v>
      </c>
      <c r="I87" s="3">
        <f ca="1">(Parameters!$C$2/I40)^Parameters!$C$9</f>
        <v>7.8272146715575879</v>
      </c>
      <c r="K87" s="53"/>
      <c r="L87" s="50">
        <v>-70</v>
      </c>
      <c r="M87" s="10" t="s">
        <v>1</v>
      </c>
      <c r="N87" s="2">
        <f ca="1">(Parameters!$C$2/N40)^Parameters!$C$9</f>
        <v>0.8370696453040688</v>
      </c>
      <c r="O87" s="2">
        <f ca="1">(Parameters!$C$2/O40)^Parameters!$C$9</f>
        <v>0.83806875096751487</v>
      </c>
      <c r="P87" s="2">
        <f ca="1">(Parameters!$C$2/P40)^Parameters!$C$9</f>
        <v>0.84445680663542477</v>
      </c>
      <c r="Q87" s="2">
        <f ca="1">(Parameters!$C$2/Q40)^Parameters!$C$9</f>
        <v>0.85833614749364762</v>
      </c>
      <c r="R87" s="3">
        <f ca="1">(Parameters!$C$2/R40)^Parameters!$C$9</f>
        <v>0.86973819176561284</v>
      </c>
      <c r="T87" s="53"/>
      <c r="U87" s="50">
        <v>-70</v>
      </c>
      <c r="V87" s="10" t="s">
        <v>1</v>
      </c>
      <c r="W87" s="2">
        <f ca="1">(Parameters!$C$2/W40)^Parameters!$C$9</f>
        <v>1.2698999876220078</v>
      </c>
      <c r="X87" s="2">
        <f ca="1">(Parameters!$C$2/X40)^Parameters!$C$9</f>
        <v>1.2937348924380592</v>
      </c>
      <c r="Y87" s="2">
        <f ca="1">(Parameters!$C$2/Y40)^Parameters!$C$9</f>
        <v>1.3728449937448277</v>
      </c>
      <c r="Z87" s="2">
        <f ca="1">(Parameters!$C$2/Z40)^Parameters!$C$9</f>
        <v>1.5181342026522859</v>
      </c>
      <c r="AA87" s="3">
        <f ca="1">(Parameters!$C$2/AA40)^Parameters!$C$9</f>
        <v>1.7281814037283176</v>
      </c>
    </row>
    <row r="88" spans="2:27" ht="17" thickBot="1" x14ac:dyDescent="0.25">
      <c r="B88" s="53"/>
      <c r="C88" s="51"/>
      <c r="D88" s="11" t="s">
        <v>2</v>
      </c>
      <c r="E88" s="16">
        <f ca="1">(Parameters!$C$2/E41)^Parameters!$C$9</f>
        <v>1.15210704235888</v>
      </c>
      <c r="F88" s="16">
        <f ca="1">(Parameters!$C$2/F41)^Parameters!$C$9</f>
        <v>1.1744243252740592</v>
      </c>
      <c r="G88" s="16">
        <f ca="1">(Parameters!$C$2/G41)^Parameters!$C$9</f>
        <v>1.2368602428126336</v>
      </c>
      <c r="H88" s="16">
        <f ca="1">(Parameters!$C$2/H41)^Parameters!$C$9</f>
        <v>1.3501815821650647</v>
      </c>
      <c r="I88" s="18">
        <f ca="1">(Parameters!$C$2/I41)^Parameters!$C$9</f>
        <v>1.5823867137295144</v>
      </c>
      <c r="K88" s="53"/>
      <c r="L88" s="51"/>
      <c r="M88" s="11" t="s">
        <v>2</v>
      </c>
      <c r="N88" s="16">
        <f ca="1">(Parameters!$C$2/N41)^Parameters!$C$9</f>
        <v>0.82058865082376953</v>
      </c>
      <c r="O88" s="16">
        <f ca="1">(Parameters!$C$2/O41)^Parameters!$C$9</f>
        <v>0.82103839025896519</v>
      </c>
      <c r="P88" s="16">
        <f ca="1">(Parameters!$C$2/P41)^Parameters!$C$9</f>
        <v>0.82001186600377651</v>
      </c>
      <c r="Q88" s="16">
        <f ca="1">(Parameters!$C$2/Q41)^Parameters!$C$9</f>
        <v>0.81783255899651464</v>
      </c>
      <c r="R88" s="18">
        <f ca="1">(Parameters!$C$2/R41)^Parameters!$C$9</f>
        <v>0.82155587148602194</v>
      </c>
      <c r="T88" s="53"/>
      <c r="U88" s="51"/>
      <c r="V88" s="11" t="s">
        <v>2</v>
      </c>
      <c r="W88" s="16">
        <f ca="1">(Parameters!$C$2/W41)^Parameters!$C$9</f>
        <v>0.94079089827386353</v>
      </c>
      <c r="X88" s="16">
        <f ca="1">(Parameters!$C$2/X41)^Parameters!$C$9</f>
        <v>0.94658574889075786</v>
      </c>
      <c r="Y88" s="16">
        <f ca="1">(Parameters!$C$2/Y41)^Parameters!$C$9</f>
        <v>0.96347458339356151</v>
      </c>
      <c r="Z88" s="16">
        <f ca="1">(Parameters!$C$2/Z41)^Parameters!$C$9</f>
        <v>0.99390052384241301</v>
      </c>
      <c r="AA88" s="18">
        <f ca="1">(Parameters!$C$2/AA41)^Parameters!$C$9</f>
        <v>1.0405214819930266</v>
      </c>
    </row>
    <row r="89" spans="2:27" x14ac:dyDescent="0.2">
      <c r="B89" s="53"/>
      <c r="C89" s="50">
        <v>-75</v>
      </c>
      <c r="D89" s="12" t="s">
        <v>1</v>
      </c>
      <c r="E89" s="2">
        <f ca="1">(Parameters!$C$2/E42)^Parameters!$C$9</f>
        <v>4.4090164327502661</v>
      </c>
      <c r="F89" s="2">
        <f ca="1">(Parameters!$C$2/F42)^Parameters!$C$9</f>
        <v>4.630427965386259</v>
      </c>
      <c r="G89" s="2">
        <f ca="1">(Parameters!$C$2/G42)^Parameters!$C$9</f>
        <v>5.3650717769719121</v>
      </c>
      <c r="H89" s="2">
        <f ca="1">(Parameters!$C$2/H42)^Parameters!$C$9</f>
        <v>6.8156568251734102</v>
      </c>
      <c r="I89" s="3">
        <f ca="1">(Parameters!$C$2/I42)^Parameters!$C$9</f>
        <v>9.5061137170602183</v>
      </c>
      <c r="K89" s="53"/>
      <c r="L89" s="50">
        <v>-75</v>
      </c>
      <c r="M89" s="12" t="s">
        <v>1</v>
      </c>
      <c r="N89" s="2">
        <f ca="1">(Parameters!$C$2/N42)^Parameters!$C$9</f>
        <v>0.84372265624921061</v>
      </c>
      <c r="O89" s="2">
        <f ca="1">(Parameters!$C$2/O42)^Parameters!$C$9</f>
        <v>0.84620134870183672</v>
      </c>
      <c r="P89" s="2">
        <f ca="1">(Parameters!$C$2/P42)^Parameters!$C$9</f>
        <v>0.85249719872460927</v>
      </c>
      <c r="Q89" s="2">
        <f ca="1">(Parameters!$C$2/Q42)^Parameters!$C$9</f>
        <v>0.85288009940518583</v>
      </c>
      <c r="R89" s="3">
        <f ca="1">(Parameters!$C$2/R42)^Parameters!$C$9</f>
        <v>0.86354926713308666</v>
      </c>
      <c r="T89" s="53"/>
      <c r="U89" s="50">
        <v>-75</v>
      </c>
      <c r="V89" s="12" t="s">
        <v>1</v>
      </c>
      <c r="W89" s="2">
        <f ca="1">(Parameters!$C$2/W42)^Parameters!$C$9</f>
        <v>1.4334152845330492</v>
      </c>
      <c r="X89" s="2">
        <f ca="1">(Parameters!$C$2/X42)^Parameters!$C$9</f>
        <v>1.4576842731111992</v>
      </c>
      <c r="Y89" s="2">
        <f ca="1">(Parameters!$C$2/Y42)^Parameters!$C$9</f>
        <v>1.5305920164326134</v>
      </c>
      <c r="Z89" s="2">
        <f ca="1">(Parameters!$C$2/Z42)^Parameters!$C$9</f>
        <v>1.6412837888610723</v>
      </c>
      <c r="AA89" s="3">
        <f ca="1">(Parameters!$C$2/AA42)^Parameters!$C$9</f>
        <v>1.8226259954336459</v>
      </c>
    </row>
    <row r="90" spans="2:27" ht="17" thickBot="1" x14ac:dyDescent="0.25">
      <c r="B90" s="53"/>
      <c r="C90" s="51"/>
      <c r="D90" s="9" t="s">
        <v>2</v>
      </c>
      <c r="E90" s="16">
        <f ca="1">(Parameters!$C$2/E43)^Parameters!$C$9</f>
        <v>1.2811152403709598</v>
      </c>
      <c r="F90" s="16">
        <f ca="1">(Parameters!$C$2/F43)^Parameters!$C$9</f>
        <v>1.3021737935520117</v>
      </c>
      <c r="G90" s="16">
        <f ca="1">(Parameters!$C$2/G43)^Parameters!$C$9</f>
        <v>1.3616274372305381</v>
      </c>
      <c r="H90" s="16">
        <f ca="1">(Parameters!$C$2/H43)^Parameters!$C$9</f>
        <v>1.5099691556908141</v>
      </c>
      <c r="I90" s="18">
        <f ca="1">(Parameters!$C$2/I43)^Parameters!$C$9</f>
        <v>1.6864327763471227</v>
      </c>
      <c r="K90" s="53"/>
      <c r="L90" s="51"/>
      <c r="M90" s="9" t="s">
        <v>2</v>
      </c>
      <c r="N90" s="16">
        <f ca="1">(Parameters!$C$2/N43)^Parameters!$C$9</f>
        <v>0.81979053951647085</v>
      </c>
      <c r="O90" s="16">
        <f ca="1">(Parameters!$C$2/O43)^Parameters!$C$9</f>
        <v>0.81906955957363792</v>
      </c>
      <c r="P90" s="16">
        <f ca="1">(Parameters!$C$2/P43)^Parameters!$C$9</f>
        <v>0.81795718994543398</v>
      </c>
      <c r="Q90" s="16">
        <f ca="1">(Parameters!$C$2/Q43)^Parameters!$C$9</f>
        <v>0.82284396205763177</v>
      </c>
      <c r="R90" s="18">
        <f ca="1">(Parameters!$C$2/R43)^Parameters!$C$9</f>
        <v>0.82382369936497035</v>
      </c>
      <c r="T90" s="53"/>
      <c r="U90" s="51"/>
      <c r="V90" s="9" t="s">
        <v>2</v>
      </c>
      <c r="W90" s="16">
        <f ca="1">(Parameters!$C$2/W43)^Parameters!$C$9</f>
        <v>0.98033722360565534</v>
      </c>
      <c r="X90" s="16">
        <f ca="1">(Parameters!$C$2/X43)^Parameters!$C$9</f>
        <v>0.98387980992939317</v>
      </c>
      <c r="Y90" s="16">
        <f ca="1">(Parameters!$C$2/Y43)^Parameters!$C$9</f>
        <v>0.99852872605400056</v>
      </c>
      <c r="Z90" s="16">
        <f ca="1">(Parameters!$C$2/Z43)^Parameters!$C$9</f>
        <v>1.0246197291079968</v>
      </c>
      <c r="AA90" s="18">
        <f ca="1">(Parameters!$C$2/AA43)^Parameters!$C$9</f>
        <v>1.0680824236265254</v>
      </c>
    </row>
    <row r="91" spans="2:27" x14ac:dyDescent="0.2">
      <c r="B91" s="53"/>
      <c r="C91" s="50">
        <v>-80</v>
      </c>
      <c r="D91" s="12" t="s">
        <v>1</v>
      </c>
      <c r="E91" s="3">
        <f ca="1">(Parameters!$C$2/E44)^Parameters!$C$9</f>
        <v>6.8808452127921189</v>
      </c>
      <c r="F91" s="15">
        <f ca="1">(Parameters!$C$2/F44)^Parameters!$C$9</f>
        <v>7.1272329777388288</v>
      </c>
      <c r="G91" s="3">
        <f ca="1">(Parameters!$C$2/G44)^Parameters!$C$9</f>
        <v>7.9323797031324812</v>
      </c>
      <c r="H91" s="15">
        <f ca="1">(Parameters!$C$2/H44)^Parameters!$C$9</f>
        <v>9.4442518068798034</v>
      </c>
      <c r="I91" s="3">
        <f ca="1">(Parameters!$C$2/I44)^Parameters!$C$9</f>
        <v>11.969639455015706</v>
      </c>
      <c r="K91" s="53"/>
      <c r="L91" s="50">
        <v>-80</v>
      </c>
      <c r="M91" s="12" t="s">
        <v>1</v>
      </c>
      <c r="N91" s="3">
        <f ca="1">(Parameters!$C$2/N44)^Parameters!$C$9</f>
        <v>0.84524424898790429</v>
      </c>
      <c r="O91" s="15">
        <f ca="1">(Parameters!$C$2/O44)^Parameters!$C$9</f>
        <v>0.84587966299427175</v>
      </c>
      <c r="P91" s="3">
        <f ca="1">(Parameters!$C$2/P44)^Parameters!$C$9</f>
        <v>0.84976183588054521</v>
      </c>
      <c r="Q91" s="15">
        <f ca="1">(Parameters!$C$2/Q44)^Parameters!$C$9</f>
        <v>0.85326720694215974</v>
      </c>
      <c r="R91" s="3">
        <f ca="1">(Parameters!$C$2/R44)^Parameters!$C$9</f>
        <v>0.86067196571385796</v>
      </c>
      <c r="T91" s="53"/>
      <c r="U91" s="50">
        <v>-80</v>
      </c>
      <c r="V91" s="12" t="s">
        <v>1</v>
      </c>
      <c r="W91" s="3">
        <f ca="1">(Parameters!$C$2/W44)^Parameters!$C$9</f>
        <v>1.637593140660246</v>
      </c>
      <c r="X91" s="15">
        <f ca="1">(Parameters!$C$2/X44)^Parameters!$C$9</f>
        <v>1.6555194963886122</v>
      </c>
      <c r="Y91" s="3">
        <f ca="1">(Parameters!$C$2/Y44)^Parameters!$C$9</f>
        <v>1.7136669275213388</v>
      </c>
      <c r="Z91" s="15">
        <f ca="1">(Parameters!$C$2/Z44)^Parameters!$C$9</f>
        <v>1.8074524431109067</v>
      </c>
      <c r="AA91" s="3">
        <f ca="1">(Parameters!$C$2/AA44)^Parameters!$C$9</f>
        <v>1.9468283722853403</v>
      </c>
    </row>
    <row r="92" spans="2:27" ht="17" thickBot="1" x14ac:dyDescent="0.25">
      <c r="B92" s="54"/>
      <c r="C92" s="51"/>
      <c r="D92" s="9" t="s">
        <v>2</v>
      </c>
      <c r="E92" s="6">
        <f ca="1">(Parameters!$C$2/E45)^Parameters!$C$9</f>
        <v>1.504804725300124</v>
      </c>
      <c r="F92" s="17">
        <f ca="1">(Parameters!$C$2/F45)^Parameters!$C$9</f>
        <v>1.5263411456599543</v>
      </c>
      <c r="G92" s="6">
        <f ca="1">(Parameters!$C$2/G45)^Parameters!$C$9</f>
        <v>1.5827107747724878</v>
      </c>
      <c r="H92" s="17">
        <f ca="1">(Parameters!$C$2/H45)^Parameters!$C$9</f>
        <v>1.6804344987121995</v>
      </c>
      <c r="I92" s="6">
        <f ca="1">(Parameters!$C$2/I45)^Parameters!$C$9</f>
        <v>1.8228483908162636</v>
      </c>
      <c r="K92" s="54"/>
      <c r="L92" s="51"/>
      <c r="M92" s="9" t="s">
        <v>2</v>
      </c>
      <c r="N92" s="6">
        <f ca="1">(Parameters!$C$2/N45)^Parameters!$C$9</f>
        <v>0.82426934452771061</v>
      </c>
      <c r="O92" s="17">
        <f ca="1">(Parameters!$C$2/O45)^Parameters!$C$9</f>
        <v>0.82453261967114966</v>
      </c>
      <c r="P92" s="6">
        <f ca="1">(Parameters!$C$2/P45)^Parameters!$C$9</f>
        <v>0.82383031049754041</v>
      </c>
      <c r="Q92" s="17">
        <f ca="1">(Parameters!$C$2/Q45)^Parameters!$C$9</f>
        <v>0.82503934945563273</v>
      </c>
      <c r="R92" s="6">
        <f ca="1">(Parameters!$C$2/R45)^Parameters!$C$9</f>
        <v>0.8251504732139896</v>
      </c>
      <c r="T92" s="54"/>
      <c r="U92" s="51"/>
      <c r="V92" s="9" t="s">
        <v>2</v>
      </c>
      <c r="W92" s="6">
        <f ca="1">(Parameters!$C$2/W45)^Parameters!$C$9</f>
        <v>1.0299113261819035</v>
      </c>
      <c r="X92" s="17">
        <f ca="1">(Parameters!$C$2/X45)^Parameters!$C$9</f>
        <v>1.0337228580202207</v>
      </c>
      <c r="Y92" s="6">
        <f ca="1">(Parameters!$C$2/Y45)^Parameters!$C$9</f>
        <v>1.0451467469732165</v>
      </c>
      <c r="Z92" s="17">
        <f ca="1">(Parameters!$C$2/Z45)^Parameters!$C$9</f>
        <v>1.0688911700339954</v>
      </c>
      <c r="AA92" s="6">
        <f ca="1">(Parameters!$C$2/AA45)^Parameters!$C$9</f>
        <v>1.1010411953944905</v>
      </c>
    </row>
    <row r="93" spans="2:27" ht="17" thickBot="1" x14ac:dyDescent="0.25">
      <c r="B93" s="60"/>
      <c r="C93" s="61"/>
      <c r="D93" s="62"/>
      <c r="E93" s="13">
        <v>0</v>
      </c>
      <c r="F93" s="13">
        <v>1</v>
      </c>
      <c r="G93" s="13">
        <v>2</v>
      </c>
      <c r="H93" s="13">
        <v>3</v>
      </c>
      <c r="I93" s="14">
        <v>4</v>
      </c>
      <c r="K93" s="60"/>
      <c r="L93" s="61"/>
      <c r="M93" s="62"/>
      <c r="N93" s="13">
        <v>0</v>
      </c>
      <c r="O93" s="13">
        <v>1</v>
      </c>
      <c r="P93" s="13">
        <v>2</v>
      </c>
      <c r="Q93" s="13">
        <v>3</v>
      </c>
      <c r="R93" s="14">
        <v>4</v>
      </c>
      <c r="T93" s="60"/>
      <c r="U93" s="61"/>
      <c r="V93" s="62"/>
      <c r="W93" s="13">
        <v>0</v>
      </c>
      <c r="X93" s="13">
        <v>1</v>
      </c>
      <c r="Y93" s="13">
        <v>2</v>
      </c>
      <c r="Z93" s="13">
        <v>3</v>
      </c>
      <c r="AA93" s="14">
        <v>4</v>
      </c>
    </row>
    <row r="94" spans="2:27" ht="17" thickBot="1" x14ac:dyDescent="0.25">
      <c r="B94" s="63"/>
      <c r="C94" s="64"/>
      <c r="D94" s="65"/>
      <c r="E94" s="66" t="s">
        <v>3</v>
      </c>
      <c r="F94" s="67"/>
      <c r="G94" s="67"/>
      <c r="H94" s="67"/>
      <c r="I94" s="68"/>
      <c r="K94" s="63"/>
      <c r="L94" s="64"/>
      <c r="M94" s="65"/>
      <c r="N94" s="66" t="s">
        <v>3</v>
      </c>
      <c r="O94" s="67"/>
      <c r="P94" s="67"/>
      <c r="Q94" s="67"/>
      <c r="R94" s="68"/>
      <c r="T94" s="63"/>
      <c r="U94" s="64"/>
      <c r="V94" s="65"/>
      <c r="W94" s="66" t="s">
        <v>3</v>
      </c>
      <c r="X94" s="67"/>
      <c r="Y94" s="67"/>
      <c r="Z94" s="67"/>
      <c r="AA94" s="68"/>
    </row>
  </sheetData>
  <mergeCells count="182">
    <mergeCell ref="AC46:AE47"/>
    <mergeCell ref="AF47:AJ47"/>
    <mergeCell ref="AD30:AD31"/>
    <mergeCell ref="AD32:AD33"/>
    <mergeCell ref="AD34:AD35"/>
    <mergeCell ref="AD36:AD37"/>
    <mergeCell ref="AD38:AD39"/>
    <mergeCell ref="AD40:AD41"/>
    <mergeCell ref="AD18:AD19"/>
    <mergeCell ref="AD20:AD21"/>
    <mergeCell ref="AD22:AD23"/>
    <mergeCell ref="AD24:AD25"/>
    <mergeCell ref="AD26:AD27"/>
    <mergeCell ref="AD28:AD29"/>
    <mergeCell ref="AC2:AE3"/>
    <mergeCell ref="AF2:AJ3"/>
    <mergeCell ref="AC4:AC45"/>
    <mergeCell ref="AD4:AD5"/>
    <mergeCell ref="AD6:AD7"/>
    <mergeCell ref="AD8:AD9"/>
    <mergeCell ref="AD10:AD11"/>
    <mergeCell ref="AD12:AD13"/>
    <mergeCell ref="AD14:AD15"/>
    <mergeCell ref="AD16:AD17"/>
    <mergeCell ref="AD42:AD43"/>
    <mergeCell ref="AD44:AD45"/>
    <mergeCell ref="B93:D94"/>
    <mergeCell ref="K93:M94"/>
    <mergeCell ref="T93:V94"/>
    <mergeCell ref="E94:I94"/>
    <mergeCell ref="N94:R94"/>
    <mergeCell ref="W94:AA94"/>
    <mergeCell ref="C89:C90"/>
    <mergeCell ref="L89:L90"/>
    <mergeCell ref="U89:U90"/>
    <mergeCell ref="C91:C92"/>
    <mergeCell ref="L91:L92"/>
    <mergeCell ref="U91:U92"/>
    <mergeCell ref="B51:B92"/>
    <mergeCell ref="C51:C52"/>
    <mergeCell ref="C85:C86"/>
    <mergeCell ref="L85:L86"/>
    <mergeCell ref="U85:U86"/>
    <mergeCell ref="C87:C88"/>
    <mergeCell ref="L87:L88"/>
    <mergeCell ref="U87:U88"/>
    <mergeCell ref="C81:C82"/>
    <mergeCell ref="L81:L82"/>
    <mergeCell ref="U81:U82"/>
    <mergeCell ref="C83:C84"/>
    <mergeCell ref="L83:L84"/>
    <mergeCell ref="U83:U84"/>
    <mergeCell ref="C77:C78"/>
    <mergeCell ref="L77:L78"/>
    <mergeCell ref="U77:U78"/>
    <mergeCell ref="C79:C80"/>
    <mergeCell ref="L79:L80"/>
    <mergeCell ref="U79:U80"/>
    <mergeCell ref="C73:C74"/>
    <mergeCell ref="L73:L74"/>
    <mergeCell ref="U73:U74"/>
    <mergeCell ref="C75:C76"/>
    <mergeCell ref="L75:L76"/>
    <mergeCell ref="U75:U76"/>
    <mergeCell ref="U69:U70"/>
    <mergeCell ref="C71:C72"/>
    <mergeCell ref="L71:L72"/>
    <mergeCell ref="U71:U72"/>
    <mergeCell ref="C65:C66"/>
    <mergeCell ref="L65:L66"/>
    <mergeCell ref="U65:U66"/>
    <mergeCell ref="C67:C68"/>
    <mergeCell ref="L67:L68"/>
    <mergeCell ref="U67:U68"/>
    <mergeCell ref="C61:C62"/>
    <mergeCell ref="L61:L62"/>
    <mergeCell ref="U61:U62"/>
    <mergeCell ref="C63:C64"/>
    <mergeCell ref="L63:L64"/>
    <mergeCell ref="U63:U64"/>
    <mergeCell ref="L55:L56"/>
    <mergeCell ref="U55:U56"/>
    <mergeCell ref="C57:C58"/>
    <mergeCell ref="L57:L58"/>
    <mergeCell ref="U57:U58"/>
    <mergeCell ref="C59:C60"/>
    <mergeCell ref="L59:L60"/>
    <mergeCell ref="U59:U60"/>
    <mergeCell ref="K51:K92"/>
    <mergeCell ref="L51:L52"/>
    <mergeCell ref="T51:T92"/>
    <mergeCell ref="U51:U52"/>
    <mergeCell ref="C53:C54"/>
    <mergeCell ref="L53:L54"/>
    <mergeCell ref="U53:U54"/>
    <mergeCell ref="C55:C56"/>
    <mergeCell ref="C69:C70"/>
    <mergeCell ref="L69:L70"/>
    <mergeCell ref="B49:D50"/>
    <mergeCell ref="E49:I50"/>
    <mergeCell ref="K49:M50"/>
    <mergeCell ref="N49:R50"/>
    <mergeCell ref="T49:V50"/>
    <mergeCell ref="W49:AA50"/>
    <mergeCell ref="B46:D47"/>
    <mergeCell ref="K46:M47"/>
    <mergeCell ref="T46:V47"/>
    <mergeCell ref="E47:I47"/>
    <mergeCell ref="N47:R47"/>
    <mergeCell ref="W47:AA47"/>
    <mergeCell ref="C42:C43"/>
    <mergeCell ref="L42:L43"/>
    <mergeCell ref="U42:U43"/>
    <mergeCell ref="C44:C45"/>
    <mergeCell ref="L44:L45"/>
    <mergeCell ref="U44:U45"/>
    <mergeCell ref="C38:C39"/>
    <mergeCell ref="L38:L39"/>
    <mergeCell ref="U38:U39"/>
    <mergeCell ref="C40:C41"/>
    <mergeCell ref="L40:L41"/>
    <mergeCell ref="U40:U41"/>
    <mergeCell ref="C34:C35"/>
    <mergeCell ref="L34:L35"/>
    <mergeCell ref="U34:U35"/>
    <mergeCell ref="C36:C37"/>
    <mergeCell ref="L36:L37"/>
    <mergeCell ref="U36:U37"/>
    <mergeCell ref="C30:C31"/>
    <mergeCell ref="L30:L31"/>
    <mergeCell ref="U30:U31"/>
    <mergeCell ref="C32:C33"/>
    <mergeCell ref="L32:L33"/>
    <mergeCell ref="U32:U33"/>
    <mergeCell ref="U16:U17"/>
    <mergeCell ref="C26:C27"/>
    <mergeCell ref="L26:L27"/>
    <mergeCell ref="U26:U27"/>
    <mergeCell ref="C28:C29"/>
    <mergeCell ref="L28:L29"/>
    <mergeCell ref="U28:U29"/>
    <mergeCell ref="C22:C23"/>
    <mergeCell ref="L22:L23"/>
    <mergeCell ref="U22:U23"/>
    <mergeCell ref="C24:C25"/>
    <mergeCell ref="L24:L25"/>
    <mergeCell ref="U24:U25"/>
    <mergeCell ref="C12:C13"/>
    <mergeCell ref="L12:L13"/>
    <mergeCell ref="U12:U13"/>
    <mergeCell ref="B4:B45"/>
    <mergeCell ref="C4:C5"/>
    <mergeCell ref="K4:K45"/>
    <mergeCell ref="L4:L5"/>
    <mergeCell ref="T4:T45"/>
    <mergeCell ref="U4:U5"/>
    <mergeCell ref="C6:C7"/>
    <mergeCell ref="L6:L7"/>
    <mergeCell ref="U6:U7"/>
    <mergeCell ref="C8:C9"/>
    <mergeCell ref="C18:C19"/>
    <mergeCell ref="L18:L19"/>
    <mergeCell ref="U18:U19"/>
    <mergeCell ref="C20:C21"/>
    <mergeCell ref="L20:L21"/>
    <mergeCell ref="U20:U21"/>
    <mergeCell ref="C14:C15"/>
    <mergeCell ref="L14:L15"/>
    <mergeCell ref="U14:U15"/>
    <mergeCell ref="C16:C17"/>
    <mergeCell ref="L16:L17"/>
    <mergeCell ref="B2:D3"/>
    <mergeCell ref="E2:I3"/>
    <mergeCell ref="K2:M3"/>
    <mergeCell ref="N2:R3"/>
    <mergeCell ref="T2:V3"/>
    <mergeCell ref="W2:AA3"/>
    <mergeCell ref="L8:L9"/>
    <mergeCell ref="U8:U9"/>
    <mergeCell ref="C10:C11"/>
    <mergeCell ref="L10:L11"/>
    <mergeCell ref="U10:U11"/>
  </mergeCells>
  <conditionalFormatting sqref="E4:I45">
    <cfRule type="colorScale" priority="115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6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17">
      <colorScale>
        <cfvo type="num" val="0"/>
        <cfvo type="num" val="1"/>
        <color rgb="FFFF0000"/>
        <color theme="9" tint="-0.249977111117893"/>
      </colorScale>
    </cfRule>
    <cfRule type="colorScale" priority="118">
      <colorScale>
        <cfvo type="num" val="0"/>
        <cfvo type="num" val="1"/>
        <color rgb="FFFF7128"/>
        <color theme="9"/>
      </colorScale>
    </cfRule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2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105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106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07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08">
      <colorScale>
        <cfvo type="num" val="0"/>
        <cfvo type="num" val="1"/>
        <color rgb="FFFF0000"/>
        <color theme="9" tint="-0.249977111117893"/>
      </colorScale>
    </cfRule>
    <cfRule type="colorScale" priority="109">
      <colorScale>
        <cfvo type="num" val="0"/>
        <cfvo type="num" val="1"/>
        <color rgb="FFFF7128"/>
        <color theme="9"/>
      </colorScale>
    </cfRule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14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87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8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9">
      <colorScale>
        <cfvo type="num" val="0"/>
        <cfvo type="num" val="1"/>
        <color rgb="FFFF0000"/>
        <color theme="9" tint="-0.249977111117893"/>
      </colorScale>
    </cfRule>
    <cfRule type="colorScale" priority="90">
      <colorScale>
        <cfvo type="num" val="0"/>
        <cfvo type="num" val="1"/>
        <color rgb="FFFF7128"/>
        <color theme="9"/>
      </colorScale>
    </cfRule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51:R92">
    <cfRule type="colorScale" priority="68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6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1">
      <colorScale>
        <cfvo type="num" val="0"/>
        <cfvo type="num" val="1"/>
        <color rgb="FFFF0000"/>
        <color theme="9" tint="-0.249977111117893"/>
      </colorScale>
    </cfRule>
    <cfRule type="colorScale" priority="72">
      <colorScale>
        <cfvo type="num" val="0"/>
        <cfvo type="num" val="1"/>
        <color rgb="FFFF7128"/>
        <color theme="9"/>
      </colorScale>
    </cfRule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96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7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8">
      <colorScale>
        <cfvo type="num" val="0"/>
        <cfvo type="num" val="1"/>
        <color rgb="FFFF0000"/>
        <color theme="9" tint="-0.249977111117893"/>
      </colorScale>
    </cfRule>
    <cfRule type="colorScale" priority="99">
      <colorScale>
        <cfvo type="num" val="0"/>
        <cfvo type="num" val="1"/>
        <color rgb="FFFF7128"/>
        <color theme="9"/>
      </colorScale>
    </cfRule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4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7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0">
      <colorScale>
        <cfvo type="num" val="0"/>
        <cfvo type="num" val="1"/>
        <color rgb="FFFF0000"/>
        <color theme="9" tint="-0.249977111117893"/>
      </colorScale>
    </cfRule>
    <cfRule type="colorScale" priority="81">
      <colorScale>
        <cfvo type="num" val="0"/>
        <cfvo type="num" val="1"/>
        <color rgb="FFFF7128"/>
        <color theme="9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51:AA92">
    <cfRule type="colorScale" priority="58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5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1">
      <colorScale>
        <cfvo type="num" val="0"/>
        <cfvo type="num" val="1"/>
        <color rgb="FFFF0000"/>
        <color theme="9" tint="-0.249977111117893"/>
      </colorScale>
    </cfRule>
    <cfRule type="colorScale" priority="62">
      <colorScale>
        <cfvo type="num" val="0"/>
        <cfvo type="num" val="1"/>
        <color rgb="FFFF7128"/>
        <color theme="9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2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4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6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">
      <colorScale>
        <cfvo type="num" val="0"/>
        <cfvo type="num" val="1"/>
        <color rgb="FFFF0000"/>
        <color theme="9" tint="-0.249977111117893"/>
      </colorScale>
    </cfRule>
    <cfRule type="colorScale" priority="9">
      <colorScale>
        <cfvo type="num" val="0"/>
        <cfvo type="num" val="1"/>
        <color rgb="FFFF7128"/>
        <color theme="9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4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F250-7A05-4148-88C8-9A66D0E04571}">
  <sheetPr codeName="Sheet4"/>
  <dimension ref="B1:AJ94"/>
  <sheetViews>
    <sheetView topLeftCell="A48" zoomScale="93" zoomScaleNormal="93" workbookViewId="0">
      <selection activeCell="B2" sqref="B2:D3"/>
    </sheetView>
  </sheetViews>
  <sheetFormatPr baseColWidth="10" defaultRowHeight="16" x14ac:dyDescent="0.2"/>
  <sheetData>
    <row r="1" spans="2:36" ht="17" thickBot="1" x14ac:dyDescent="0.25"/>
    <row r="2" spans="2:36" x14ac:dyDescent="0.2">
      <c r="B2" s="41" t="s">
        <v>40</v>
      </c>
      <c r="C2" s="42"/>
      <c r="D2" s="43"/>
      <c r="E2" s="26" t="s">
        <v>15</v>
      </c>
      <c r="F2" s="27"/>
      <c r="G2" s="27"/>
      <c r="H2" s="27"/>
      <c r="I2" s="28"/>
      <c r="K2" s="41" t="s">
        <v>37</v>
      </c>
      <c r="L2" s="42"/>
      <c r="M2" s="43"/>
      <c r="N2" s="26" t="s">
        <v>22</v>
      </c>
      <c r="O2" s="27"/>
      <c r="P2" s="27"/>
      <c r="Q2" s="27"/>
      <c r="R2" s="28"/>
      <c r="T2" s="41" t="s">
        <v>37</v>
      </c>
      <c r="U2" s="42"/>
      <c r="V2" s="43"/>
      <c r="W2" s="26" t="s">
        <v>23</v>
      </c>
      <c r="X2" s="27"/>
      <c r="Y2" s="27"/>
      <c r="Z2" s="27"/>
      <c r="AA2" s="28"/>
      <c r="AC2" s="41" t="s">
        <v>37</v>
      </c>
      <c r="AD2" s="42"/>
      <c r="AE2" s="43"/>
      <c r="AF2" s="41" t="s">
        <v>26</v>
      </c>
      <c r="AG2" s="42"/>
      <c r="AH2" s="42"/>
      <c r="AI2" s="42"/>
      <c r="AJ2" s="43"/>
    </row>
    <row r="3" spans="2:36" ht="17" thickBot="1" x14ac:dyDescent="0.25">
      <c r="B3" s="44"/>
      <c r="C3" s="45"/>
      <c r="D3" s="46"/>
      <c r="E3" s="47"/>
      <c r="F3" s="48"/>
      <c r="G3" s="48"/>
      <c r="H3" s="48"/>
      <c r="I3" s="49"/>
      <c r="K3" s="44"/>
      <c r="L3" s="45"/>
      <c r="M3" s="46"/>
      <c r="N3" s="47"/>
      <c r="O3" s="48"/>
      <c r="P3" s="48"/>
      <c r="Q3" s="48"/>
      <c r="R3" s="49"/>
      <c r="T3" s="44"/>
      <c r="U3" s="45"/>
      <c r="V3" s="46"/>
      <c r="W3" s="47"/>
      <c r="X3" s="48"/>
      <c r="Y3" s="48"/>
      <c r="Z3" s="48"/>
      <c r="AA3" s="49"/>
      <c r="AC3" s="44"/>
      <c r="AD3" s="45"/>
      <c r="AE3" s="46"/>
      <c r="AF3" s="57"/>
      <c r="AG3" s="58"/>
      <c r="AH3" s="58"/>
      <c r="AI3" s="58"/>
      <c r="AJ3" s="59"/>
    </row>
    <row r="4" spans="2:36" x14ac:dyDescent="0.2">
      <c r="B4" s="52" t="s">
        <v>0</v>
      </c>
      <c r="C4" s="50">
        <v>20</v>
      </c>
      <c r="D4" s="1" t="s">
        <v>1</v>
      </c>
      <c r="E4" s="2" cm="1">
        <f t="array" aca="1" ref="E4" ca="1">INDIRECT("DATA!E"&amp;107-5*(ROW()-2)/2+(COLUMN()-5))</f>
        <v>0.83268389243842444</v>
      </c>
      <c r="F4" s="2" cm="1">
        <f t="array" aca="1" ref="F4" ca="1">INDIRECT("DATA!E"&amp;107-5*(ROW()-2)/2+(COLUMN()-5))</f>
        <v>0.81165900286963832</v>
      </c>
      <c r="G4" s="2" cm="1">
        <f t="array" aca="1" ref="G4" ca="1">INDIRECT("DATA!E"&amp;107-5*(ROW()-2)/2+(COLUMN()-5))</f>
        <v>0.74281787393091692</v>
      </c>
      <c r="H4" s="2" cm="1">
        <f t="array" aca="1" ref="H4" ca="1">INDIRECT("DATA!E"&amp;107-5*(ROW()-2)/2+(COLUMN()-5))</f>
        <v>0.62445660443720619</v>
      </c>
      <c r="I4" s="3" cm="1">
        <f t="array" aca="1" ref="I4" ca="1">INDIRECT("DATA!E"&amp;107-5*(ROW()-2)/2+(COLUMN()-5))</f>
        <v>0.45173873740888287</v>
      </c>
      <c r="K4" s="52" t="s">
        <v>0</v>
      </c>
      <c r="L4" s="50">
        <v>20</v>
      </c>
      <c r="M4" s="1" t="s">
        <v>1</v>
      </c>
      <c r="N4" s="2" cm="1">
        <f t="array" aca="1" ref="N4" ca="1">INDIRECT("DATA!F" &amp; 107-5*(ROW()-2)/2+(COLUMN()-14))</f>
        <v>0.9985608571694512</v>
      </c>
      <c r="O4" s="2" cm="1">
        <f t="array" aca="1" ref="O4" ca="1">INDIRECT("DATA!F" &amp; 107-5*(ROW()-2)/2+(COLUMN()-14))</f>
        <v>0.99827894992860045</v>
      </c>
      <c r="P4" s="2" cm="1">
        <f t="array" aca="1" ref="P4" ca="1">INDIRECT("DATA!F" &amp; 107-5*(ROW()-2)/2+(COLUMN()-14))</f>
        <v>0.99463873674073877</v>
      </c>
      <c r="Q4" s="2" cm="1">
        <f t="array" aca="1" ref="Q4" ca="1">INDIRECT("DATA!F" &amp; 107-5*(ROW()-2)/2+(COLUMN()-14))</f>
        <v>0.98961444808286236</v>
      </c>
      <c r="R4" s="3" cm="1">
        <f t="array" aca="1" ref="R4" ca="1">INDIRECT("DATA!F" &amp; 107-5*(ROW()-2)/2+(COLUMN()-14))</f>
        <v>0.94326691253705364</v>
      </c>
      <c r="S4" s="19"/>
      <c r="T4" s="52" t="s">
        <v>0</v>
      </c>
      <c r="U4" s="50">
        <v>20</v>
      </c>
      <c r="V4" s="1" t="s">
        <v>1</v>
      </c>
      <c r="W4" s="3" cm="1">
        <f t="array" aca="1" ref="W4" ca="1">INDIRECT("DATA!G" &amp; 107-5*(ROW()-2)/2+(COLUMN()-23))</f>
        <v>0.94497525977931496</v>
      </c>
      <c r="X4" s="3" cm="1">
        <f t="array" aca="1" ref="X4" ca="1">INDIRECT("DATA!G" &amp; 107-5*(ROW()-2)/2+(COLUMN()-23))</f>
        <v>0.9374233416824348</v>
      </c>
      <c r="Y4" s="3" cm="1">
        <f t="array" aca="1" ref="Y4" ca="1">INDIRECT("DATA!G" &amp; 107-5*(ROW()-2)/2+(COLUMN()-23))</f>
        <v>0.91079289086237925</v>
      </c>
      <c r="Z4" s="3" cm="1">
        <f t="array" aca="1" ref="Z4" ca="1">INDIRECT("DATA!G" &amp; 107-5*(ROW()-2)/2+(COLUMN()-23))</f>
        <v>0.86010221685173172</v>
      </c>
      <c r="AA4" s="3" cm="1">
        <f t="array" aca="1" ref="AA4" ca="1">INDIRECT("DATA!G" &amp; 107-5*(ROW()-2)/2+(COLUMN()-23))</f>
        <v>0.75322380232911446</v>
      </c>
      <c r="AC4" s="52" t="s">
        <v>0</v>
      </c>
      <c r="AD4" s="50">
        <v>20</v>
      </c>
      <c r="AE4" s="1" t="s">
        <v>1</v>
      </c>
      <c r="AF4" s="2">
        <f ca="1">(N4-E4)</f>
        <v>0.16587696473102675</v>
      </c>
      <c r="AG4" s="2">
        <f t="shared" ref="AG4:AJ19" ca="1" si="0">(O4-F4)</f>
        <v>0.18661994705896212</v>
      </c>
      <c r="AH4" s="2">
        <f t="shared" ca="1" si="0"/>
        <v>0.25182086280982185</v>
      </c>
      <c r="AI4" s="2">
        <f t="shared" ca="1" si="0"/>
        <v>0.36515784364565618</v>
      </c>
      <c r="AJ4" s="2">
        <f t="shared" ca="1" si="0"/>
        <v>0.49152817512817076</v>
      </c>
    </row>
    <row r="5" spans="2:36" ht="17" thickBot="1" x14ac:dyDescent="0.25">
      <c r="B5" s="53"/>
      <c r="C5" s="51"/>
      <c r="D5" s="4" t="s">
        <v>2</v>
      </c>
      <c r="E5" s="5" cm="1">
        <f t="array" aca="1" ref="E5" ca="1">INDIRECT("DATA!H" &amp; 107-5*(ROW()-3)/2+(COLUMN()-5))</f>
        <v>0.84621933724888465</v>
      </c>
      <c r="F5" s="5" cm="1">
        <f t="array" aca="1" ref="F5" ca="1">INDIRECT("DATA!H" &amp; 107-5*(ROW()-3)/2+(COLUMN()-5))</f>
        <v>0.82622428839465878</v>
      </c>
      <c r="G5" s="5" cm="1">
        <f t="array" aca="1" ref="G5" ca="1">INDIRECT("DATA!H" &amp; 107-5*(ROW()-3)/2+(COLUMN()-5))</f>
        <v>0.76526230525400341</v>
      </c>
      <c r="H5" s="5" cm="1">
        <f t="array" aca="1" ref="H5" ca="1">INDIRECT("DATA!H" &amp; 107-5*(ROW()-3)/2+(COLUMN()-5))</f>
        <v>0.64546502507428216</v>
      </c>
      <c r="I5" s="6" cm="1">
        <f t="array" aca="1" ref="I5" ca="1">INDIRECT("DATA!H" &amp; 107-5*(ROW()-3)/2+(COLUMN()-5))</f>
        <v>0.46908793177597041</v>
      </c>
      <c r="K5" s="53"/>
      <c r="L5" s="51"/>
      <c r="M5" s="4" t="s">
        <v>2</v>
      </c>
      <c r="N5" s="5" cm="1">
        <f t="array" aca="1" ref="N5" ca="1">INDIRECT("DATA!I" &amp; 107-5*(ROW()-3)/2+(COLUMN()-14))</f>
        <v>0.99803950962111199</v>
      </c>
      <c r="O5" s="5" cm="1">
        <f t="array" aca="1" ref="O5" ca="1">INDIRECT("DATA!I" &amp; 107-5*(ROW()-3)/2+(COLUMN()-14))</f>
        <v>0.9976489115665228</v>
      </c>
      <c r="P5" s="5" cm="1">
        <f t="array" aca="1" ref="P5" ca="1">INDIRECT("DATA!I" &amp; 107-5*(ROW()-3)/2+(COLUMN()-14))</f>
        <v>0.99833185672372082</v>
      </c>
      <c r="Q5" s="5" cm="1">
        <f t="array" aca="1" ref="Q5" ca="1">INDIRECT("DATA!I" &amp; 107-5*(ROW()-3)/2+(COLUMN()-14))</f>
        <v>0.99249256663614038</v>
      </c>
      <c r="R5" s="6" cm="1">
        <f t="array" aca="1" ref="R5" ca="1">INDIRECT("DATA!I" &amp; 107-5*(ROW()-3)/2+(COLUMN()-14))</f>
        <v>0.97179000862355258</v>
      </c>
      <c r="S5" s="19"/>
      <c r="T5" s="53"/>
      <c r="U5" s="51"/>
      <c r="V5" s="4" t="s">
        <v>2</v>
      </c>
      <c r="W5" s="6" cm="1">
        <f t="array" aca="1" ref="W5" ca="1">INDIRECT("DATA!J" &amp; 107-5*(ROW()-3)/2+(COLUMN()-23))</f>
        <v>0.93476641424508322</v>
      </c>
      <c r="X5" s="6" cm="1">
        <f t="array" aca="1" ref="X5" ca="1">INDIRECT("DATA!J" &amp; 107-5*(ROW()-3)/2+(COLUMN()-23))</f>
        <v>0.9262108052016258</v>
      </c>
      <c r="Y5" s="6" cm="1">
        <f t="array" aca="1" ref="Y5" ca="1">INDIRECT("DATA!J" &amp; 107-5*(ROW()-3)/2+(COLUMN()-23))</f>
        <v>0.89964080810665714</v>
      </c>
      <c r="Z5" s="6" cm="1">
        <f t="array" aca="1" ref="Z5" ca="1">INDIRECT("DATA!J" &amp; 107-5*(ROW()-3)/2+(COLUMN()-23))</f>
        <v>0.84519370416092909</v>
      </c>
      <c r="AA5" s="6" cm="1">
        <f t="array" aca="1" ref="AA5" ca="1">INDIRECT("DATA!J" &amp; 107-5*(ROW()-3)/2+(COLUMN()-23))</f>
        <v>0.73833023971303147</v>
      </c>
      <c r="AC5" s="53"/>
      <c r="AD5" s="51"/>
      <c r="AE5" s="4" t="s">
        <v>2</v>
      </c>
      <c r="AF5" s="5">
        <f ca="1">(N5-E5)</f>
        <v>0.15182017237222734</v>
      </c>
      <c r="AG5" s="5">
        <f t="shared" ca="1" si="0"/>
        <v>0.17142462317186402</v>
      </c>
      <c r="AH5" s="5">
        <f t="shared" ca="1" si="0"/>
        <v>0.23306955146971742</v>
      </c>
      <c r="AI5" s="5">
        <f t="shared" ca="1" si="0"/>
        <v>0.34702754156185822</v>
      </c>
      <c r="AJ5" s="5">
        <f t="shared" ca="1" si="0"/>
        <v>0.50270207684758217</v>
      </c>
    </row>
    <row r="6" spans="2:36" x14ac:dyDescent="0.2">
      <c r="B6" s="53"/>
      <c r="C6" s="50">
        <v>15</v>
      </c>
      <c r="D6" s="1" t="s">
        <v>1</v>
      </c>
      <c r="E6" s="2" cm="1">
        <f t="array" aca="1" ref="E6" ca="1">INDIRECT("DATA!E"&amp;107-5*(ROW()-2)/2+(COLUMN()-5))</f>
        <v>0.87200275346915834</v>
      </c>
      <c r="F6" s="2" cm="1">
        <f t="array" aca="1" ref="F6" ca="1">INDIRECT("DATA!E"&amp;107-5*(ROW()-2)/2+(COLUMN()-5))</f>
        <v>0.85207314432721304</v>
      </c>
      <c r="G6" s="2" cm="1">
        <f t="array" aca="1" ref="G6" ca="1">INDIRECT("DATA!E"&amp;107-5*(ROW()-2)/2+(COLUMN()-5))</f>
        <v>0.78795565372587528</v>
      </c>
      <c r="H6" s="2" cm="1">
        <f t="array" aca="1" ref="H6" ca="1">INDIRECT("DATA!E"&amp;107-5*(ROW()-2)/2+(COLUMN()-5))</f>
        <v>0.67200949591282799</v>
      </c>
      <c r="I6" s="3" cm="1">
        <f t="array" aca="1" ref="I6" ca="1">INDIRECT("DATA!E"&amp;107-5*(ROW()-2)/2+(COLUMN()-5))</f>
        <v>0.49882926227271629</v>
      </c>
      <c r="K6" s="53"/>
      <c r="L6" s="50">
        <v>15</v>
      </c>
      <c r="M6" s="1" t="s">
        <v>1</v>
      </c>
      <c r="N6" s="2" cm="1">
        <f t="array" aca="1" ref="N6" ca="1">INDIRECT("DATA!F" &amp; 107-5*(ROW()-2)/2+(COLUMN()-14))</f>
        <v>0.99871665618941285</v>
      </c>
      <c r="O6" s="2" cm="1">
        <f t="array" aca="1" ref="O6" ca="1">INDIRECT("DATA!F" &amp; 107-5*(ROW()-2)/2+(COLUMN()-14))</f>
        <v>0.99848366200986305</v>
      </c>
      <c r="P6" s="2" cm="1">
        <f t="array" aca="1" ref="P6" ca="1">INDIRECT("DATA!F" &amp; 107-5*(ROW()-2)/2+(COLUMN()-14))</f>
        <v>0.99690599233315902</v>
      </c>
      <c r="Q6" s="2" cm="1">
        <f t="array" aca="1" ref="Q6" ca="1">INDIRECT("DATA!F" &amp; 107-5*(ROW()-2)/2+(COLUMN()-14))</f>
        <v>0.99244190944797039</v>
      </c>
      <c r="R6" s="3" cm="1">
        <f t="array" aca="1" ref="R6" ca="1">INDIRECT("DATA!F" &amp; 107-5*(ROW()-2)/2+(COLUMN()-14))</f>
        <v>0.95998803459852677</v>
      </c>
      <c r="S6" s="19"/>
      <c r="T6" s="53"/>
      <c r="U6" s="50">
        <v>15</v>
      </c>
      <c r="V6" s="1" t="s">
        <v>1</v>
      </c>
      <c r="W6" s="3" cm="1">
        <f t="array" aca="1" ref="W6" ca="1">INDIRECT("DATA!G" &amp; 107-5*(ROW()-2)/2+(COLUMN()-23))</f>
        <v>0.95865805705693719</v>
      </c>
      <c r="X6" s="3" cm="1">
        <f t="array" aca="1" ref="X6" ca="1">INDIRECT("DATA!G" &amp; 107-5*(ROW()-2)/2+(COLUMN()-23))</f>
        <v>0.95175995068724639</v>
      </c>
      <c r="Y6" s="3" cm="1">
        <f t="array" aca="1" ref="Y6" ca="1">INDIRECT("DATA!G" &amp; 107-5*(ROW()-2)/2+(COLUMN()-23))</f>
        <v>0.92846005812663401</v>
      </c>
      <c r="Z6" s="3" cm="1">
        <f t="array" aca="1" ref="Z6" ca="1">INDIRECT("DATA!G" &amp; 107-5*(ROW()-2)/2+(COLUMN()-23))</f>
        <v>0.88145933311854396</v>
      </c>
      <c r="AA6" s="3" cm="1">
        <f t="array" aca="1" ref="AA6" ca="1">INDIRECT("DATA!G" &amp; 107-5*(ROW()-2)/2+(COLUMN()-23))</f>
        <v>0.78605281603242372</v>
      </c>
      <c r="AC6" s="53"/>
      <c r="AD6" s="50">
        <v>15</v>
      </c>
      <c r="AE6" s="1" t="s">
        <v>1</v>
      </c>
      <c r="AF6" s="2">
        <f t="shared" ref="AF6:AJ45" ca="1" si="1">(N6-E6)</f>
        <v>0.12671390272025451</v>
      </c>
      <c r="AG6" s="2">
        <f t="shared" ca="1" si="0"/>
        <v>0.14641051768265001</v>
      </c>
      <c r="AH6" s="2">
        <f t="shared" ca="1" si="0"/>
        <v>0.20895033860728374</v>
      </c>
      <c r="AI6" s="2">
        <f t="shared" ca="1" si="0"/>
        <v>0.3204324135351424</v>
      </c>
      <c r="AJ6" s="2">
        <f t="shared" ca="1" si="0"/>
        <v>0.46115877232581048</v>
      </c>
    </row>
    <row r="7" spans="2:36" ht="17" thickBot="1" x14ac:dyDescent="0.25">
      <c r="B7" s="53"/>
      <c r="C7" s="51"/>
      <c r="D7" s="4" t="s">
        <v>2</v>
      </c>
      <c r="E7" s="5" cm="1">
        <f t="array" aca="1" ref="E7" ca="1">INDIRECT("DATA!H" &amp; 107-5*(ROW()-3)/2+(COLUMN()-5))</f>
        <v>0.88233151202364246</v>
      </c>
      <c r="F7" s="5" cm="1">
        <f t="array" aca="1" ref="F7" ca="1">INDIRECT("DATA!H" &amp; 107-5*(ROW()-3)/2+(COLUMN()-5))</f>
        <v>0.86310647265360552</v>
      </c>
      <c r="G7" s="5" cm="1">
        <f t="array" aca="1" ref="G7" ca="1">INDIRECT("DATA!H" &amp; 107-5*(ROW()-3)/2+(COLUMN()-5))</f>
        <v>0.80500348317265846</v>
      </c>
      <c r="H7" s="5" cm="1">
        <f t="array" aca="1" ref="H7" ca="1">INDIRECT("DATA!H" &amp; 107-5*(ROW()-3)/2+(COLUMN()-5))</f>
        <v>0.68964593334979474</v>
      </c>
      <c r="I7" s="6" cm="1">
        <f t="array" aca="1" ref="I7" ca="1">INDIRECT("DATA!H" &amp; 107-5*(ROW()-3)/2+(COLUMN()-5))</f>
        <v>0.51975447621188076</v>
      </c>
      <c r="K7" s="53"/>
      <c r="L7" s="51"/>
      <c r="M7" s="4" t="s">
        <v>2</v>
      </c>
      <c r="N7" s="5" cm="1">
        <f t="array" aca="1" ref="N7" ca="1">INDIRECT("DATA!I" &amp; 107-5*(ROW()-3)/2+(COLUMN()-14))</f>
        <v>0.99824879273456435</v>
      </c>
      <c r="O7" s="5" cm="1">
        <f t="array" aca="1" ref="O7" ca="1">INDIRECT("DATA!I" &amp; 107-5*(ROW()-3)/2+(COLUMN()-14))</f>
        <v>0.99791160543066759</v>
      </c>
      <c r="P7" s="5" cm="1">
        <f t="array" aca="1" ref="P7" ca="1">INDIRECT("DATA!I" &amp; 107-5*(ROW()-3)/2+(COLUMN()-14))</f>
        <v>0.99729000068253137</v>
      </c>
      <c r="Q7" s="5" cm="1">
        <f t="array" aca="1" ref="Q7" ca="1">INDIRECT("DATA!I" &amp; 107-5*(ROW()-3)/2+(COLUMN()-14))</f>
        <v>0.99322583703422795</v>
      </c>
      <c r="R7" s="6" cm="1">
        <f t="array" aca="1" ref="R7" ca="1">INDIRECT("DATA!I" &amp; 107-5*(ROW()-3)/2+(COLUMN()-14))</f>
        <v>0.9802256166290052</v>
      </c>
      <c r="S7" s="19"/>
      <c r="T7" s="53"/>
      <c r="U7" s="51"/>
      <c r="V7" s="4" t="s">
        <v>2</v>
      </c>
      <c r="W7" s="6" cm="1">
        <f t="array" aca="1" ref="W7" ca="1">INDIRECT("DATA!J" &amp; 107-5*(ROW()-3)/2+(COLUMN()-23))</f>
        <v>0.95066188373344995</v>
      </c>
      <c r="X7" s="6" cm="1">
        <f t="array" aca="1" ref="X7" ca="1">INDIRECT("DATA!J" &amp; 107-5*(ROW()-3)/2+(COLUMN()-23))</f>
        <v>0.94287148846151059</v>
      </c>
      <c r="Y7" s="6" cm="1">
        <f t="array" aca="1" ref="Y7" ca="1">INDIRECT("DATA!J" &amp; 107-5*(ROW()-3)/2+(COLUMN()-23))</f>
        <v>0.91674720799635856</v>
      </c>
      <c r="Z7" s="6" cm="1">
        <f t="array" aca="1" ref="Z7" ca="1">INDIRECT("DATA!J" &amp; 107-5*(ROW()-3)/2+(COLUMN()-23))</f>
        <v>0.86729210035417181</v>
      </c>
      <c r="AA7" s="6" cm="1">
        <f t="array" aca="1" ref="AA7" ca="1">INDIRECT("DATA!J" &amp; 107-5*(ROW()-3)/2+(COLUMN()-23))</f>
        <v>0.7710893897901272</v>
      </c>
      <c r="AC7" s="53"/>
      <c r="AD7" s="51"/>
      <c r="AE7" s="4" t="s">
        <v>2</v>
      </c>
      <c r="AF7" s="5">
        <f t="shared" ca="1" si="1"/>
        <v>0.11591728071092189</v>
      </c>
      <c r="AG7" s="5">
        <f t="shared" ca="1" si="0"/>
        <v>0.13480513277706208</v>
      </c>
      <c r="AH7" s="5">
        <f t="shared" ca="1" si="0"/>
        <v>0.19228651750987291</v>
      </c>
      <c r="AI7" s="5">
        <f t="shared" ca="1" si="0"/>
        <v>0.30357990368443322</v>
      </c>
      <c r="AJ7" s="5">
        <f t="shared" ca="1" si="0"/>
        <v>0.46047114041712445</v>
      </c>
    </row>
    <row r="8" spans="2:36" x14ac:dyDescent="0.2">
      <c r="B8" s="53"/>
      <c r="C8" s="50">
        <v>10</v>
      </c>
      <c r="D8" s="1" t="s">
        <v>1</v>
      </c>
      <c r="E8" s="2" cm="1">
        <f t="array" aca="1" ref="E8" ca="1">INDIRECT("DATA!E"&amp;107-5*(ROW()-2)/2+(COLUMN()-5))</f>
        <v>0.90459164158334715</v>
      </c>
      <c r="F8" s="2" cm="1">
        <f t="array" aca="1" ref="F8" ca="1">INDIRECT("DATA!E"&amp;107-5*(ROW()-2)/2+(COLUMN()-5))</f>
        <v>0.88578382480507023</v>
      </c>
      <c r="G8" s="2" cm="1">
        <f t="array" aca="1" ref="G8" ca="1">INDIRECT("DATA!E"&amp;107-5*(ROW()-2)/2+(COLUMN()-5))</f>
        <v>0.82521844440439041</v>
      </c>
      <c r="H8" s="2" cm="1">
        <f t="array" aca="1" ref="H8" ca="1">INDIRECT("DATA!E"&amp;107-5*(ROW()-2)/2+(COLUMN()-5))</f>
        <v>0.71337428889946175</v>
      </c>
      <c r="I8" s="3" cm="1">
        <f t="array" aca="1" ref="I8" ca="1">INDIRECT("DATA!E"&amp;107-5*(ROW()-2)/2+(COLUMN()-5))</f>
        <v>0.54243514089047939</v>
      </c>
      <c r="K8" s="53"/>
      <c r="L8" s="50">
        <v>10</v>
      </c>
      <c r="M8" s="1" t="s">
        <v>1</v>
      </c>
      <c r="N8" s="2" cm="1">
        <f t="array" aca="1" ref="N8" ca="1">INDIRECT("DATA!F" &amp; 107-5*(ROW()-2)/2+(COLUMN()-14))</f>
        <v>0.99883812832449803</v>
      </c>
      <c r="O8" s="2" cm="1">
        <f t="array" aca="1" ref="O8" ca="1">INDIRECT("DATA!F" &amp; 107-5*(ROW()-2)/2+(COLUMN()-14))</f>
        <v>0.99864107940409197</v>
      </c>
      <c r="P8" s="2" cm="1">
        <f t="array" aca="1" ref="P8" ca="1">INDIRECT("DATA!F" &amp; 107-5*(ROW()-2)/2+(COLUMN()-14))</f>
        <v>0.99756212961871804</v>
      </c>
      <c r="Q8" s="2" cm="1">
        <f t="array" aca="1" ref="Q8" ca="1">INDIRECT("DATA!F" &amp; 107-5*(ROW()-2)/2+(COLUMN()-14))</f>
        <v>0.9937883178151744</v>
      </c>
      <c r="R8" s="3" cm="1">
        <f t="array" aca="1" ref="R8" ca="1">INDIRECT("DATA!F" &amp; 107-5*(ROW()-2)/2+(COLUMN()-14))</f>
        <v>0.97225569438985204</v>
      </c>
      <c r="S8" s="19"/>
      <c r="T8" s="53"/>
      <c r="U8" s="50">
        <v>10</v>
      </c>
      <c r="V8" s="1" t="s">
        <v>1</v>
      </c>
      <c r="W8" s="3" cm="1">
        <f t="array" aca="1" ref="W8" ca="1">INDIRECT("DATA!G" &amp; 107-5*(ROW()-2)/2+(COLUMN()-23))</f>
        <v>0.96966169566915039</v>
      </c>
      <c r="X8" s="3" cm="1">
        <f t="array" aca="1" ref="X8" ca="1">INDIRECT("DATA!G" &amp; 107-5*(ROW()-2)/2+(COLUMN()-23))</f>
        <v>0.9633415259857756</v>
      </c>
      <c r="Y8" s="3" cm="1">
        <f t="array" aca="1" ref="Y8" ca="1">INDIRECT("DATA!G" &amp; 107-5*(ROW()-2)/2+(COLUMN()-23))</f>
        <v>0.94213195449934117</v>
      </c>
      <c r="Z8" s="3" cm="1">
        <f t="array" aca="1" ref="Z8" ca="1">INDIRECT("DATA!G" &amp; 107-5*(ROW()-2)/2+(COLUMN()-23))</f>
        <v>0.89877657804297395</v>
      </c>
      <c r="AA8" s="3" cm="1">
        <f t="array" aca="1" ref="AA8" ca="1">INDIRECT("DATA!G" &amp; 107-5*(ROW()-2)/2+(COLUMN()-23))</f>
        <v>0.81372257233668832</v>
      </c>
      <c r="AC8" s="53"/>
      <c r="AD8" s="50">
        <v>10</v>
      </c>
      <c r="AE8" s="1" t="s">
        <v>1</v>
      </c>
      <c r="AF8" s="2">
        <f t="shared" ca="1" si="1"/>
        <v>9.4246486741150881E-2</v>
      </c>
      <c r="AG8" s="2">
        <f t="shared" ca="1" si="0"/>
        <v>0.11285725459902174</v>
      </c>
      <c r="AH8" s="2">
        <f t="shared" ca="1" si="0"/>
        <v>0.17234368521432764</v>
      </c>
      <c r="AI8" s="2">
        <f t="shared" ca="1" si="0"/>
        <v>0.28041402891571265</v>
      </c>
      <c r="AJ8" s="2">
        <f t="shared" ca="1" si="0"/>
        <v>0.42982055349937265</v>
      </c>
    </row>
    <row r="9" spans="2:36" ht="17" thickBot="1" x14ac:dyDescent="0.25">
      <c r="B9" s="53"/>
      <c r="C9" s="51"/>
      <c r="D9" s="4" t="s">
        <v>2</v>
      </c>
      <c r="E9" s="5" cm="1">
        <f t="array" aca="1" ref="E9" ca="1">INDIRECT("DATA!H" &amp; 107-5*(ROW()-3)/2+(COLUMN()-5))</f>
        <v>0.91261715163869861</v>
      </c>
      <c r="F9" s="5" cm="1">
        <f t="array" aca="1" ref="F9" ca="1">INDIRECT("DATA!H" &amp; 107-5*(ROW()-3)/2+(COLUMN()-5))</f>
        <v>0.89419802789352365</v>
      </c>
      <c r="G9" s="5" cm="1">
        <f t="array" aca="1" ref="G9" ca="1">INDIRECT("DATA!H" &amp; 107-5*(ROW()-3)/2+(COLUMN()-5))</f>
        <v>0.8385628500994845</v>
      </c>
      <c r="H9" s="5" cm="1">
        <f t="array" aca="1" ref="H9" ca="1">INDIRECT("DATA!H" &amp; 107-5*(ROW()-3)/2+(COLUMN()-5))</f>
        <v>0.72800848631809512</v>
      </c>
      <c r="I9" s="6" cm="1">
        <f t="array" aca="1" ref="I9" ca="1">INDIRECT("DATA!H" &amp; 107-5*(ROW()-3)/2+(COLUMN()-5))</f>
        <v>0.56499300955201037</v>
      </c>
      <c r="K9" s="53"/>
      <c r="L9" s="51"/>
      <c r="M9" s="4" t="s">
        <v>2</v>
      </c>
      <c r="N9" s="5" cm="1">
        <f t="array" aca="1" ref="N9" ca="1">INDIRECT("DATA!I" &amp; 107-5*(ROW()-3)/2+(COLUMN()-14))</f>
        <v>0.99841367825422078</v>
      </c>
      <c r="O9" s="5" cm="1">
        <f t="array" aca="1" ref="O9" ca="1">INDIRECT("DATA!I" &amp; 107-5*(ROW()-3)/2+(COLUMN()-14))</f>
        <v>0.99812260485454196</v>
      </c>
      <c r="P9" s="5" cm="1">
        <f t="array" aca="1" ref="P9" ca="1">INDIRECT("DATA!I" &amp; 107-5*(ROW()-3)/2+(COLUMN()-14))</f>
        <v>0.99732907718063302</v>
      </c>
      <c r="Q9" s="5" cm="1">
        <f t="array" aca="1" ref="Q9" ca="1">INDIRECT("DATA!I" &amp; 107-5*(ROW()-3)/2+(COLUMN()-14))</f>
        <v>0.99438474317744396</v>
      </c>
      <c r="R9" s="6" cm="1">
        <f t="array" aca="1" ref="R9" ca="1">INDIRECT("DATA!I" &amp; 107-5*(ROW()-3)/2+(COLUMN()-14))</f>
        <v>0.9835064590858672</v>
      </c>
      <c r="S9" s="19"/>
      <c r="T9" s="53"/>
      <c r="U9" s="51"/>
      <c r="V9" s="4" t="s">
        <v>2</v>
      </c>
      <c r="W9" s="6" cm="1">
        <f t="array" aca="1" ref="W9" ca="1">INDIRECT("DATA!J" &amp; 107-5*(ROW()-3)/2+(COLUMN()-23))</f>
        <v>0.96345203230072884</v>
      </c>
      <c r="X9" s="6" cm="1">
        <f t="array" aca="1" ref="X9" ca="1">INDIRECT("DATA!J" &amp; 107-5*(ROW()-3)/2+(COLUMN()-23))</f>
        <v>0.95634803423110604</v>
      </c>
      <c r="Y9" s="6" cm="1">
        <f t="array" aca="1" ref="Y9" ca="1">INDIRECT("DATA!J" &amp; 107-5*(ROW()-3)/2+(COLUMN()-23))</f>
        <v>0.93195146522959704</v>
      </c>
      <c r="Z9" s="6" cm="1">
        <f t="array" aca="1" ref="Z9" ca="1">INDIRECT("DATA!J" &amp; 107-5*(ROW()-3)/2+(COLUMN()-23))</f>
        <v>0.88640642984280027</v>
      </c>
      <c r="AA9" s="6" cm="1">
        <f t="array" aca="1" ref="AA9" ca="1">INDIRECT("DATA!J" &amp; 107-5*(ROW()-3)/2+(COLUMN()-23))</f>
        <v>0.79724430866453999</v>
      </c>
      <c r="AC9" s="53"/>
      <c r="AD9" s="51"/>
      <c r="AE9" s="4" t="s">
        <v>2</v>
      </c>
      <c r="AF9" s="5">
        <f t="shared" ca="1" si="1"/>
        <v>8.5796526615522173E-2</v>
      </c>
      <c r="AG9" s="5">
        <f t="shared" ca="1" si="0"/>
        <v>0.10392457696101831</v>
      </c>
      <c r="AH9" s="5">
        <f t="shared" ca="1" si="0"/>
        <v>0.15876622708114851</v>
      </c>
      <c r="AI9" s="5">
        <f t="shared" ca="1" si="0"/>
        <v>0.26637625685934885</v>
      </c>
      <c r="AJ9" s="5">
        <f t="shared" ca="1" si="0"/>
        <v>0.41851344953385683</v>
      </c>
    </row>
    <row r="10" spans="2:36" x14ac:dyDescent="0.2">
      <c r="B10" s="53"/>
      <c r="C10" s="50">
        <v>5</v>
      </c>
      <c r="D10" s="1" t="s">
        <v>1</v>
      </c>
      <c r="E10" s="2" cm="1">
        <f t="array" aca="1" ref="E10" ca="1">INDIRECT("DATA!E"&amp;107-5*(ROW()-2)/2+(COLUMN()-5))</f>
        <v>0.93383817971035321</v>
      </c>
      <c r="F10" s="2" cm="1">
        <f t="array" aca="1" ref="F10" ca="1">INDIRECT("DATA!E"&amp;107-5*(ROW()-2)/2+(COLUMN()-5))</f>
        <v>0.91347472099641802</v>
      </c>
      <c r="G10" s="2" cm="1">
        <f t="array" aca="1" ref="G10" ca="1">INDIRECT("DATA!E"&amp;107-5*(ROW()-2)/2+(COLUMN()-5))</f>
        <v>0.85613635659060228</v>
      </c>
      <c r="H10" s="2" cm="1">
        <f t="array" aca="1" ref="H10" ca="1">INDIRECT("DATA!E"&amp;107-5*(ROW()-2)/2+(COLUMN()-5))</f>
        <v>0.74699042438076302</v>
      </c>
      <c r="I10" s="3" cm="1">
        <f t="array" aca="1" ref="I10" ca="1">INDIRECT("DATA!E"&amp;107-5*(ROW()-2)/2+(COLUMN()-5))</f>
        <v>0.58254241666957596</v>
      </c>
      <c r="K10" s="53"/>
      <c r="L10" s="50">
        <v>5</v>
      </c>
      <c r="M10" s="1" t="s">
        <v>1</v>
      </c>
      <c r="N10" s="2" cm="1">
        <f t="array" aca="1" ref="N10" ca="1">INDIRECT("DATA!F" &amp; 107-5*(ROW()-2)/2+(COLUMN()-14))</f>
        <v>0.99736378367446765</v>
      </c>
      <c r="O10" s="2" cm="1">
        <f t="array" aca="1" ref="O10" ca="1">INDIRECT("DATA!F" &amp; 107-5*(ROW()-2)/2+(COLUMN()-14))</f>
        <v>0.99876297002957737</v>
      </c>
      <c r="P10" s="2" cm="1">
        <f t="array" aca="1" ref="P10" ca="1">INDIRECT("DATA!F" &amp; 107-5*(ROW()-2)/2+(COLUMN()-14))</f>
        <v>0.99783949169989283</v>
      </c>
      <c r="Q10" s="2" cm="1">
        <f t="array" aca="1" ref="Q10" ca="1">INDIRECT("DATA!F" &amp; 107-5*(ROW()-2)/2+(COLUMN()-14))</f>
        <v>0.99178848276674125</v>
      </c>
      <c r="R10" s="3" cm="1">
        <f t="array" aca="1" ref="R10" ca="1">INDIRECT("DATA!F" &amp; 107-5*(ROW()-2)/2+(COLUMN()-14))</f>
        <v>0.97845577712218157</v>
      </c>
      <c r="S10" s="19"/>
      <c r="T10" s="53"/>
      <c r="U10" s="50">
        <v>5</v>
      </c>
      <c r="V10" s="1" t="s">
        <v>1</v>
      </c>
      <c r="W10" s="3" cm="1">
        <f t="array" aca="1" ref="W10" ca="1">INDIRECT("DATA!G" &amp; 107-5*(ROW()-2)/2+(COLUMN()-23))</f>
        <v>0.97540448347126962</v>
      </c>
      <c r="X10" s="3" cm="1">
        <f t="array" aca="1" ref="X10" ca="1">INDIRECT("DATA!G" &amp; 107-5*(ROW()-2)/2+(COLUMN()-23))</f>
        <v>0.97261290566138359</v>
      </c>
      <c r="Y10" s="3" cm="1">
        <f t="array" aca="1" ref="Y10" ca="1">INDIRECT("DATA!G" &amp; 107-5*(ROW()-2)/2+(COLUMN()-23))</f>
        <v>0.95306992738876517</v>
      </c>
      <c r="Z10" s="3" cm="1">
        <f t="array" aca="1" ref="Z10" ca="1">INDIRECT("DATA!G" &amp; 107-5*(ROW()-2)/2+(COLUMN()-23))</f>
        <v>0.91118705665820243</v>
      </c>
      <c r="AA10" s="3" cm="1">
        <f t="array" aca="1" ref="AA10" ca="1">INDIRECT("DATA!G" &amp; 107-5*(ROW()-2)/2+(COLUMN()-23))</f>
        <v>0.83568065645324396</v>
      </c>
      <c r="AC10" s="53"/>
      <c r="AD10" s="50">
        <v>5</v>
      </c>
      <c r="AE10" s="1" t="s">
        <v>1</v>
      </c>
      <c r="AF10" s="2">
        <f t="shared" ca="1" si="1"/>
        <v>6.3525603964114441E-2</v>
      </c>
      <c r="AG10" s="2">
        <f t="shared" ca="1" si="0"/>
        <v>8.5288249033159347E-2</v>
      </c>
      <c r="AH10" s="2">
        <f t="shared" ca="1" si="0"/>
        <v>0.14170313510929056</v>
      </c>
      <c r="AI10" s="2">
        <f t="shared" ca="1" si="0"/>
        <v>0.24479805838597823</v>
      </c>
      <c r="AJ10" s="2">
        <f t="shared" ca="1" si="0"/>
        <v>0.39591336045260561</v>
      </c>
    </row>
    <row r="11" spans="2:36" ht="17" thickBot="1" x14ac:dyDescent="0.25">
      <c r="B11" s="53"/>
      <c r="C11" s="51"/>
      <c r="D11" s="4" t="s">
        <v>2</v>
      </c>
      <c r="E11" s="5" cm="1">
        <f t="array" aca="1" ref="E11" ca="1">INDIRECT("DATA!H" &amp; 107-5*(ROW()-3)/2+(COLUMN()-5))</f>
        <v>0.93997502877786643</v>
      </c>
      <c r="F11" s="5" cm="1">
        <f t="array" aca="1" ref="F11" ca="1">INDIRECT("DATA!H" &amp; 107-5*(ROW()-3)/2+(COLUMN()-5))</f>
        <v>0.92001605549471899</v>
      </c>
      <c r="G11" s="5" cm="1">
        <f t="array" aca="1" ref="G11" ca="1">INDIRECT("DATA!H" &amp; 107-5*(ROW()-3)/2+(COLUMN()-5))</f>
        <v>0.8668046456330093</v>
      </c>
      <c r="H11" s="5" cm="1">
        <f t="array" aca="1" ref="H11" ca="1">INDIRECT("DATA!H" &amp; 107-5*(ROW()-3)/2+(COLUMN()-5))</f>
        <v>0.76932721764544165</v>
      </c>
      <c r="I11" s="6" cm="1">
        <f t="array" aca="1" ref="I11" ca="1">INDIRECT("DATA!H" &amp; 107-5*(ROW()-3)/2+(COLUMN()-5))</f>
        <v>0.60428728533213327</v>
      </c>
      <c r="K11" s="53"/>
      <c r="L11" s="51"/>
      <c r="M11" s="4" t="s">
        <v>2</v>
      </c>
      <c r="N11" s="5" cm="1">
        <f t="array" aca="1" ref="N11" ca="1">INDIRECT("DATA!I" &amp; 107-5*(ROW()-3)/2+(COLUMN()-14))</f>
        <v>0.99963271180767443</v>
      </c>
      <c r="O11" s="5" cm="1">
        <f t="array" aca="1" ref="O11" ca="1">INDIRECT("DATA!I" &amp; 107-5*(ROW()-3)/2+(COLUMN()-14))</f>
        <v>0.99828736432940079</v>
      </c>
      <c r="P11" s="5" cm="1">
        <f t="array" aca="1" ref="P11" ca="1">INDIRECT("DATA!I" &amp; 107-5*(ROW()-3)/2+(COLUMN()-14))</f>
        <v>0.99761918427597041</v>
      </c>
      <c r="Q11" s="5" cm="1">
        <f t="array" aca="1" ref="Q11" ca="1">INDIRECT("DATA!I" &amp; 107-5*(ROW()-3)/2+(COLUMN()-14))</f>
        <v>0.99790316827210424</v>
      </c>
      <c r="R11" s="6" cm="1">
        <f t="array" aca="1" ref="R11" ca="1">INDIRECT("DATA!I" &amp; 107-5*(ROW()-3)/2+(COLUMN()-14))</f>
        <v>0.98727666263809921</v>
      </c>
      <c r="S11" s="19"/>
      <c r="T11" s="53"/>
      <c r="U11" s="51"/>
      <c r="V11" s="4" t="s">
        <v>2</v>
      </c>
      <c r="W11" s="6" cm="1">
        <f t="array" aca="1" ref="W11" ca="1">INDIRECT("DATA!J" &amp; 107-5*(ROW()-3)/2+(COLUMN()-23))</f>
        <v>0.97417211288271077</v>
      </c>
      <c r="X11" s="6" cm="1">
        <f t="array" aca="1" ref="X11" ca="1">INDIRECT("DATA!J" &amp; 107-5*(ROW()-3)/2+(COLUMN()-23))</f>
        <v>0.96713671899534481</v>
      </c>
      <c r="Y11" s="6" cm="1">
        <f t="array" aca="1" ref="Y11" ca="1">INDIRECT("DATA!J" &amp; 107-5*(ROW()-3)/2+(COLUMN()-23))</f>
        <v>0.94467927069776259</v>
      </c>
      <c r="Z11" s="6" cm="1">
        <f t="array" aca="1" ref="Z11" ca="1">INDIRECT("DATA!J" &amp; 107-5*(ROW()-3)/2+(COLUMN()-23))</f>
        <v>0.90139147887239701</v>
      </c>
      <c r="AA11" s="6" cm="1">
        <f t="array" aca="1" ref="AA11" ca="1">INDIRECT("DATA!J" &amp; 107-5*(ROW()-3)/2+(COLUMN()-23))</f>
        <v>0.82031256062604363</v>
      </c>
      <c r="AC11" s="53"/>
      <c r="AD11" s="51"/>
      <c r="AE11" s="4" t="s">
        <v>2</v>
      </c>
      <c r="AF11" s="5">
        <f t="shared" ca="1" si="1"/>
        <v>5.9657683029808006E-2</v>
      </c>
      <c r="AG11" s="5">
        <f t="shared" ca="1" si="0"/>
        <v>7.8271308834681808E-2</v>
      </c>
      <c r="AH11" s="5">
        <f t="shared" ca="1" si="0"/>
        <v>0.13081453864296111</v>
      </c>
      <c r="AI11" s="5">
        <f t="shared" ca="1" si="0"/>
        <v>0.22857595062666258</v>
      </c>
      <c r="AJ11" s="5">
        <f t="shared" ca="1" si="0"/>
        <v>0.38298937730596594</v>
      </c>
    </row>
    <row r="12" spans="2:36" x14ac:dyDescent="0.2">
      <c r="B12" s="53"/>
      <c r="C12" s="50">
        <v>0</v>
      </c>
      <c r="D12" s="1" t="s">
        <v>1</v>
      </c>
      <c r="E12" s="2" cm="1">
        <f t="array" aca="1" ref="E12" ca="1">INDIRECT("DATA!E"&amp;107-5*(ROW()-2)/2+(COLUMN()-5))</f>
        <v>0.95578660929368797</v>
      </c>
      <c r="F12" s="2" cm="1">
        <f t="array" aca="1" ref="F12" ca="1">INDIRECT("DATA!E"&amp;107-5*(ROW()-2)/2+(COLUMN()-5))</f>
        <v>0.9389323076621614</v>
      </c>
      <c r="G12" s="2" cm="1">
        <f t="array" aca="1" ref="G12" ca="1">INDIRECT("DATA!E"&amp;107-5*(ROW()-2)/2+(COLUMN()-5))</f>
        <v>0.88159045824612681</v>
      </c>
      <c r="H12" s="2" cm="1">
        <f t="array" aca="1" ref="H12" ca="1">INDIRECT("DATA!E"&amp;107-5*(ROW()-2)/2+(COLUMN()-5))</f>
        <v>0.7784648367436271</v>
      </c>
      <c r="I12" s="3" cm="1">
        <f t="array" aca="1" ref="I12" ca="1">INDIRECT("DATA!E"&amp;107-5*(ROW()-2)/2+(COLUMN()-5))</f>
        <v>0.61848744475633755</v>
      </c>
      <c r="K12" s="53"/>
      <c r="L12" s="50">
        <v>0</v>
      </c>
      <c r="M12" s="1" t="s">
        <v>1</v>
      </c>
      <c r="N12" s="2" cm="1">
        <f t="array" aca="1" ref="N12" ca="1">INDIRECT("DATA!F" &amp; 107-5*(ROW()-2)/2+(COLUMN()-14))</f>
        <v>0.997596053867845</v>
      </c>
      <c r="O12" s="2" cm="1">
        <f t="array" aca="1" ref="O12" ca="1">INDIRECT("DATA!F" &amp; 107-5*(ROW()-2)/2+(COLUMN()-14))</f>
        <v>0.99705240971386477</v>
      </c>
      <c r="P12" s="2" cm="1">
        <f t="array" aca="1" ref="P12" ca="1">INDIRECT("DATA!F" &amp; 107-5*(ROW()-2)/2+(COLUMN()-14))</f>
        <v>0.9980520568862864</v>
      </c>
      <c r="Q12" s="2" cm="1">
        <f t="array" aca="1" ref="Q12" ca="1">INDIRECT("DATA!F" &amp; 107-5*(ROW()-2)/2+(COLUMN()-14))</f>
        <v>0.99419819526592801</v>
      </c>
      <c r="R12" s="3" cm="1">
        <f t="array" aca="1" ref="R12" ca="1">INDIRECT("DATA!F" &amp; 107-5*(ROW()-2)/2+(COLUMN()-14))</f>
        <v>0.98271536735952003</v>
      </c>
      <c r="S12" s="19"/>
      <c r="T12" s="53"/>
      <c r="U12" s="50">
        <v>0</v>
      </c>
      <c r="V12" s="1" t="s">
        <v>1</v>
      </c>
      <c r="W12" s="3" cm="1">
        <f t="array" aca="1" ref="W12" ca="1">INDIRECT("DATA!G" &amp; 107-5*(ROW()-2)/2+(COLUMN()-23))</f>
        <v>0.98300198101055758</v>
      </c>
      <c r="X12" s="3" cm="1">
        <f t="array" aca="1" ref="X12" ca="1">INDIRECT("DATA!G" &amp; 107-5*(ROW()-2)/2+(COLUMN()-23))</f>
        <v>0.97689188726783416</v>
      </c>
      <c r="Y12" s="3" cm="1">
        <f t="array" aca="1" ref="Y12" ca="1">INDIRECT("DATA!G" &amp; 107-5*(ROW()-2)/2+(COLUMN()-23))</f>
        <v>0.96184830795091036</v>
      </c>
      <c r="Z12" s="3" cm="1">
        <f t="array" aca="1" ref="Z12" ca="1">INDIRECT("DATA!G" &amp; 107-5*(ROW()-2)/2+(COLUMN()-23))</f>
        <v>0.92401208532185319</v>
      </c>
      <c r="AA12" s="3" cm="1">
        <f t="array" aca="1" ref="AA12" ca="1">INDIRECT("DATA!G" &amp; 107-5*(ROW()-2)/2+(COLUMN()-23))</f>
        <v>0.85395612976426938</v>
      </c>
      <c r="AC12" s="53"/>
      <c r="AD12" s="50">
        <v>0</v>
      </c>
      <c r="AE12" s="1" t="s">
        <v>1</v>
      </c>
      <c r="AF12" s="2">
        <f t="shared" ca="1" si="1"/>
        <v>4.1809444574157029E-2</v>
      </c>
      <c r="AG12" s="2">
        <f t="shared" ca="1" si="0"/>
        <v>5.8120102051703371E-2</v>
      </c>
      <c r="AH12" s="2">
        <f t="shared" ca="1" si="0"/>
        <v>0.11646159864015959</v>
      </c>
      <c r="AI12" s="2">
        <f t="shared" ca="1" si="0"/>
        <v>0.21573335852230091</v>
      </c>
      <c r="AJ12" s="2">
        <f t="shared" ca="1" si="0"/>
        <v>0.36422792260318249</v>
      </c>
    </row>
    <row r="13" spans="2:36" ht="17" thickBot="1" x14ac:dyDescent="0.25">
      <c r="B13" s="53"/>
      <c r="C13" s="51"/>
      <c r="D13" s="4" t="s">
        <v>2</v>
      </c>
      <c r="E13" s="5" cm="1">
        <f t="array" aca="1" ref="E13" ca="1">INDIRECT("DATA!H" &amp; 107-5*(ROW()-3)/2+(COLUMN()-5))</f>
        <v>0.95935186953081597</v>
      </c>
      <c r="F13" s="5" cm="1">
        <f t="array" aca="1" ref="F13" ca="1">INDIRECT("DATA!H" &amp; 107-5*(ROW()-3)/2+(COLUMN()-5))</f>
        <v>0.94312807065662663</v>
      </c>
      <c r="G13" s="5" cm="1">
        <f t="array" aca="1" ref="G13" ca="1">INDIRECT("DATA!H" &amp; 107-5*(ROW()-3)/2+(COLUMN()-5))</f>
        <v>0.89021863741358886</v>
      </c>
      <c r="H13" s="5" cm="1">
        <f t="array" aca="1" ref="H13" ca="1">INDIRECT("DATA!H" &amp; 107-5*(ROW()-3)/2+(COLUMN()-5))</f>
        <v>0.79725669798943244</v>
      </c>
      <c r="I13" s="6" cm="1">
        <f t="array" aca="1" ref="I13" ca="1">INDIRECT("DATA!H" &amp; 107-5*(ROW()-3)/2+(COLUMN()-5))</f>
        <v>0.6387857035355915</v>
      </c>
      <c r="K13" s="53"/>
      <c r="L13" s="51"/>
      <c r="M13" s="4" t="s">
        <v>2</v>
      </c>
      <c r="N13" s="5" cm="1">
        <f t="array" aca="1" ref="N13" ca="1">INDIRECT("DATA!I" &amp; 107-5*(ROW()-3)/2+(COLUMN()-14))</f>
        <v>0.99966567437117038</v>
      </c>
      <c r="O13" s="5" cm="1">
        <f t="array" aca="1" ref="O13" ca="1">INDIRECT("DATA!I" &amp; 107-5*(ROW()-3)/2+(COLUMN()-14))</f>
        <v>0.99966742336637038</v>
      </c>
      <c r="P13" s="5" cm="1">
        <f t="array" aca="1" ref="P13" ca="1">INDIRECT("DATA!I" &amp; 107-5*(ROW()-3)/2+(COLUMN()-14))</f>
        <v>0.99784253167764958</v>
      </c>
      <c r="Q13" s="5" cm="1">
        <f t="array" aca="1" ref="Q13" ca="1">INDIRECT("DATA!I" &amp; 107-5*(ROW()-3)/2+(COLUMN()-14))</f>
        <v>0.99727432078396283</v>
      </c>
      <c r="R13" s="6" cm="1">
        <f t="array" aca="1" ref="R13" ca="1">INDIRECT("DATA!I" &amp; 107-5*(ROW()-3)/2+(COLUMN()-14))</f>
        <v>0.98984598327659001</v>
      </c>
      <c r="S13" s="19"/>
      <c r="T13" s="53"/>
      <c r="U13" s="51"/>
      <c r="V13" s="4" t="s">
        <v>2</v>
      </c>
      <c r="W13" s="6" cm="1">
        <f t="array" aca="1" ref="W13" ca="1">INDIRECT("DATA!J" &amp; 107-5*(ROW()-3)/2+(COLUMN()-23))</f>
        <v>0.98241167270677843</v>
      </c>
      <c r="X13" s="6" cm="1">
        <f t="array" aca="1" ref="X13" ca="1">INDIRECT("DATA!J" &amp; 107-5*(ROW()-3)/2+(COLUMN()-23))</f>
        <v>0.97652433464458577</v>
      </c>
      <c r="Y13" s="6" cm="1">
        <f t="array" aca="1" ref="Y13" ca="1">INDIRECT("DATA!J" &amp; 107-5*(ROW()-3)/2+(COLUMN()-23))</f>
        <v>0.95491237238733595</v>
      </c>
      <c r="Z13" s="6" cm="1">
        <f t="array" aca="1" ref="Z13" ca="1">INDIRECT("DATA!J" &amp; 107-5*(ROW()-3)/2+(COLUMN()-23))</f>
        <v>0.91359860209990518</v>
      </c>
      <c r="AA13" s="6" cm="1">
        <f t="array" aca="1" ref="AA13" ca="1">INDIRECT("DATA!J" &amp; 107-5*(ROW()-3)/2+(COLUMN()-23))</f>
        <v>0.83976844231895731</v>
      </c>
      <c r="AC13" s="53"/>
      <c r="AD13" s="51"/>
      <c r="AE13" s="4" t="s">
        <v>2</v>
      </c>
      <c r="AF13" s="5">
        <f t="shared" ca="1" si="1"/>
        <v>4.0313804840354406E-2</v>
      </c>
      <c r="AG13" s="5">
        <f t="shared" ca="1" si="0"/>
        <v>5.6539352709743751E-2</v>
      </c>
      <c r="AH13" s="5">
        <f t="shared" ca="1" si="0"/>
        <v>0.10762389426406072</v>
      </c>
      <c r="AI13" s="5">
        <f t="shared" ca="1" si="0"/>
        <v>0.20001762279453039</v>
      </c>
      <c r="AJ13" s="5">
        <f t="shared" ca="1" si="0"/>
        <v>0.35106027974099852</v>
      </c>
    </row>
    <row r="14" spans="2:36" x14ac:dyDescent="0.2">
      <c r="B14" s="53"/>
      <c r="C14" s="50">
        <v>-5</v>
      </c>
      <c r="D14" s="1" t="s">
        <v>1</v>
      </c>
      <c r="E14" s="2" cm="1">
        <f t="array" aca="1" ref="E14" ca="1">INDIRECT("DATA!E"&amp;107-5*(ROW()-2)/2+(COLUMN()-5))</f>
        <v>0.97277352473593459</v>
      </c>
      <c r="F14" s="2" cm="1">
        <f t="array" aca="1" ref="F14" ca="1">INDIRECT("DATA!E"&amp;107-5*(ROW()-2)/2+(COLUMN()-5))</f>
        <v>0.95692626677914516</v>
      </c>
      <c r="G14" s="2" cm="1">
        <f t="array" aca="1" ref="G14" ca="1">INDIRECT("DATA!E"&amp;107-5*(ROW()-2)/2+(COLUMN()-5))</f>
        <v>0.90206604530379142</v>
      </c>
      <c r="H14" s="2" cm="1">
        <f t="array" aca="1" ref="H14" ca="1">INDIRECT("DATA!E"&amp;107-5*(ROW()-2)/2+(COLUMN()-5))</f>
        <v>0.80469964730600785</v>
      </c>
      <c r="I14" s="3" cm="1">
        <f t="array" aca="1" ref="I14" ca="1">INDIRECT("DATA!E"&amp;107-5*(ROW()-2)/2+(COLUMN()-5))</f>
        <v>0.65046537261534565</v>
      </c>
      <c r="K14" s="53"/>
      <c r="L14" s="50">
        <v>-5</v>
      </c>
      <c r="M14" s="1" t="s">
        <v>1</v>
      </c>
      <c r="N14" s="2" cm="1">
        <f t="array" aca="1" ref="N14" ca="1">INDIRECT("DATA!F" &amp; 107-5*(ROW()-2)/2+(COLUMN()-14))</f>
        <v>0.99858069288328821</v>
      </c>
      <c r="O14" s="2" cm="1">
        <f t="array" aca="1" ref="O14" ca="1">INDIRECT("DATA!F" &amp; 107-5*(ROW()-2)/2+(COLUMN()-14))</f>
        <v>0.99732167394150495</v>
      </c>
      <c r="P14" s="2" cm="1">
        <f t="array" aca="1" ref="P14" ca="1">INDIRECT("DATA!F" &amp; 107-5*(ROW()-2)/2+(COLUMN()-14))</f>
        <v>0.99821583339967801</v>
      </c>
      <c r="Q14" s="2" cm="1">
        <f t="array" aca="1" ref="Q14" ca="1">INDIRECT("DATA!F" &amp; 107-5*(ROW()-2)/2+(COLUMN()-14))</f>
        <v>0.99565473117959757</v>
      </c>
      <c r="R14" s="3" cm="1">
        <f t="array" aca="1" ref="R14" ca="1">INDIRECT("DATA!F" &amp; 107-5*(ROW()-2)/2+(COLUMN()-14))</f>
        <v>0.98701474065209038</v>
      </c>
      <c r="S14" s="19"/>
      <c r="T14" s="53"/>
      <c r="U14" s="50">
        <v>-5</v>
      </c>
      <c r="V14" s="1" t="s">
        <v>1</v>
      </c>
      <c r="W14" s="3" cm="1">
        <f t="array" aca="1" ref="W14" ca="1">INDIRECT("DATA!G" &amp; 107-5*(ROW()-2)/2+(COLUMN()-23))</f>
        <v>0.98948919280194758</v>
      </c>
      <c r="X14" s="3" cm="1">
        <f t="array" aca="1" ref="X14" ca="1">INDIRECT("DATA!G" &amp; 107-5*(ROW()-2)/2+(COLUMN()-23))</f>
        <v>0.98314354806850235</v>
      </c>
      <c r="Y14" s="3" cm="1">
        <f t="array" aca="1" ref="Y14" ca="1">INDIRECT("DATA!G" &amp; 107-5*(ROW()-2)/2+(COLUMN()-23))</f>
        <v>0.96876585402797222</v>
      </c>
      <c r="Z14" s="3" cm="1">
        <f t="array" aca="1" ref="Z14" ca="1">INDIRECT("DATA!G" &amp; 107-5*(ROW()-2)/2+(COLUMN()-23))</f>
        <v>0.93416315627097679</v>
      </c>
      <c r="AA14" s="3" cm="1">
        <f t="array" aca="1" ref="AA14" ca="1">INDIRECT("DATA!G" &amp; 107-5*(ROW()-2)/2+(COLUMN()-23))</f>
        <v>0.86975707090641075</v>
      </c>
      <c r="AC14" s="53"/>
      <c r="AD14" s="50">
        <v>-5</v>
      </c>
      <c r="AE14" s="1" t="s">
        <v>1</v>
      </c>
      <c r="AF14" s="2">
        <f t="shared" ca="1" si="1"/>
        <v>2.5807168147353621E-2</v>
      </c>
      <c r="AG14" s="2">
        <f t="shared" ca="1" si="0"/>
        <v>4.0395407162359787E-2</v>
      </c>
      <c r="AH14" s="2">
        <f t="shared" ca="1" si="0"/>
        <v>9.614978809588659E-2</v>
      </c>
      <c r="AI14" s="2">
        <f t="shared" ca="1" si="0"/>
        <v>0.19095508387358973</v>
      </c>
      <c r="AJ14" s="2">
        <f t="shared" ca="1" si="0"/>
        <v>0.33654936803674473</v>
      </c>
    </row>
    <row r="15" spans="2:36" ht="17" thickBot="1" x14ac:dyDescent="0.25">
      <c r="B15" s="53"/>
      <c r="C15" s="51"/>
      <c r="D15" s="4" t="s">
        <v>2</v>
      </c>
      <c r="E15" s="5" cm="1">
        <f t="array" aca="1" ref="E15" ca="1">INDIRECT("DATA!H" &amp; 107-5*(ROW()-3)/2+(COLUMN()-5))</f>
        <v>0.97365189433144883</v>
      </c>
      <c r="F15" s="5" cm="1">
        <f t="array" aca="1" ref="F15" ca="1">INDIRECT("DATA!H" &amp; 107-5*(ROW()-3)/2+(COLUMN()-5))</f>
        <v>0.95907473682242261</v>
      </c>
      <c r="G15" s="5" cm="1">
        <f t="array" aca="1" ref="G15" ca="1">INDIRECT("DATA!H" &amp; 107-5*(ROW()-3)/2+(COLUMN()-5))</f>
        <v>0.90917074580160695</v>
      </c>
      <c r="H15" s="5" cm="1">
        <f t="array" aca="1" ref="H15" ca="1">INDIRECT("DATA!H" &amp; 107-5*(ROW()-3)/2+(COLUMN()-5))</f>
        <v>0.82048704742256584</v>
      </c>
      <c r="I15" s="6" cm="1">
        <f t="array" aca="1" ref="I15" ca="1">INDIRECT("DATA!H" &amp; 107-5*(ROW()-3)/2+(COLUMN()-5))</f>
        <v>0.66907051242906068</v>
      </c>
      <c r="K15" s="53"/>
      <c r="L15" s="51"/>
      <c r="M15" s="4" t="s">
        <v>2</v>
      </c>
      <c r="N15" s="5" cm="1">
        <f t="array" aca="1" ref="N15" ca="1">INDIRECT("DATA!I" &amp; 107-5*(ROW()-3)/2+(COLUMN()-14))</f>
        <v>0.99911823118067156</v>
      </c>
      <c r="O15" s="5" cm="1">
        <f t="array" aca="1" ref="O15" ca="1">INDIRECT("DATA!I" &amp; 107-5*(ROW()-3)/2+(COLUMN()-14))</f>
        <v>0.99968698729168737</v>
      </c>
      <c r="P15" s="5" cm="1">
        <f t="array" aca="1" ref="P15" ca="1">INDIRECT("DATA!I" &amp; 107-5*(ROW()-3)/2+(COLUMN()-14))</f>
        <v>0.99801586987578161</v>
      </c>
      <c r="Q15" s="5" cm="1">
        <f t="array" aca="1" ref="Q15" ca="1">INDIRECT("DATA!I" &amp; 107-5*(ROW()-3)/2+(COLUMN()-14))</f>
        <v>0.99690571500173197</v>
      </c>
      <c r="R15" s="6" cm="1">
        <f t="array" aca="1" ref="R15" ca="1">INDIRECT("DATA!I" &amp; 107-5*(ROW()-3)/2+(COLUMN()-14))</f>
        <v>0.99061869883136444</v>
      </c>
      <c r="S15" s="19"/>
      <c r="T15" s="53"/>
      <c r="U15" s="51"/>
      <c r="V15" s="4" t="s">
        <v>2</v>
      </c>
      <c r="W15" s="6" cm="1">
        <f t="array" aca="1" ref="W15" ca="1">INDIRECT("DATA!J" &amp; 107-5*(ROW()-3)/2+(COLUMN()-23))</f>
        <v>0.98828249923383304</v>
      </c>
      <c r="X15" s="6" cm="1">
        <f t="array" aca="1" ref="X15" ca="1">INDIRECT("DATA!J" &amp; 107-5*(ROW()-3)/2+(COLUMN()-23))</f>
        <v>0.983277010507978</v>
      </c>
      <c r="Y15" s="6" cm="1">
        <f t="array" aca="1" ref="Y15" ca="1">INDIRECT("DATA!J" &amp; 107-5*(ROW()-3)/2+(COLUMN()-23))</f>
        <v>0.96298729209173617</v>
      </c>
      <c r="Z15" s="6" cm="1">
        <f t="array" aca="1" ref="Z15" ca="1">INDIRECT("DATA!J" &amp; 107-5*(ROW()-3)/2+(COLUMN()-23))</f>
        <v>0.92373127974660119</v>
      </c>
      <c r="AA15" s="6" cm="1">
        <f t="array" aca="1" ref="AA15" ca="1">INDIRECT("DATA!J" &amp; 107-5*(ROW()-3)/2+(COLUMN()-23))</f>
        <v>0.85525267616036638</v>
      </c>
      <c r="AC15" s="53"/>
      <c r="AD15" s="51"/>
      <c r="AE15" s="4" t="s">
        <v>2</v>
      </c>
      <c r="AF15" s="5">
        <f t="shared" ca="1" si="1"/>
        <v>2.5466336849222726E-2</v>
      </c>
      <c r="AG15" s="5">
        <f t="shared" ca="1" si="0"/>
        <v>4.0612250469264755E-2</v>
      </c>
      <c r="AH15" s="5">
        <f t="shared" ca="1" si="0"/>
        <v>8.8845124074174664E-2</v>
      </c>
      <c r="AI15" s="5">
        <f t="shared" ca="1" si="0"/>
        <v>0.17641866757916613</v>
      </c>
      <c r="AJ15" s="5">
        <f t="shared" ca="1" si="0"/>
        <v>0.32154818640230376</v>
      </c>
    </row>
    <row r="16" spans="2:36" x14ac:dyDescent="0.2">
      <c r="B16" s="53"/>
      <c r="C16" s="50">
        <v>-10</v>
      </c>
      <c r="D16" s="1" t="s">
        <v>1</v>
      </c>
      <c r="E16" s="2" cm="1">
        <f t="array" aca="1" ref="E16" ca="1">INDIRECT("DATA!E"&amp;107-5*(ROW()-2)/2+(COLUMN()-5))</f>
        <v>0.98352482853617018</v>
      </c>
      <c r="F16" s="2" cm="1">
        <f t="array" aca="1" ref="F16" ca="1">INDIRECT("DATA!E"&amp;107-5*(ROW()-2)/2+(COLUMN()-5))</f>
        <v>0.97045586468511957</v>
      </c>
      <c r="G16" s="2" cm="1">
        <f t="array" aca="1" ref="G16" ca="1">INDIRECT("DATA!E"&amp;107-5*(ROW()-2)/2+(COLUMN()-5))</f>
        <v>0.91829539513333758</v>
      </c>
      <c r="H16" s="2" cm="1">
        <f t="array" aca="1" ref="H16" ca="1">INDIRECT("DATA!E"&amp;107-5*(ROW()-2)/2+(COLUMN()-5))</f>
        <v>0.82590597280362366</v>
      </c>
      <c r="I16" s="3" cm="1">
        <f t="array" aca="1" ref="I16" ca="1">INDIRECT("DATA!E"&amp;107-5*(ROW()-2)/2+(COLUMN()-5))</f>
        <v>0.67808580527031581</v>
      </c>
      <c r="K16" s="53"/>
      <c r="L16" s="50">
        <v>-10</v>
      </c>
      <c r="M16" s="1" t="s">
        <v>1</v>
      </c>
      <c r="N16" s="2" cm="1">
        <f t="array" aca="1" ref="N16" ca="1">INDIRECT("DATA!F" &amp; 107-5*(ROW()-2)/2+(COLUMN()-14))</f>
        <v>0.9989179127379012</v>
      </c>
      <c r="O16" s="2" cm="1">
        <f t="array" aca="1" ref="O16" ca="1">INDIRECT("DATA!F" &amp; 107-5*(ROW()-2)/2+(COLUMN()-14))</f>
        <v>0.9984644546646908</v>
      </c>
      <c r="P16" s="2" cm="1">
        <f t="array" aca="1" ref="P16" ca="1">INDIRECT("DATA!F" &amp; 107-5*(ROW()-2)/2+(COLUMN()-14))</f>
        <v>0.99851163258296083</v>
      </c>
      <c r="Q16" s="2" cm="1">
        <f t="array" aca="1" ref="Q16" ca="1">INDIRECT("DATA!F" &amp; 107-5*(ROW()-2)/2+(COLUMN()-14))</f>
        <v>0.99645142036221279</v>
      </c>
      <c r="R16" s="3" cm="1">
        <f t="array" aca="1" ref="R16" ca="1">INDIRECT("DATA!F" &amp; 107-5*(ROW()-2)/2+(COLUMN()-14))</f>
        <v>0.98917999718043859</v>
      </c>
      <c r="S16" s="19"/>
      <c r="T16" s="53"/>
      <c r="U16" s="50">
        <v>-10</v>
      </c>
      <c r="V16" s="1" t="s">
        <v>1</v>
      </c>
      <c r="W16" s="3" cm="1">
        <f t="array" aca="1" ref="W16" ca="1">INDIRECT("DATA!G" &amp; 107-5*(ROW()-2)/2+(COLUMN()-23))</f>
        <v>0.9939236700423244</v>
      </c>
      <c r="X16" s="3" cm="1">
        <f t="array" aca="1" ref="X16" ca="1">INDIRECT("DATA!G" &amp; 107-5*(ROW()-2)/2+(COLUMN()-23))</f>
        <v>0.98860419839140556</v>
      </c>
      <c r="Y16" s="3" cm="1">
        <f t="array" aca="1" ref="Y16" ca="1">INDIRECT("DATA!G" &amp; 107-5*(ROW()-2)/2+(COLUMN()-23))</f>
        <v>0.97418971101741036</v>
      </c>
      <c r="Z16" s="3" cm="1">
        <f t="array" aca="1" ref="Z16" ca="1">INDIRECT("DATA!G" &amp; 107-5*(ROW()-2)/2+(COLUMN()-23))</f>
        <v>0.94203562673881203</v>
      </c>
      <c r="AA16" s="3" cm="1">
        <f t="array" aca="1" ref="AA16" ca="1">INDIRECT("DATA!G" &amp; 107-5*(ROW()-2)/2+(COLUMN()-23))</f>
        <v>0.88229140601725509</v>
      </c>
      <c r="AC16" s="53"/>
      <c r="AD16" s="50">
        <v>-10</v>
      </c>
      <c r="AE16" s="1" t="s">
        <v>1</v>
      </c>
      <c r="AF16" s="2">
        <f t="shared" ca="1" si="1"/>
        <v>1.5393084201731022E-2</v>
      </c>
      <c r="AG16" s="2">
        <f t="shared" ca="1" si="0"/>
        <v>2.800858997957123E-2</v>
      </c>
      <c r="AH16" s="2">
        <f t="shared" ca="1" si="0"/>
        <v>8.0216237449623251E-2</v>
      </c>
      <c r="AI16" s="2">
        <f t="shared" ca="1" si="0"/>
        <v>0.17054544755858914</v>
      </c>
      <c r="AJ16" s="2">
        <f t="shared" ca="1" si="0"/>
        <v>0.31109419191012277</v>
      </c>
    </row>
    <row r="17" spans="2:36" ht="17" thickBot="1" x14ac:dyDescent="0.25">
      <c r="B17" s="53"/>
      <c r="C17" s="51"/>
      <c r="D17" s="4" t="s">
        <v>2</v>
      </c>
      <c r="E17" s="5" cm="1">
        <f t="array" aca="1" ref="E17" ca="1">INDIRECT("DATA!H" &amp; 107-5*(ROW()-3)/2+(COLUMN()-5))</f>
        <v>0.98428897072472044</v>
      </c>
      <c r="F17" s="5" cm="1">
        <f t="array" aca="1" ref="F17" ca="1">INDIRECT("DATA!H" &amp; 107-5*(ROW()-3)/2+(COLUMN()-5))</f>
        <v>0.97019943385288443</v>
      </c>
      <c r="G17" s="5" cm="1">
        <f t="array" aca="1" ref="G17" ca="1">INDIRECT("DATA!H" &amp; 107-5*(ROW()-3)/2+(COLUMN()-5))</f>
        <v>0.92401023461976517</v>
      </c>
      <c r="H17" s="5" cm="1">
        <f t="array" aca="1" ref="H17" ca="1">INDIRECT("DATA!H" &amp; 107-5*(ROW()-3)/2+(COLUMN()-5))</f>
        <v>0.83935573301627087</v>
      </c>
      <c r="I17" s="6" cm="1">
        <f t="array" aca="1" ref="I17" ca="1">INDIRECT("DATA!H" &amp; 107-5*(ROW()-3)/2+(COLUMN()-5))</f>
        <v>0.69481334425166397</v>
      </c>
      <c r="K17" s="53"/>
      <c r="L17" s="51"/>
      <c r="M17" s="4" t="s">
        <v>2</v>
      </c>
      <c r="N17" s="5" cm="1">
        <f t="array" aca="1" ref="N17" ca="1">INDIRECT("DATA!I" &amp; 107-5*(ROW()-3)/2+(COLUMN()-14))</f>
        <v>0.99885775582226699</v>
      </c>
      <c r="O17" s="5" cm="1">
        <f t="array" aca="1" ref="O17" ca="1">INDIRECT("DATA!I" &amp; 107-5*(ROW()-3)/2+(COLUMN()-14))</f>
        <v>0.99900786155230437</v>
      </c>
      <c r="P17" s="5" cm="1">
        <f t="array" aca="1" ref="P17" ca="1">INDIRECT("DATA!I" &amp; 107-5*(ROW()-3)/2+(COLUMN()-14))</f>
        <v>0.99792734772529479</v>
      </c>
      <c r="Q17" s="5" cm="1">
        <f t="array" aca="1" ref="Q17" ca="1">INDIRECT("DATA!I" &amp; 107-5*(ROW()-3)/2+(COLUMN()-14))</f>
        <v>0.99686933001325839</v>
      </c>
      <c r="R17" s="6" cm="1">
        <f t="array" aca="1" ref="R17" ca="1">INDIRECT("DATA!I" &amp; 107-5*(ROW()-3)/2+(COLUMN()-14))</f>
        <v>0.99212986012759996</v>
      </c>
      <c r="S17" s="19"/>
      <c r="T17" s="53"/>
      <c r="U17" s="51"/>
      <c r="V17" s="4" t="s">
        <v>2</v>
      </c>
      <c r="W17" s="6" cm="1">
        <f t="array" aca="1" ref="W17" ca="1">INDIRECT("DATA!J" &amp; 107-5*(ROW()-3)/2+(COLUMN()-23))</f>
        <v>0.99282611330689663</v>
      </c>
      <c r="X17" s="6" cm="1">
        <f t="array" aca="1" ref="X17" ca="1">INDIRECT("DATA!J" &amp; 107-5*(ROW()-3)/2+(COLUMN()-23))</f>
        <v>0.98769562567653557</v>
      </c>
      <c r="Y17" s="6" cm="1">
        <f t="array" aca="1" ref="Y17" ca="1">INDIRECT("DATA!J" &amp; 107-5*(ROW()-3)/2+(COLUMN()-23))</f>
        <v>0.96886238441989458</v>
      </c>
      <c r="Z17" s="6" cm="1">
        <f t="array" aca="1" ref="Z17" ca="1">INDIRECT("DATA!J" &amp; 107-5*(ROW()-3)/2+(COLUMN()-23))</f>
        <v>0.93214986840849445</v>
      </c>
      <c r="AA17" s="6" cm="1">
        <f t="array" aca="1" ref="AA17" ca="1">INDIRECT("DATA!J" &amp; 107-5*(ROW()-3)/2+(COLUMN()-23))</f>
        <v>0.86903205616247259</v>
      </c>
      <c r="AC17" s="53"/>
      <c r="AD17" s="51"/>
      <c r="AE17" s="4" t="s">
        <v>2</v>
      </c>
      <c r="AF17" s="5">
        <f t="shared" ca="1" si="1"/>
        <v>1.4568785097546555E-2</v>
      </c>
      <c r="AG17" s="5">
        <f t="shared" ca="1" si="0"/>
        <v>2.8808427699419936E-2</v>
      </c>
      <c r="AH17" s="5">
        <f t="shared" ca="1" si="0"/>
        <v>7.3917113105529619E-2</v>
      </c>
      <c r="AI17" s="5">
        <f t="shared" ca="1" si="0"/>
        <v>0.15751359699698753</v>
      </c>
      <c r="AJ17" s="5">
        <f t="shared" ca="1" si="0"/>
        <v>0.29731651587593599</v>
      </c>
    </row>
    <row r="18" spans="2:36" x14ac:dyDescent="0.2">
      <c r="B18" s="53"/>
      <c r="C18" s="50">
        <v>-15</v>
      </c>
      <c r="D18" s="1" t="s">
        <v>1</v>
      </c>
      <c r="E18" s="2" cm="1">
        <f t="array" aca="1" ref="E18" ca="1">INDIRECT("DATA!E"&amp;107-5*(ROW()-2)/2+(COLUMN()-5))</f>
        <v>0.99120108447278243</v>
      </c>
      <c r="F18" s="2" cm="1">
        <f t="array" aca="1" ref="F18" ca="1">INDIRECT("DATA!E"&amp;107-5*(ROW()-2)/2+(COLUMN()-5))</f>
        <v>0.97855282902452323</v>
      </c>
      <c r="G18" s="2" cm="1">
        <f t="array" aca="1" ref="G18" ca="1">INDIRECT("DATA!E"&amp;107-5*(ROW()-2)/2+(COLUMN()-5))</f>
        <v>0.93357194522416398</v>
      </c>
      <c r="H18" s="2" cm="1">
        <f t="array" aca="1" ref="H18" ca="1">INDIRECT("DATA!E"&amp;107-5*(ROW()-2)/2+(COLUMN()-5))</f>
        <v>0.84271454348349129</v>
      </c>
      <c r="I18" s="3" cm="1">
        <f t="array" aca="1" ref="I18" ca="1">INDIRECT("DATA!E"&amp;107-5*(ROW()-2)/2+(COLUMN()-5))</f>
        <v>0.70158508690394772</v>
      </c>
      <c r="K18" s="53"/>
      <c r="L18" s="50">
        <v>-15</v>
      </c>
      <c r="M18" s="1" t="s">
        <v>1</v>
      </c>
      <c r="N18" s="2" cm="1">
        <f t="array" aca="1" ref="N18" ca="1">INDIRECT("DATA!F" &amp; 107-5*(ROW()-2)/2+(COLUMN()-14))</f>
        <v>0.99865584567200083</v>
      </c>
      <c r="O18" s="2" cm="1">
        <f t="array" aca="1" ref="O18" ca="1">INDIRECT("DATA!F" &amp; 107-5*(ROW()-2)/2+(COLUMN()-14))</f>
        <v>0.998683522479064</v>
      </c>
      <c r="P18" s="2" cm="1">
        <f t="array" aca="1" ref="P18" ca="1">INDIRECT("DATA!F" &amp; 107-5*(ROW()-2)/2+(COLUMN()-14))</f>
        <v>0.99612756053688878</v>
      </c>
      <c r="Q18" s="2" cm="1">
        <f t="array" aca="1" ref="Q18" ca="1">INDIRECT("DATA!F" &amp; 107-5*(ROW()-2)/2+(COLUMN()-14))</f>
        <v>0.99708132618076084</v>
      </c>
      <c r="R18" s="3" cm="1">
        <f t="array" aca="1" ref="R18" ca="1">INDIRECT("DATA!F" &amp; 107-5*(ROW()-2)/2+(COLUMN()-14))</f>
        <v>0.99080841564602562</v>
      </c>
      <c r="S18" s="19"/>
      <c r="T18" s="53"/>
      <c r="U18" s="50">
        <v>-15</v>
      </c>
      <c r="V18" s="1" t="s">
        <v>1</v>
      </c>
      <c r="W18" s="3" cm="1">
        <f t="array" aca="1" ref="W18" ca="1">INDIRECT("DATA!G" &amp; 107-5*(ROW()-2)/2+(COLUMN()-23))</f>
        <v>0.99634633503415204</v>
      </c>
      <c r="X18" s="3" cm="1">
        <f t="array" aca="1" ref="X18" ca="1">INDIRECT("DATA!G" &amp; 107-5*(ROW()-2)/2+(COLUMN()-23))</f>
        <v>0.99189838444565281</v>
      </c>
      <c r="Y18" s="3" cm="1">
        <f t="array" aca="1" ref="Y18" ca="1">INDIRECT("DATA!G" &amp; 107-5*(ROW()-2)/2+(COLUMN()-23))</f>
        <v>0.97432894043149043</v>
      </c>
      <c r="Z18" s="3" cm="1">
        <f t="array" aca="1" ref="Z18" ca="1">INDIRECT("DATA!G" &amp; 107-5*(ROW()-2)/2+(COLUMN()-23))</f>
        <v>0.94814377788563564</v>
      </c>
      <c r="AA18" s="3" cm="1">
        <f t="array" aca="1" ref="AA18" ca="1">INDIRECT("DATA!G" &amp; 107-5*(ROW()-2)/2+(COLUMN()-23))</f>
        <v>0.89256356955230753</v>
      </c>
      <c r="AC18" s="53"/>
      <c r="AD18" s="50">
        <v>-15</v>
      </c>
      <c r="AE18" s="1" t="s">
        <v>1</v>
      </c>
      <c r="AF18" s="2">
        <f t="shared" ca="1" si="1"/>
        <v>7.454761199218396E-3</v>
      </c>
      <c r="AG18" s="2">
        <f t="shared" ca="1" si="0"/>
        <v>2.0130693454540771E-2</v>
      </c>
      <c r="AH18" s="2">
        <f t="shared" ca="1" si="0"/>
        <v>6.2555615312724799E-2</v>
      </c>
      <c r="AI18" s="2">
        <f t="shared" ca="1" si="0"/>
        <v>0.15436678269726956</v>
      </c>
      <c r="AJ18" s="2">
        <f t="shared" ca="1" si="0"/>
        <v>0.2892233287420779</v>
      </c>
    </row>
    <row r="19" spans="2:36" ht="17" thickBot="1" x14ac:dyDescent="0.25">
      <c r="B19" s="53"/>
      <c r="C19" s="55"/>
      <c r="D19" s="4" t="s">
        <v>2</v>
      </c>
      <c r="E19" s="5" cm="1">
        <f t="array" aca="1" ref="E19" ca="1">INDIRECT("DATA!H" &amp; 107-5*(ROW()-3)/2+(COLUMN()-5))</f>
        <v>0.99211788889463004</v>
      </c>
      <c r="F19" s="5" cm="1">
        <f t="array" aca="1" ref="F19" ca="1">INDIRECT("DATA!H" &amp; 107-5*(ROW()-3)/2+(COLUMN()-5))</f>
        <v>0.97817280326366562</v>
      </c>
      <c r="G19" s="5" cm="1">
        <f t="array" aca="1" ref="G19" ca="1">INDIRECT("DATA!H" &amp; 107-5*(ROW()-3)/2+(COLUMN()-5))</f>
        <v>0.93707458009076161</v>
      </c>
      <c r="H19" s="5" cm="1">
        <f t="array" aca="1" ref="H19" ca="1">INDIRECT("DATA!H" &amp; 107-5*(ROW()-3)/2+(COLUMN()-5))</f>
        <v>0.85421324745010574</v>
      </c>
      <c r="I19" s="6" cm="1">
        <f t="array" aca="1" ref="I19" ca="1">INDIRECT("DATA!H" &amp; 107-5*(ROW()-3)/2+(COLUMN()-5))</f>
        <v>0.71653414508372504</v>
      </c>
      <c r="K19" s="53"/>
      <c r="L19" s="55"/>
      <c r="M19" s="4" t="s">
        <v>2</v>
      </c>
      <c r="N19" s="5" cm="1">
        <f t="array" aca="1" ref="N19" ca="1">INDIRECT("DATA!I" &amp; 107-5*(ROW()-3)/2+(COLUMN()-14))</f>
        <v>0.99904092096736397</v>
      </c>
      <c r="O19" s="5" cm="1">
        <f t="array" aca="1" ref="O19" ca="1">INDIRECT("DATA!I" &amp; 107-5*(ROW()-3)/2+(COLUMN()-14))</f>
        <v>0.9988651503941316</v>
      </c>
      <c r="P19" s="5" cm="1">
        <f t="array" aca="1" ref="P19" ca="1">INDIRECT("DATA!I" &amp; 107-5*(ROW()-3)/2+(COLUMN()-14))</f>
        <v>0.99971511597592877</v>
      </c>
      <c r="Q19" s="5" cm="1">
        <f t="array" aca="1" ref="Q19" ca="1">INDIRECT("DATA!I" &amp; 107-5*(ROW()-3)/2+(COLUMN()-14))</f>
        <v>0.99679342704790841</v>
      </c>
      <c r="R19" s="6" cm="1">
        <f t="array" aca="1" ref="R19" ca="1">INDIRECT("DATA!I" &amp; 107-5*(ROW()-3)/2+(COLUMN()-14))</f>
        <v>0.99326854296119638</v>
      </c>
      <c r="S19" s="19"/>
      <c r="T19" s="53"/>
      <c r="U19" s="55"/>
      <c r="V19" s="4" t="s">
        <v>2</v>
      </c>
      <c r="W19" s="6" cm="1">
        <f t="array" aca="1" ref="W19" ca="1">INDIRECT("DATA!J" &amp; 107-5*(ROW()-3)/2+(COLUMN()-23))</f>
        <v>0.99623080038613365</v>
      </c>
      <c r="X19" s="6" cm="1">
        <f t="array" aca="1" ref="X19" ca="1">INDIRECT("DATA!J" &amp; 107-5*(ROW()-3)/2+(COLUMN()-23))</f>
        <v>0.9911549567968676</v>
      </c>
      <c r="Y19" s="6" cm="1">
        <f t="array" aca="1" ref="Y19" ca="1">INDIRECT("DATA!J" &amp; 107-5*(ROW()-3)/2+(COLUMN()-23))</f>
        <v>0.97481895106682481</v>
      </c>
      <c r="Z19" s="6" cm="1">
        <f t="array" aca="1" ref="Z19" ca="1">INDIRECT("DATA!J" &amp; 107-5*(ROW()-3)/2+(COLUMN()-23))</f>
        <v>0.93862545037827361</v>
      </c>
      <c r="AA19" s="6" cm="1">
        <f t="array" aca="1" ref="AA19" ca="1">INDIRECT("DATA!J" &amp; 107-5*(ROW()-3)/2+(COLUMN()-23))</f>
        <v>0.88042413071654224</v>
      </c>
      <c r="AC19" s="53"/>
      <c r="AD19" s="55"/>
      <c r="AE19" s="4" t="s">
        <v>2</v>
      </c>
      <c r="AF19" s="5">
        <f t="shared" ca="1" si="1"/>
        <v>6.9230320727339256E-3</v>
      </c>
      <c r="AG19" s="5">
        <f t="shared" ca="1" si="0"/>
        <v>2.0692347130465971E-2</v>
      </c>
      <c r="AH19" s="5">
        <f t="shared" ca="1" si="0"/>
        <v>6.2640535885167159E-2</v>
      </c>
      <c r="AI19" s="5">
        <f t="shared" ca="1" si="0"/>
        <v>0.14258017959780267</v>
      </c>
      <c r="AJ19" s="5">
        <f t="shared" ca="1" si="0"/>
        <v>0.27673439787747134</v>
      </c>
    </row>
    <row r="20" spans="2:36" x14ac:dyDescent="0.2">
      <c r="B20" s="53"/>
      <c r="C20" s="56">
        <v>-20</v>
      </c>
      <c r="D20" s="1" t="s">
        <v>1</v>
      </c>
      <c r="E20" s="2" cm="1">
        <f t="array" aca="1" ref="E20" ca="1">INDIRECT("DATA!E"&amp;107-5*(ROW()-2)/2+(COLUMN()-5))</f>
        <v>0.99400573273224235</v>
      </c>
      <c r="F20" s="2" cm="1">
        <f t="array" aca="1" ref="F20" ca="1">INDIRECT("DATA!E"&amp;107-5*(ROW()-2)/2+(COLUMN()-5))</f>
        <v>0.9834529973640852</v>
      </c>
      <c r="G20" s="2" cm="1">
        <f t="array" aca="1" ref="G20" ca="1">INDIRECT("DATA!E"&amp;107-5*(ROW()-2)/2+(COLUMN()-5))</f>
        <v>0.94150964370138279</v>
      </c>
      <c r="H20" s="2" cm="1">
        <f t="array" aca="1" ref="H20" ca="1">INDIRECT("DATA!E"&amp;107-5*(ROW()-2)/2+(COLUMN()-5))</f>
        <v>0.85498908045274091</v>
      </c>
      <c r="I20" s="3" cm="1">
        <f t="array" aca="1" ref="I20" ca="1">INDIRECT("DATA!E"&amp;107-5*(ROW()-2)/2+(COLUMN()-5))</f>
        <v>0.72106318638600664</v>
      </c>
      <c r="K20" s="53"/>
      <c r="L20" s="56">
        <v>-20</v>
      </c>
      <c r="M20" s="1" t="s">
        <v>1</v>
      </c>
      <c r="N20" s="2" cm="1">
        <f t="array" aca="1" ref="N20" ca="1">INDIRECT("DATA!F" &amp; 107-5*(ROW()-2)/2+(COLUMN()-14))</f>
        <v>0.99868942459473276</v>
      </c>
      <c r="O20" s="2" cm="1">
        <f t="array" aca="1" ref="O20" ca="1">INDIRECT("DATA!F" &amp; 107-5*(ROW()-2)/2+(COLUMN()-14))</f>
        <v>0.99885436465564403</v>
      </c>
      <c r="P20" s="2" cm="1">
        <f t="array" aca="1" ref="P20" ca="1">INDIRECT("DATA!F" &amp; 107-5*(ROW()-2)/2+(COLUMN()-14))</f>
        <v>0.99647190885535764</v>
      </c>
      <c r="Q20" s="2" cm="1">
        <f t="array" aca="1" ref="Q20" ca="1">INDIRECT("DATA!F" &amp; 107-5*(ROW()-2)/2+(COLUMN()-14))</f>
        <v>0.99731319605200164</v>
      </c>
      <c r="R20" s="3" cm="1">
        <f t="array" aca="1" ref="R20" ca="1">INDIRECT("DATA!F" &amp; 107-5*(ROW()-2)/2+(COLUMN()-14))</f>
        <v>0.99205931511388523</v>
      </c>
      <c r="S20" s="19"/>
      <c r="T20" s="53"/>
      <c r="U20" s="56">
        <v>-20</v>
      </c>
      <c r="V20" s="1" t="s">
        <v>1</v>
      </c>
      <c r="W20" s="3" cm="1">
        <f t="array" aca="1" ref="W20" ca="1">INDIRECT("DATA!G" &amp; 107-5*(ROW()-2)/2+(COLUMN()-23))</f>
        <v>0.99779140268556121</v>
      </c>
      <c r="X20" s="3" cm="1">
        <f t="array" aca="1" ref="X20" ca="1">INDIRECT("DATA!G" &amp; 107-5*(ROW()-2)/2+(COLUMN()-23))</f>
        <v>0.99389924184245337</v>
      </c>
      <c r="Y20" s="3" cm="1">
        <f t="array" aca="1" ref="Y20" ca="1">INDIRECT("DATA!G" &amp; 107-5*(ROW()-2)/2+(COLUMN()-23))</f>
        <v>0.97728254507756718</v>
      </c>
      <c r="Z20" s="3" cm="1">
        <f t="array" aca="1" ref="Z20" ca="1">INDIRECT("DATA!G" &amp; 107-5*(ROW()-2)/2+(COLUMN()-23))</f>
        <v>0.95246669456689836</v>
      </c>
      <c r="AA20" s="3" cm="1">
        <f t="array" aca="1" ref="AA20" ca="1">INDIRECT("DATA!G" &amp; 107-5*(ROW()-2)/2+(COLUMN()-23))</f>
        <v>0.90082740192850264</v>
      </c>
      <c r="AC20" s="53"/>
      <c r="AD20" s="56">
        <v>-20</v>
      </c>
      <c r="AE20" s="1" t="s">
        <v>1</v>
      </c>
      <c r="AF20" s="2">
        <f t="shared" ca="1" si="1"/>
        <v>4.6836918624904023E-3</v>
      </c>
      <c r="AG20" s="2">
        <f t="shared" ca="1" si="1"/>
        <v>1.5401367291558832E-2</v>
      </c>
      <c r="AH20" s="2">
        <f t="shared" ca="1" si="1"/>
        <v>5.4962265153974843E-2</v>
      </c>
      <c r="AI20" s="2">
        <f t="shared" ca="1" si="1"/>
        <v>0.14232411559926073</v>
      </c>
      <c r="AJ20" s="2">
        <f t="shared" ca="1" si="1"/>
        <v>0.27099612872787859</v>
      </c>
    </row>
    <row r="21" spans="2:36" ht="17" thickBot="1" x14ac:dyDescent="0.25">
      <c r="B21" s="53"/>
      <c r="C21" s="55"/>
      <c r="D21" s="4" t="s">
        <v>2</v>
      </c>
      <c r="E21" s="5" cm="1">
        <f t="array" aca="1" ref="E21" ca="1">INDIRECT("DATA!H" &amp; 107-5*(ROW()-3)/2+(COLUMN()-5))</f>
        <v>0.99625053188652679</v>
      </c>
      <c r="F21" s="5" cm="1">
        <f t="array" aca="1" ref="F21" ca="1">INDIRECT("DATA!H" &amp; 107-5*(ROW()-3)/2+(COLUMN()-5))</f>
        <v>0.98309381820601682</v>
      </c>
      <c r="G21" s="5" cm="1">
        <f t="array" aca="1" ref="G21" ca="1">INDIRECT("DATA!H" &amp; 107-5*(ROW()-3)/2+(COLUMN()-5))</f>
        <v>0.94414102368564845</v>
      </c>
      <c r="H21" s="5" cm="1">
        <f t="array" aca="1" ref="H21" ca="1">INDIRECT("DATA!H" &amp; 107-5*(ROW()-3)/2+(COLUMN()-5))</f>
        <v>0.86520396487536089</v>
      </c>
      <c r="I21" s="6" cm="1">
        <f t="array" aca="1" ref="I21" ca="1">INDIRECT("DATA!H" &amp; 107-5*(ROW()-3)/2+(COLUMN()-5))</f>
        <v>0.73439039542407569</v>
      </c>
      <c r="K21" s="53"/>
      <c r="L21" s="55"/>
      <c r="M21" s="4" t="s">
        <v>2</v>
      </c>
      <c r="N21" s="5" cm="1">
        <f t="array" aca="1" ref="N21" ca="1">INDIRECT("DATA!I" &amp; 107-5*(ROW()-3)/2+(COLUMN()-14))</f>
        <v>0.99960893111368421</v>
      </c>
      <c r="O21" s="5" cm="1">
        <f t="array" aca="1" ref="O21" ca="1">INDIRECT("DATA!I" &amp; 107-5*(ROW()-3)/2+(COLUMN()-14))</f>
        <v>0.99870736026752938</v>
      </c>
      <c r="P21" s="5" cm="1">
        <f t="array" aca="1" ref="P21" ca="1">INDIRECT("DATA!I" &amp; 107-5*(ROW()-3)/2+(COLUMN()-14))</f>
        <v>0.99967226350028482</v>
      </c>
      <c r="Q21" s="5" cm="1">
        <f t="array" aca="1" ref="Q21" ca="1">INDIRECT("DATA!I" &amp; 107-5*(ROW()-3)/2+(COLUMN()-14))</f>
        <v>0.997034077613838</v>
      </c>
      <c r="R21" s="6" cm="1">
        <f t="array" aca="1" ref="R21" ca="1">INDIRECT("DATA!I" &amp; 107-5*(ROW()-3)/2+(COLUMN()-14))</f>
        <v>0.99414457144332558</v>
      </c>
      <c r="S21" s="19"/>
      <c r="T21" s="53"/>
      <c r="U21" s="55"/>
      <c r="V21" s="4" t="s">
        <v>2</v>
      </c>
      <c r="W21" s="6" cm="1">
        <f t="array" aca="1" ref="W21" ca="1">INDIRECT("DATA!J" &amp; 107-5*(ROW()-3)/2+(COLUMN()-23))</f>
        <v>0.99814647471143003</v>
      </c>
      <c r="X21" s="6" cm="1">
        <f t="array" aca="1" ref="X21" ca="1">INDIRECT("DATA!J" &amp; 107-5*(ROW()-3)/2+(COLUMN()-23))</f>
        <v>0.99307316272176283</v>
      </c>
      <c r="Y21" s="6" cm="1">
        <f t="array" aca="1" ref="Y21" ca="1">INDIRECT("DATA!J" &amp; 107-5*(ROW()-3)/2+(COLUMN()-23))</f>
        <v>0.97774339762844642</v>
      </c>
      <c r="Z21" s="6" cm="1">
        <f t="array" aca="1" ref="Z21" ca="1">INDIRECT("DATA!J" &amp; 107-5*(ROW()-3)/2+(COLUMN()-23))</f>
        <v>0.94378797531000524</v>
      </c>
      <c r="AA21" s="6" cm="1">
        <f t="array" aca="1" ref="AA21" ca="1">INDIRECT("DATA!J" &amp; 107-5*(ROW()-3)/2+(COLUMN()-23))</f>
        <v>0.88966993334747568</v>
      </c>
      <c r="AC21" s="53"/>
      <c r="AD21" s="55"/>
      <c r="AE21" s="4" t="s">
        <v>2</v>
      </c>
      <c r="AF21" s="5">
        <f t="shared" ca="1" si="1"/>
        <v>3.3583992271574159E-3</v>
      </c>
      <c r="AG21" s="5">
        <f t="shared" ca="1" si="1"/>
        <v>1.5613542061512553E-2</v>
      </c>
      <c r="AH21" s="5">
        <f t="shared" ca="1" si="1"/>
        <v>5.5531239814636368E-2</v>
      </c>
      <c r="AI21" s="5">
        <f t="shared" ca="1" si="1"/>
        <v>0.13183011273847711</v>
      </c>
      <c r="AJ21" s="5">
        <f t="shared" ca="1" si="1"/>
        <v>0.25975417601924988</v>
      </c>
    </row>
    <row r="22" spans="2:36" x14ac:dyDescent="0.2">
      <c r="B22" s="53"/>
      <c r="C22" s="56">
        <v>-25</v>
      </c>
      <c r="D22" s="7" t="s">
        <v>1</v>
      </c>
      <c r="E22" s="2" cm="1">
        <f t="array" aca="1" ref="E22" ca="1">INDIRECT("DATA!E"&amp;107-5*(ROW()-2)/2+(COLUMN()-5))</f>
        <v>0.9948296517724674</v>
      </c>
      <c r="F22" s="2" cm="1">
        <f t="array" aca="1" ref="F22" ca="1">INDIRECT("DATA!E"&amp;107-5*(ROW()-2)/2+(COLUMN()-5))</f>
        <v>0.98478341899248045</v>
      </c>
      <c r="G22" s="2" cm="1">
        <f t="array" aca="1" ref="G22" ca="1">INDIRECT("DATA!E"&amp;107-5*(ROW()-2)/2+(COLUMN()-5))</f>
        <v>0.94552847420848996</v>
      </c>
      <c r="H22" s="2" cm="1">
        <f t="array" aca="1" ref="H22" ca="1">INDIRECT("DATA!E"&amp;107-5*(ROW()-2)/2+(COLUMN()-5))</f>
        <v>0.86330143413316818</v>
      </c>
      <c r="I22" s="3" cm="1">
        <f t="array" aca="1" ref="I22" ca="1">INDIRECT("DATA!E"&amp;107-5*(ROW()-2)/2+(COLUMN()-5))</f>
        <v>0.73465132903643016</v>
      </c>
      <c r="K22" s="53"/>
      <c r="L22" s="56">
        <v>-25</v>
      </c>
      <c r="M22" s="7" t="s">
        <v>1</v>
      </c>
      <c r="N22" s="2" cm="1">
        <f t="array" aca="1" ref="N22" ca="1">INDIRECT("DATA!F" &amp; 107-5*(ROW()-2)/2+(COLUMN()-14))</f>
        <v>0.9999130767613772</v>
      </c>
      <c r="O22" s="2" cm="1">
        <f t="array" aca="1" ref="O22" ca="1">INDIRECT("DATA!F" &amp; 107-5*(ROW()-2)/2+(COLUMN()-14))</f>
        <v>0.99865679162516519</v>
      </c>
      <c r="P22" s="2" cm="1">
        <f t="array" aca="1" ref="P22" ca="1">INDIRECT("DATA!F" &amp; 107-5*(ROW()-2)/2+(COLUMN()-14))</f>
        <v>0.9965899054212306</v>
      </c>
      <c r="Q22" s="2" cm="1">
        <f t="array" aca="1" ref="Q22" ca="1">INDIRECT("DATA!F" &amp; 107-5*(ROW()-2)/2+(COLUMN()-14))</f>
        <v>0.99749366352176361</v>
      </c>
      <c r="R22" s="3" cm="1">
        <f t="array" aca="1" ref="R22" ca="1">INDIRECT("DATA!F" &amp; 107-5*(ROW()-2)/2+(COLUMN()-14))</f>
        <v>0.98943687900606403</v>
      </c>
      <c r="S22" s="19"/>
      <c r="T22" s="53"/>
      <c r="U22" s="56">
        <v>-25</v>
      </c>
      <c r="V22" s="7" t="s">
        <v>1</v>
      </c>
      <c r="W22" s="3" cm="1">
        <f t="array" aca="1" ref="W22" ca="1">INDIRECT("DATA!G" &amp; 107-5*(ROW()-2)/2+(COLUMN()-23))</f>
        <v>0.99844831149904645</v>
      </c>
      <c r="X22" s="3" cm="1">
        <f t="array" aca="1" ref="X22" ca="1">INDIRECT("DATA!G" &amp; 107-5*(ROW()-2)/2+(COLUMN()-23))</f>
        <v>0.99440786931333403</v>
      </c>
      <c r="Y22" s="3" cm="1">
        <f t="array" aca="1" ref="Y22" ca="1">INDIRECT("DATA!G" &amp; 107-5*(ROW()-2)/2+(COLUMN()-23))</f>
        <v>0.9787440563114862</v>
      </c>
      <c r="Z22" s="3" cm="1">
        <f t="array" aca="1" ref="Z22" ca="1">INDIRECT("DATA!G" &amp; 107-5*(ROW()-2)/2+(COLUMN()-23))</f>
        <v>0.95535422906376344</v>
      </c>
      <c r="AA22" s="3" cm="1">
        <f t="array" aca="1" ref="AA22" ca="1">INDIRECT("DATA!G" &amp; 107-5*(ROW()-2)/2+(COLUMN()-23))</f>
        <v>0.9050006393579364</v>
      </c>
      <c r="AC22" s="53"/>
      <c r="AD22" s="56">
        <v>-25</v>
      </c>
      <c r="AE22" s="7" t="s">
        <v>1</v>
      </c>
      <c r="AF22" s="2">
        <f t="shared" ca="1" si="1"/>
        <v>5.0834249889097904E-3</v>
      </c>
      <c r="AG22" s="2">
        <f t="shared" ca="1" si="1"/>
        <v>1.3873372632684733E-2</v>
      </c>
      <c r="AH22" s="2">
        <f t="shared" ca="1" si="1"/>
        <v>5.1061431212740649E-2</v>
      </c>
      <c r="AI22" s="2">
        <f t="shared" ca="1" si="1"/>
        <v>0.13419222938859543</v>
      </c>
      <c r="AJ22" s="2">
        <f t="shared" ca="1" si="1"/>
        <v>0.25478554996963387</v>
      </c>
    </row>
    <row r="23" spans="2:36" ht="17" thickBot="1" x14ac:dyDescent="0.25">
      <c r="B23" s="53"/>
      <c r="C23" s="51"/>
      <c r="D23" s="8" t="s">
        <v>2</v>
      </c>
      <c r="E23" s="5" cm="1">
        <f t="array" aca="1" ref="E23" ca="1">INDIRECT("DATA!H" &amp; 107-5*(ROW()-3)/2+(COLUMN()-5))</f>
        <v>0.99712257465572085</v>
      </c>
      <c r="F23" s="5" cm="1">
        <f t="array" aca="1" ref="F23" ca="1">INDIRECT("DATA!H" &amp; 107-5*(ROW()-3)/2+(COLUMN()-5))</f>
        <v>0.98517456009908722</v>
      </c>
      <c r="G23" s="5" cm="1">
        <f t="array" aca="1" ref="G23" ca="1">INDIRECT("DATA!H" &amp; 107-5*(ROW()-3)/2+(COLUMN()-5))</f>
        <v>0.94774957254944836</v>
      </c>
      <c r="H23" s="5" cm="1">
        <f t="array" aca="1" ref="H23" ca="1">INDIRECT("DATA!H" &amp; 107-5*(ROW()-3)/2+(COLUMN()-5))</f>
        <v>0.87254720211999726</v>
      </c>
      <c r="I23" s="6" cm="1">
        <f t="array" aca="1" ref="I23" ca="1">INDIRECT("DATA!H" &amp; 107-5*(ROW()-3)/2+(COLUMN()-5))</f>
        <v>0.75703964940959001</v>
      </c>
      <c r="K23" s="53"/>
      <c r="L23" s="51"/>
      <c r="M23" s="8" t="s">
        <v>2</v>
      </c>
      <c r="N23" s="5" cm="1">
        <f t="array" aca="1" ref="N23" ca="1">INDIRECT("DATA!I" &amp; 107-5*(ROW()-3)/2+(COLUMN()-14))</f>
        <v>0.9999944023008408</v>
      </c>
      <c r="O23" s="5" cm="1">
        <f t="array" aca="1" ref="O23" ca="1">INDIRECT("DATA!I" &amp; 107-5*(ROW()-3)/2+(COLUMN()-14))</f>
        <v>0.99897847692210084</v>
      </c>
      <c r="P23" s="5" cm="1">
        <f t="array" aca="1" ref="P23" ca="1">INDIRECT("DATA!I" &amp; 107-5*(ROW()-3)/2+(COLUMN()-14))</f>
        <v>0.99968231103933836</v>
      </c>
      <c r="Q23" s="5" cm="1">
        <f t="array" aca="1" ref="Q23" ca="1">INDIRECT("DATA!I" &amp; 107-5*(ROW()-3)/2+(COLUMN()-14))</f>
        <v>0.99722782925923004</v>
      </c>
      <c r="R23" s="6" cm="1">
        <f t="array" aca="1" ref="R23" ca="1">INDIRECT("DATA!I" &amp; 107-5*(ROW()-3)/2+(COLUMN()-14))</f>
        <v>0.99779244537680101</v>
      </c>
      <c r="S23" s="19"/>
      <c r="T23" s="53"/>
      <c r="U23" s="51"/>
      <c r="V23" s="8" t="s">
        <v>2</v>
      </c>
      <c r="W23" s="6" cm="1">
        <f t="array" aca="1" ref="W23" ca="1">INDIRECT("DATA!J" &amp; 107-5*(ROW()-3)/2+(COLUMN()-23))</f>
        <v>0.99857122461278902</v>
      </c>
      <c r="X23" s="6" cm="1">
        <f t="array" aca="1" ref="X23" ca="1">INDIRECT("DATA!J" &amp; 107-5*(ROW()-3)/2+(COLUMN()-23))</f>
        <v>0.99413434781150556</v>
      </c>
      <c r="Y23" s="6" cm="1">
        <f t="array" aca="1" ref="Y23" ca="1">INDIRECT("DATA!J" &amp; 107-5*(ROW()-3)/2+(COLUMN()-23))</f>
        <v>0.97932419499570722</v>
      </c>
      <c r="Z23" s="6" cm="1">
        <f t="array" aca="1" ref="Z23" ca="1">INDIRECT("DATA!J" &amp; 107-5*(ROW()-3)/2+(COLUMN()-23))</f>
        <v>0.94728954237252561</v>
      </c>
      <c r="AA23" s="6" cm="1">
        <f t="array" aca="1" ref="AA23" ca="1">INDIRECT("DATA!J" &amp; 107-5*(ROW()-3)/2+(COLUMN()-23))</f>
        <v>0.89600092887256633</v>
      </c>
      <c r="AC23" s="53"/>
      <c r="AD23" s="51"/>
      <c r="AE23" s="8" t="s">
        <v>2</v>
      </c>
      <c r="AF23" s="5">
        <f t="shared" ca="1" si="1"/>
        <v>2.8718276451199509E-3</v>
      </c>
      <c r="AG23" s="5">
        <f t="shared" ca="1" si="1"/>
        <v>1.3803916823013629E-2</v>
      </c>
      <c r="AH23" s="5">
        <f t="shared" ca="1" si="1"/>
        <v>5.1932738489889996E-2</v>
      </c>
      <c r="AI23" s="5">
        <f t="shared" ca="1" si="1"/>
        <v>0.12468062713923278</v>
      </c>
      <c r="AJ23" s="5">
        <f t="shared" ca="1" si="1"/>
        <v>0.240752795967211</v>
      </c>
    </row>
    <row r="24" spans="2:36" x14ac:dyDescent="0.2">
      <c r="B24" s="53"/>
      <c r="C24" s="50">
        <v>-30</v>
      </c>
      <c r="D24" s="1" t="s">
        <v>1</v>
      </c>
      <c r="E24" s="2" cm="1">
        <f t="array" aca="1" ref="E24" ca="1">INDIRECT("DATA!E"&amp;107-5*(ROW()-2)/2+(COLUMN()-5))</f>
        <v>0.99360695777055918</v>
      </c>
      <c r="F24" s="2" cm="1">
        <f t="array" aca="1" ref="F24" ca="1">INDIRECT("DATA!E"&amp;107-5*(ROW()-2)/2+(COLUMN()-5))</f>
        <v>0.98411409894959745</v>
      </c>
      <c r="G24" s="2" cm="1">
        <f t="array" aca="1" ref="G24" ca="1">INDIRECT("DATA!E"&amp;107-5*(ROW()-2)/2+(COLUMN()-5))</f>
        <v>0.94581354549205476</v>
      </c>
      <c r="H24" s="2" cm="1">
        <f t="array" aca="1" ref="H24" ca="1">INDIRECT("DATA!E"&amp;107-5*(ROW()-2)/2+(COLUMN()-5))</f>
        <v>0.86778303349420871</v>
      </c>
      <c r="I24" s="3" cm="1">
        <f t="array" aca="1" ref="I24" ca="1">INDIRECT("DATA!E"&amp;107-5*(ROW()-2)/2+(COLUMN()-5))</f>
        <v>0.74701256908920166</v>
      </c>
      <c r="K24" s="53"/>
      <c r="L24" s="50">
        <v>-30</v>
      </c>
      <c r="M24" s="1" t="s">
        <v>1</v>
      </c>
      <c r="N24" s="2" cm="1">
        <f t="array" aca="1" ref="N24" ca="1">INDIRECT("DATA!F" &amp; 107-5*(ROW()-2)/2+(COLUMN()-14))</f>
        <v>0.99867579657551919</v>
      </c>
      <c r="O24" s="2" cm="1">
        <f t="array" aca="1" ref="O24" ca="1">INDIRECT("DATA!F" &amp; 107-5*(ROW()-2)/2+(COLUMN()-14))</f>
        <v>0.99886206860316185</v>
      </c>
      <c r="P24" s="2" cm="1">
        <f t="array" aca="1" ref="P24" ca="1">INDIRECT("DATA!F" &amp; 107-5*(ROW()-2)/2+(COLUMN()-14))</f>
        <v>0.99678598539402818</v>
      </c>
      <c r="Q24" s="2" cm="1">
        <f t="array" aca="1" ref="Q24" ca="1">INDIRECT("DATA!F" &amp; 107-5*(ROW()-2)/2+(COLUMN()-14))</f>
        <v>0.99763258121819198</v>
      </c>
      <c r="R24" s="3" cm="1">
        <f t="array" aca="1" ref="R24" ca="1">INDIRECT("DATA!F" &amp; 107-5*(ROW()-2)/2+(COLUMN()-14))</f>
        <v>0.99166941044678802</v>
      </c>
      <c r="S24" s="19"/>
      <c r="T24" s="53"/>
      <c r="U24" s="50">
        <v>-30</v>
      </c>
      <c r="V24" s="1" t="s">
        <v>1</v>
      </c>
      <c r="W24" s="3" cm="1">
        <f t="array" aca="1" ref="W24" ca="1">INDIRECT("DATA!G" &amp; 107-5*(ROW()-2)/2+(COLUMN()-23))</f>
        <v>0.9976895520382606</v>
      </c>
      <c r="X24" s="3" cm="1">
        <f t="array" aca="1" ref="X24" ca="1">INDIRECT("DATA!G" &amp; 107-5*(ROW()-2)/2+(COLUMN()-23))</f>
        <v>0.99410682491750957</v>
      </c>
      <c r="Y24" s="3" cm="1">
        <f t="array" aca="1" ref="Y24" ca="1">INDIRECT("DATA!G" &amp; 107-5*(ROW()-2)/2+(COLUMN()-23))</f>
        <v>0.97901791795791959</v>
      </c>
      <c r="Z24" s="3" cm="1">
        <f t="array" aca="1" ref="Z24" ca="1">INDIRECT("DATA!G" &amp; 107-5*(ROW()-2)/2+(COLUMN()-23))</f>
        <v>0.95688635445974279</v>
      </c>
      <c r="AA24" s="3" cm="1">
        <f t="array" aca="1" ref="AA24" ca="1">INDIRECT("DATA!G" &amp; 107-5*(ROW()-2)/2+(COLUMN()-23))</f>
        <v>0.91067661915684017</v>
      </c>
      <c r="AC24" s="53"/>
      <c r="AD24" s="50">
        <v>-30</v>
      </c>
      <c r="AE24" s="1" t="s">
        <v>1</v>
      </c>
      <c r="AF24" s="2">
        <f t="shared" ca="1" si="1"/>
        <v>5.0688388049600075E-3</v>
      </c>
      <c r="AG24" s="2">
        <f t="shared" ca="1" si="1"/>
        <v>1.4747969653564397E-2</v>
      </c>
      <c r="AH24" s="2">
        <f t="shared" ca="1" si="1"/>
        <v>5.0972439901973421E-2</v>
      </c>
      <c r="AI24" s="2">
        <f t="shared" ca="1" si="1"/>
        <v>0.12984954772398327</v>
      </c>
      <c r="AJ24" s="2">
        <f t="shared" ca="1" si="1"/>
        <v>0.24465684135758636</v>
      </c>
    </row>
    <row r="25" spans="2:36" ht="17" thickBot="1" x14ac:dyDescent="0.25">
      <c r="B25" s="53"/>
      <c r="C25" s="51"/>
      <c r="D25" s="4" t="s">
        <v>2</v>
      </c>
      <c r="E25" s="5" cm="1">
        <f t="array" aca="1" ref="E25" ca="1">INDIRECT("DATA!H" &amp; 107-5*(ROW()-3)/2+(COLUMN()-5))</f>
        <v>0.99607427925889136</v>
      </c>
      <c r="F25" s="5" cm="1">
        <f t="array" aca="1" ref="F25" ca="1">INDIRECT("DATA!H" &amp; 107-5*(ROW()-3)/2+(COLUMN()-5))</f>
        <v>0.98366637523215839</v>
      </c>
      <c r="G25" s="5" cm="1">
        <f t="array" aca="1" ref="G25" ca="1">INDIRECT("DATA!H" &amp; 107-5*(ROW()-3)/2+(COLUMN()-5))</f>
        <v>0.94811174183759162</v>
      </c>
      <c r="H25" s="5" cm="1">
        <f t="array" aca="1" ref="H25" ca="1">INDIRECT("DATA!H" &amp; 107-5*(ROW()-3)/2+(COLUMN()-5))</f>
        <v>0.87634230314104755</v>
      </c>
      <c r="I25" s="6" cm="1">
        <f t="array" aca="1" ref="I25" ca="1">INDIRECT("DATA!H" &amp; 107-5*(ROW()-3)/2+(COLUMN()-5))</f>
        <v>0.76756466223574293</v>
      </c>
      <c r="K25" s="53"/>
      <c r="L25" s="51"/>
      <c r="M25" s="4" t="s">
        <v>2</v>
      </c>
      <c r="N25" s="5" cm="1">
        <f t="array" aca="1" ref="N25" ca="1">INDIRECT("DATA!I" &amp; 107-5*(ROW()-3)/2+(COLUMN()-14))</f>
        <v>0.9995408493066924</v>
      </c>
      <c r="O25" s="5" cm="1">
        <f t="array" aca="1" ref="O25" ca="1">INDIRECT("DATA!I" &amp; 107-5*(ROW()-3)/2+(COLUMN()-14))</f>
        <v>0.99871711253465445</v>
      </c>
      <c r="P25" s="5" cm="1">
        <f t="array" aca="1" ref="P25" ca="1">INDIRECT("DATA!I" &amp; 107-5*(ROW()-3)/2+(COLUMN()-14))</f>
        <v>0.99962925404106995</v>
      </c>
      <c r="Q25" s="5" cm="1">
        <f t="array" aca="1" ref="Q25" ca="1">INDIRECT("DATA!I" &amp; 107-5*(ROW()-3)/2+(COLUMN()-14))</f>
        <v>0.99737779398608362</v>
      </c>
      <c r="R25" s="6" cm="1">
        <f t="array" aca="1" ref="R25" ca="1">INDIRECT("DATA!I" &amp; 107-5*(ROW()-3)/2+(COLUMN()-14))</f>
        <v>0.99738922574295719</v>
      </c>
      <c r="S25" s="19"/>
      <c r="T25" s="53"/>
      <c r="U25" s="51"/>
      <c r="V25" s="4" t="s">
        <v>2</v>
      </c>
      <c r="W25" s="6" cm="1">
        <f t="array" aca="1" ref="W25" ca="1">INDIRECT("DATA!J" &amp; 107-5*(ROW()-3)/2+(COLUMN()-23))</f>
        <v>0.99804500728688117</v>
      </c>
      <c r="X25" s="6" cm="1">
        <f t="array" aca="1" ref="X25" ca="1">INDIRECT("DATA!J" &amp; 107-5*(ROW()-3)/2+(COLUMN()-23))</f>
        <v>0.99334085542445161</v>
      </c>
      <c r="Y25" s="6" cm="1">
        <f t="array" aca="1" ref="Y25" ca="1">INDIRECT("DATA!J" &amp; 107-5*(ROW()-3)/2+(COLUMN()-23))</f>
        <v>0.97939340273406683</v>
      </c>
      <c r="Z25" s="6" cm="1">
        <f t="array" aca="1" ref="Z25" ca="1">INDIRECT("DATA!J" &amp; 107-5*(ROW()-3)/2+(COLUMN()-23))</f>
        <v>0.94922311341962717</v>
      </c>
      <c r="AA25" s="6" cm="1">
        <f t="array" aca="1" ref="AA25" ca="1">INDIRECT("DATA!J" &amp; 107-5*(ROW()-3)/2+(COLUMN()-23))</f>
        <v>0.90062965938049111</v>
      </c>
      <c r="AC25" s="53"/>
      <c r="AD25" s="51"/>
      <c r="AE25" s="4" t="s">
        <v>2</v>
      </c>
      <c r="AF25" s="5">
        <f t="shared" ca="1" si="1"/>
        <v>3.4665700478010431E-3</v>
      </c>
      <c r="AG25" s="5">
        <f t="shared" ca="1" si="1"/>
        <v>1.5050737302496064E-2</v>
      </c>
      <c r="AH25" s="5">
        <f t="shared" ca="1" si="1"/>
        <v>5.1517512203478333E-2</v>
      </c>
      <c r="AI25" s="5">
        <f t="shared" ca="1" si="1"/>
        <v>0.12103549084503606</v>
      </c>
      <c r="AJ25" s="5">
        <f t="shared" ca="1" si="1"/>
        <v>0.22982456350721425</v>
      </c>
    </row>
    <row r="26" spans="2:36" x14ac:dyDescent="0.2">
      <c r="B26" s="53"/>
      <c r="C26" s="50">
        <v>-35</v>
      </c>
      <c r="D26" s="1" t="s">
        <v>1</v>
      </c>
      <c r="E26" s="2" cm="1">
        <f t="array" aca="1" ref="E26" ca="1">INDIRECT("DATA!E"&amp;107-5*(ROW()-2)/2+(COLUMN()-5))</f>
        <v>0.99081699715486915</v>
      </c>
      <c r="F26" s="2" cm="1">
        <f t="array" aca="1" ref="F26" ca="1">INDIRECT("DATA!E"&amp;107-5*(ROW()-2)/2+(COLUMN()-5))</f>
        <v>0.98012274567166902</v>
      </c>
      <c r="G26" s="2" cm="1">
        <f t="array" aca="1" ref="G26" ca="1">INDIRECT("DATA!E"&amp;107-5*(ROW()-2)/2+(COLUMN()-5))</f>
        <v>0.94230813728660245</v>
      </c>
      <c r="H26" s="2" cm="1">
        <f t="array" aca="1" ref="H26" ca="1">INDIRECT("DATA!E"&amp;107-5*(ROW()-2)/2+(COLUMN()-5))</f>
        <v>0.86850242171578051</v>
      </c>
      <c r="I26" s="3" cm="1">
        <f t="array" aca="1" ref="I26" ca="1">INDIRECT("DATA!E"&amp;107-5*(ROW()-2)/2+(COLUMN()-5))</f>
        <v>0.75533203286578243</v>
      </c>
      <c r="K26" s="53"/>
      <c r="L26" s="50">
        <v>-35</v>
      </c>
      <c r="M26" s="1" t="s">
        <v>1</v>
      </c>
      <c r="N26" s="2" cm="1">
        <f t="array" aca="1" ref="N26" ca="1">INDIRECT("DATA!F" &amp; 107-5*(ROW()-2)/2+(COLUMN()-14))</f>
        <v>0.99858889330717437</v>
      </c>
      <c r="O26" s="2" cm="1">
        <f t="array" aca="1" ref="O26" ca="1">INDIRECT("DATA!F" &amp; 107-5*(ROW()-2)/2+(COLUMN()-14))</f>
        <v>0.99881206739446482</v>
      </c>
      <c r="P26" s="2" cm="1">
        <f t="array" aca="1" ref="P26" ca="1">INDIRECT("DATA!F" &amp; 107-5*(ROW()-2)/2+(COLUMN()-14))</f>
        <v>0.99677551355855798</v>
      </c>
      <c r="Q26" s="2" cm="1">
        <f t="array" aca="1" ref="Q26" ca="1">INDIRECT("DATA!F" &amp; 107-5*(ROW()-2)/2+(COLUMN()-14))</f>
        <v>0.99773699705413477</v>
      </c>
      <c r="R26" s="3" cm="1">
        <f t="array" aca="1" ref="R26" ca="1">INDIRECT("DATA!F" &amp; 107-5*(ROW()-2)/2+(COLUMN()-14))</f>
        <v>0.99298701291950042</v>
      </c>
      <c r="S26" s="19"/>
      <c r="T26" s="53"/>
      <c r="U26" s="50">
        <v>-35</v>
      </c>
      <c r="V26" s="1" t="s">
        <v>1</v>
      </c>
      <c r="W26" s="3" cm="1">
        <f t="array" aca="1" ref="W26" ca="1">INDIRECT("DATA!G" &amp; 107-5*(ROW()-2)/2+(COLUMN()-23))</f>
        <v>0.99595111438473283</v>
      </c>
      <c r="X26" s="3" cm="1">
        <f t="array" aca="1" ref="X26" ca="1">INDIRECT("DATA!G" &amp; 107-5*(ROW()-2)/2+(COLUMN()-23))</f>
        <v>0.99241610831885363</v>
      </c>
      <c r="Y26" s="3" cm="1">
        <f t="array" aca="1" ref="Y26" ca="1">INDIRECT("DATA!G" &amp; 107-5*(ROW()-2)/2+(COLUMN()-23))</f>
        <v>0.97786252007995</v>
      </c>
      <c r="Z26" s="3" cm="1">
        <f t="array" aca="1" ref="Z26" ca="1">INDIRECT("DATA!G" &amp; 107-5*(ROW()-2)/2+(COLUMN()-23))</f>
        <v>0.95710518797326283</v>
      </c>
      <c r="AA26" s="3" cm="1">
        <f t="array" aca="1" ref="AA26" ca="1">INDIRECT("DATA!G" &amp; 107-5*(ROW()-2)/2+(COLUMN()-23))</f>
        <v>0.9143312572427128</v>
      </c>
      <c r="AC26" s="53"/>
      <c r="AD26" s="50">
        <v>-35</v>
      </c>
      <c r="AE26" s="1" t="s">
        <v>1</v>
      </c>
      <c r="AF26" s="2">
        <f t="shared" ca="1" si="1"/>
        <v>7.7718961523052243E-3</v>
      </c>
      <c r="AG26" s="2">
        <f t="shared" ca="1" si="1"/>
        <v>1.8689321722795804E-2</v>
      </c>
      <c r="AH26" s="2">
        <f t="shared" ca="1" si="1"/>
        <v>5.4467376271955525E-2</v>
      </c>
      <c r="AI26" s="2">
        <f t="shared" ca="1" si="1"/>
        <v>0.12923457533835425</v>
      </c>
      <c r="AJ26" s="2">
        <f t="shared" ca="1" si="1"/>
        <v>0.23765498005371799</v>
      </c>
    </row>
    <row r="27" spans="2:36" ht="17" thickBot="1" x14ac:dyDescent="0.25">
      <c r="B27" s="53"/>
      <c r="C27" s="51"/>
      <c r="D27" s="9" t="s">
        <v>2</v>
      </c>
      <c r="E27" s="5" cm="1">
        <f t="array" aca="1" ref="E27" ca="1">INDIRECT("DATA!H" &amp; 107-5*(ROW()-3)/2+(COLUMN()-5))</f>
        <v>0.99151306337726164</v>
      </c>
      <c r="F27" s="5" cm="1">
        <f t="array" aca="1" ref="F27" ca="1">INDIRECT("DATA!H" &amp; 107-5*(ROW()-3)/2+(COLUMN()-5))</f>
        <v>0.97930247882396482</v>
      </c>
      <c r="G27" s="5" cm="1">
        <f t="array" aca="1" ref="G27" ca="1">INDIRECT("DATA!H" &amp; 107-5*(ROW()-3)/2+(COLUMN()-5))</f>
        <v>0.94510453033170283</v>
      </c>
      <c r="H27" s="5" cm="1">
        <f t="array" aca="1" ref="H27" ca="1">INDIRECT("DATA!H" &amp; 107-5*(ROW()-3)/2+(COLUMN()-5))</f>
        <v>0.87664078351471664</v>
      </c>
      <c r="I27" s="6" cm="1">
        <f t="array" aca="1" ref="I27" ca="1">INDIRECT("DATA!H" &amp; 107-5*(ROW()-3)/2+(COLUMN()-5))</f>
        <v>0.77446241554080031</v>
      </c>
      <c r="K27" s="53"/>
      <c r="L27" s="51"/>
      <c r="M27" s="9" t="s">
        <v>2</v>
      </c>
      <c r="N27" s="5" cm="1">
        <f t="array" aca="1" ref="N27" ca="1">INDIRECT("DATA!I" &amp; 107-5*(ROW()-3)/2+(COLUMN()-14))</f>
        <v>0.99907688918930404</v>
      </c>
      <c r="O27" s="5" cm="1">
        <f t="array" aca="1" ref="O27" ca="1">INDIRECT("DATA!I" &amp; 107-5*(ROW()-3)/2+(COLUMN()-14))</f>
        <v>0.99874968630212557</v>
      </c>
      <c r="P27" s="5" cm="1">
        <f t="array" aca="1" ref="P27" ca="1">INDIRECT("DATA!I" &amp; 107-5*(ROW()-3)/2+(COLUMN()-14))</f>
        <v>0.99963203917582844</v>
      </c>
      <c r="Q27" s="5" cm="1">
        <f t="array" aca="1" ref="Q27" ca="1">INDIRECT("DATA!I" &amp; 107-5*(ROW()-3)/2+(COLUMN()-14))</f>
        <v>0.99749137466444637</v>
      </c>
      <c r="R27" s="6" cm="1">
        <f t="array" aca="1" ref="R27" ca="1">INDIRECT("DATA!I" &amp; 107-5*(ROW()-3)/2+(COLUMN()-14))</f>
        <v>0.99730866666151596</v>
      </c>
      <c r="S27" s="19"/>
      <c r="T27" s="53"/>
      <c r="U27" s="51"/>
      <c r="V27" s="9" t="s">
        <v>2</v>
      </c>
      <c r="W27" s="6" cm="1">
        <f t="array" aca="1" ref="W27" ca="1">INDIRECT("DATA!J" &amp; 107-5*(ROW()-3)/2+(COLUMN()-23))</f>
        <v>0.99590326333585522</v>
      </c>
      <c r="X27" s="6" cm="1">
        <f t="array" aca="1" ref="X27" ca="1">INDIRECT("DATA!J" &amp; 107-5*(ROW()-3)/2+(COLUMN()-23))</f>
        <v>0.99152693848672557</v>
      </c>
      <c r="Y27" s="6" cm="1">
        <f t="array" aca="1" ref="Y27" ca="1">INDIRECT("DATA!J" &amp; 107-5*(ROW()-3)/2+(COLUMN()-23))</f>
        <v>0.97817826555904264</v>
      </c>
      <c r="Z27" s="6" cm="1">
        <f t="array" aca="1" ref="Z27" ca="1">INDIRECT("DATA!J" &amp; 107-5*(ROW()-3)/2+(COLUMN()-23))</f>
        <v>0.94963920003323343</v>
      </c>
      <c r="AA27" s="6" cm="1">
        <f t="array" aca="1" ref="AA27" ca="1">INDIRECT("DATA!J" &amp; 107-5*(ROW()-3)/2+(COLUMN()-23))</f>
        <v>0.90395817823309199</v>
      </c>
      <c r="AC27" s="53"/>
      <c r="AD27" s="51"/>
      <c r="AE27" s="9" t="s">
        <v>2</v>
      </c>
      <c r="AF27" s="5">
        <f t="shared" ca="1" si="1"/>
        <v>7.5638258120424018E-3</v>
      </c>
      <c r="AG27" s="5">
        <f t="shared" ca="1" si="1"/>
        <v>1.9447207478160755E-2</v>
      </c>
      <c r="AH27" s="5">
        <f t="shared" ca="1" si="1"/>
        <v>5.4527508844125605E-2</v>
      </c>
      <c r="AI27" s="5">
        <f t="shared" ca="1" si="1"/>
        <v>0.12085059114972974</v>
      </c>
      <c r="AJ27" s="5">
        <f t="shared" ca="1" si="1"/>
        <v>0.22284625112071565</v>
      </c>
    </row>
    <row r="28" spans="2:36" x14ac:dyDescent="0.2">
      <c r="B28" s="53"/>
      <c r="C28" s="50">
        <v>-40</v>
      </c>
      <c r="D28" s="10" t="s">
        <v>1</v>
      </c>
      <c r="E28" s="2" cm="1">
        <f t="array" aca="1" ref="E28" ca="1">INDIRECT("DATA!E"&amp;107-5*(ROW()-2)/2+(COLUMN()-5))</f>
        <v>0.98251495574893677</v>
      </c>
      <c r="F28" s="2" cm="1">
        <f t="array" aca="1" ref="F28" ca="1">INDIRECT("DATA!E"&amp;107-5*(ROW()-2)/2+(COLUMN()-5))</f>
        <v>0.97211872860316717</v>
      </c>
      <c r="G28" s="2" cm="1">
        <f t="array" aca="1" ref="G28" ca="1">INDIRECT("DATA!E"&amp;107-5*(ROW()-2)/2+(COLUMN()-5))</f>
        <v>0.93224195812752442</v>
      </c>
      <c r="H28" s="2" cm="1">
        <f t="array" aca="1" ref="H28" ca="1">INDIRECT("DATA!E"&amp;107-5*(ROW()-2)/2+(COLUMN()-5))</f>
        <v>0.86546236485771089</v>
      </c>
      <c r="I28" s="3" cm="1">
        <f t="array" aca="1" ref="I28" ca="1">INDIRECT("DATA!E"&amp;107-5*(ROW()-2)/2+(COLUMN()-5))</f>
        <v>0.76026544419568887</v>
      </c>
      <c r="K28" s="53"/>
      <c r="L28" s="50">
        <v>-40</v>
      </c>
      <c r="M28" s="10" t="s">
        <v>1</v>
      </c>
      <c r="N28" s="2" cm="1">
        <f t="array" aca="1" ref="N28" ca="1">INDIRECT("DATA!F" &amp; 107-5*(ROW()-2)/2+(COLUMN()-14))</f>
        <v>0.99877702701830395</v>
      </c>
      <c r="O28" s="2" cm="1">
        <f t="array" aca="1" ref="O28" ca="1">INDIRECT("DATA!F" &amp; 107-5*(ROW()-2)/2+(COLUMN()-14))</f>
        <v>0.998494813408488</v>
      </c>
      <c r="P28" s="2" cm="1">
        <f t="array" aca="1" ref="P28" ca="1">INDIRECT("DATA!F" &amp; 107-5*(ROW()-2)/2+(COLUMN()-14))</f>
        <v>0.99859026310175858</v>
      </c>
      <c r="Q28" s="2" cm="1">
        <f t="array" aca="1" ref="Q28" ca="1">INDIRECT("DATA!F" &amp; 107-5*(ROW()-2)/2+(COLUMN()-14))</f>
        <v>0.99781193360805442</v>
      </c>
      <c r="R28" s="3" cm="1">
        <f t="array" aca="1" ref="R28" ca="1">INDIRECT("DATA!F" &amp; 107-5*(ROW()-2)/2+(COLUMN()-14))</f>
        <v>0.99450069251356521</v>
      </c>
      <c r="S28" s="19"/>
      <c r="T28" s="53"/>
      <c r="U28" s="50">
        <v>-40</v>
      </c>
      <c r="V28" s="10" t="s">
        <v>1</v>
      </c>
      <c r="W28" s="3" cm="1">
        <f t="array" aca="1" ref="W28" ca="1">INDIRECT("DATA!G" &amp; 107-5*(ROW()-2)/2+(COLUMN()-23))</f>
        <v>0.99332656702142963</v>
      </c>
      <c r="X28" s="3" cm="1">
        <f t="array" aca="1" ref="X28" ca="1">INDIRECT("DATA!G" &amp; 107-5*(ROW()-2)/2+(COLUMN()-23))</f>
        <v>0.98925806533157523</v>
      </c>
      <c r="Y28" s="3" cm="1">
        <f t="array" aca="1" ref="Y28" ca="1">INDIRECT("DATA!G" &amp; 107-5*(ROW()-2)/2+(COLUMN()-23))</f>
        <v>0.97858218201182956</v>
      </c>
      <c r="Z28" s="3" cm="1">
        <f t="array" aca="1" ref="Z28" ca="1">INDIRECT("DATA!G" &amp; 107-5*(ROW()-2)/2+(COLUMN()-23))</f>
        <v>0.95601616585856997</v>
      </c>
      <c r="AA28" s="3" cm="1">
        <f t="array" aca="1" ref="AA28" ca="1">INDIRECT("DATA!G" &amp; 107-5*(ROW()-2)/2+(COLUMN()-23))</f>
        <v>0.91673075106380519</v>
      </c>
      <c r="AC28" s="53"/>
      <c r="AD28" s="50">
        <v>-40</v>
      </c>
      <c r="AE28" s="10" t="s">
        <v>1</v>
      </c>
      <c r="AF28" s="2">
        <f t="shared" ca="1" si="1"/>
        <v>1.6262071269367184E-2</v>
      </c>
      <c r="AG28" s="2">
        <f t="shared" ca="1" si="1"/>
        <v>2.6376084805320832E-2</v>
      </c>
      <c r="AH28" s="2">
        <f t="shared" ca="1" si="1"/>
        <v>6.6348304974234162E-2</v>
      </c>
      <c r="AI28" s="2">
        <f t="shared" ca="1" si="1"/>
        <v>0.13234956875034354</v>
      </c>
      <c r="AJ28" s="2">
        <f t="shared" ca="1" si="1"/>
        <v>0.23423524831787634</v>
      </c>
    </row>
    <row r="29" spans="2:36" ht="17" thickBot="1" x14ac:dyDescent="0.25">
      <c r="B29" s="53"/>
      <c r="C29" s="51"/>
      <c r="D29" s="11" t="s">
        <v>2</v>
      </c>
      <c r="E29" s="5" cm="1">
        <f t="array" aca="1" ref="E29" ca="1">INDIRECT("DATA!H" &amp; 107-5*(ROW()-3)/2+(COLUMN()-5))</f>
        <v>0.98334734454493078</v>
      </c>
      <c r="F29" s="5" cm="1">
        <f t="array" aca="1" ref="F29" ca="1">INDIRECT("DATA!H" &amp; 107-5*(ROW()-3)/2+(COLUMN()-5))</f>
        <v>0.9718570051372728</v>
      </c>
      <c r="G29" s="5" cm="1">
        <f t="array" aca="1" ref="G29" ca="1">INDIRECT("DATA!H" &amp; 107-5*(ROW()-3)/2+(COLUMN()-5))</f>
        <v>0.93627557733264255</v>
      </c>
      <c r="H29" s="5" cm="1">
        <f t="array" aca="1" ref="H29" ca="1">INDIRECT("DATA!H" &amp; 107-5*(ROW()-3)/2+(COLUMN()-5))</f>
        <v>0.87344494592304167</v>
      </c>
      <c r="I29" s="6" cm="1">
        <f t="array" aca="1" ref="I29" ca="1">INDIRECT("DATA!H" &amp; 107-5*(ROW()-3)/2+(COLUMN()-5))</f>
        <v>0.77800507941365116</v>
      </c>
      <c r="K29" s="53"/>
      <c r="L29" s="51"/>
      <c r="M29" s="11" t="s">
        <v>2</v>
      </c>
      <c r="N29" s="5" cm="1">
        <f t="array" aca="1" ref="N29" ca="1">INDIRECT("DATA!I" &amp; 107-5*(ROW()-3)/2+(COLUMN()-14))</f>
        <v>0.999000941297569</v>
      </c>
      <c r="O29" s="5" cm="1">
        <f t="array" aca="1" ref="O29" ca="1">INDIRECT("DATA!I" &amp; 107-5*(ROW()-3)/2+(COLUMN()-14))</f>
        <v>0.99903375955291218</v>
      </c>
      <c r="P29" s="5" cm="1">
        <f t="array" aca="1" ref="P29" ca="1">INDIRECT("DATA!I" &amp; 107-5*(ROW()-3)/2+(COLUMN()-14))</f>
        <v>0.99841480027380258</v>
      </c>
      <c r="Q29" s="5" cm="1">
        <f t="array" aca="1" ref="Q29" ca="1">INDIRECT("DATA!I" &amp; 107-5*(ROW()-3)/2+(COLUMN()-14))</f>
        <v>0.9975739022633352</v>
      </c>
      <c r="R29" s="6" cm="1">
        <f t="array" aca="1" ref="R29" ca="1">INDIRECT("DATA!I" &amp; 107-5*(ROW()-3)/2+(COLUMN()-14))</f>
        <v>0.9968273364544572</v>
      </c>
      <c r="S29" s="19"/>
      <c r="T29" s="53"/>
      <c r="U29" s="51"/>
      <c r="V29" s="11" t="s">
        <v>2</v>
      </c>
      <c r="W29" s="6" cm="1">
        <f t="array" aca="1" ref="W29" ca="1">INDIRECT("DATA!J" &amp; 107-5*(ROW()-3)/2+(COLUMN()-23))</f>
        <v>0.99244671876095059</v>
      </c>
      <c r="X29" s="6" cm="1">
        <f t="array" aca="1" ref="X29" ca="1">INDIRECT("DATA!J" &amp; 107-5*(ROW()-3)/2+(COLUMN()-23))</f>
        <v>0.98858741545059003</v>
      </c>
      <c r="Y29" s="6" cm="1">
        <f t="array" aca="1" ref="Y29" ca="1">INDIRECT("DATA!J" &amp; 107-5*(ROW()-3)/2+(COLUMN()-23))</f>
        <v>0.97482834455033718</v>
      </c>
      <c r="Z29" s="6" cm="1">
        <f t="array" aca="1" ref="Z29" ca="1">INDIRECT("DATA!J" &amp; 107-5*(ROW()-3)/2+(COLUMN()-23))</f>
        <v>0.94854659036157762</v>
      </c>
      <c r="AA29" s="6" cm="1">
        <f t="array" aca="1" ref="AA29" ca="1">INDIRECT("DATA!J" &amp; 107-5*(ROW()-3)/2+(COLUMN()-23))</f>
        <v>0.90521563635787961</v>
      </c>
      <c r="AC29" s="53"/>
      <c r="AD29" s="51"/>
      <c r="AE29" s="11" t="s">
        <v>2</v>
      </c>
      <c r="AF29" s="5">
        <f t="shared" ca="1" si="1"/>
        <v>1.5653596752638221E-2</v>
      </c>
      <c r="AG29" s="5">
        <f t="shared" ca="1" si="1"/>
        <v>2.7176754415639381E-2</v>
      </c>
      <c r="AH29" s="5">
        <f t="shared" ca="1" si="1"/>
        <v>6.2139222941160033E-2</v>
      </c>
      <c r="AI29" s="5">
        <f t="shared" ca="1" si="1"/>
        <v>0.12412895634029353</v>
      </c>
      <c r="AJ29" s="5">
        <f t="shared" ca="1" si="1"/>
        <v>0.21882225704080605</v>
      </c>
    </row>
    <row r="30" spans="2:36" x14ac:dyDescent="0.2">
      <c r="B30" s="53"/>
      <c r="C30" s="50">
        <v>-45</v>
      </c>
      <c r="D30" s="12" t="s">
        <v>1</v>
      </c>
      <c r="E30" s="2" cm="1">
        <f t="array" aca="1" ref="E30" ca="1">INDIRECT("DATA!E"&amp;107-5*(ROW()-2)/2+(COLUMN()-5))</f>
        <v>0.97045099134780122</v>
      </c>
      <c r="F30" s="2" cm="1">
        <f t="array" aca="1" ref="F30" ca="1">INDIRECT("DATA!E"&amp;107-5*(ROW()-2)/2+(COLUMN()-5))</f>
        <v>0.95916300241376362</v>
      </c>
      <c r="G30" s="2" cm="1">
        <f t="array" aca="1" ref="G30" ca="1">INDIRECT("DATA!E"&amp;107-5*(ROW()-2)/2+(COLUMN()-5))</f>
        <v>0.92157230328982842</v>
      </c>
      <c r="H30" s="2" cm="1">
        <f t="array" aca="1" ref="H30" ca="1">INDIRECT("DATA!E"&amp;107-5*(ROW()-2)/2+(COLUMN()-5))</f>
        <v>0.8585989463085868</v>
      </c>
      <c r="I30" s="3" cm="1">
        <f t="array" aca="1" ref="I30" ca="1">INDIRECT("DATA!E"&amp;107-5*(ROW()-2)/2+(COLUMN()-5))</f>
        <v>0.76116603462793342</v>
      </c>
      <c r="K30" s="53"/>
      <c r="L30" s="50">
        <v>-45</v>
      </c>
      <c r="M30" s="12" t="s">
        <v>1</v>
      </c>
      <c r="N30" s="2" cm="1">
        <f t="array" aca="1" ref="N30" ca="1">INDIRECT("DATA!F" &amp; 107-5*(ROW()-2)/2+(COLUMN()-14))</f>
        <v>0.99830255002531898</v>
      </c>
      <c r="O30" s="2" cm="1">
        <f t="array" aca="1" ref="O30" ca="1">INDIRECT("DATA!F" &amp; 107-5*(ROW()-2)/2+(COLUMN()-14))</f>
        <v>0.99763493330582842</v>
      </c>
      <c r="P30" s="2" cm="1">
        <f t="array" aca="1" ref="P30" ca="1">INDIRECT("DATA!F" &amp; 107-5*(ROW()-2)/2+(COLUMN()-14))</f>
        <v>0.99856728196616884</v>
      </c>
      <c r="Q30" s="2" cm="1">
        <f t="array" aca="1" ref="Q30" ca="1">INDIRECT("DATA!F" &amp; 107-5*(ROW()-2)/2+(COLUMN()-14))</f>
        <v>0.99786088603392264</v>
      </c>
      <c r="R30" s="3" cm="1">
        <f t="array" aca="1" ref="R30" ca="1">INDIRECT("DATA!F" &amp; 107-5*(ROW()-2)/2+(COLUMN()-14))</f>
        <v>0.99535127445339777</v>
      </c>
      <c r="S30" s="19"/>
      <c r="T30" s="53"/>
      <c r="U30" s="50">
        <v>-45</v>
      </c>
      <c r="V30" s="12" t="s">
        <v>1</v>
      </c>
      <c r="W30" s="3" cm="1">
        <f t="array" aca="1" ref="W30" ca="1">INDIRECT("DATA!G" &amp; 107-5*(ROW()-2)/2+(COLUMN()-23))</f>
        <v>0.98857514033400362</v>
      </c>
      <c r="X30" s="3" cm="1">
        <f t="array" aca="1" ref="X30" ca="1">INDIRECT("DATA!G" &amp; 107-5*(ROW()-2)/2+(COLUMN()-23))</f>
        <v>0.98426707522783641</v>
      </c>
      <c r="Y30" s="3" cm="1">
        <f t="array" aca="1" ref="Y30" ca="1">INDIRECT("DATA!G" &amp; 107-5*(ROW()-2)/2+(COLUMN()-23))</f>
        <v>0.97503358767497394</v>
      </c>
      <c r="Z30" s="3" cm="1">
        <f t="array" aca="1" ref="Z30" ca="1">INDIRECT("DATA!G" &amp; 107-5*(ROW()-2)/2+(COLUMN()-23))</f>
        <v>0.95358822910025198</v>
      </c>
      <c r="AA30" s="3" cm="1">
        <f t="array" aca="1" ref="AA30" ca="1">INDIRECT("DATA!G" &amp; 107-5*(ROW()-2)/2+(COLUMN()-23))</f>
        <v>0.91731252177403699</v>
      </c>
      <c r="AC30" s="53"/>
      <c r="AD30" s="50">
        <v>-45</v>
      </c>
      <c r="AE30" s="12" t="s">
        <v>1</v>
      </c>
      <c r="AF30" s="2">
        <f t="shared" ca="1" si="1"/>
        <v>2.7851558677517763E-2</v>
      </c>
      <c r="AG30" s="2">
        <f t="shared" ca="1" si="1"/>
        <v>3.8471930892064798E-2</v>
      </c>
      <c r="AH30" s="2">
        <f t="shared" ca="1" si="1"/>
        <v>7.699497867634042E-2</v>
      </c>
      <c r="AI30" s="2">
        <f t="shared" ca="1" si="1"/>
        <v>0.13926193972533585</v>
      </c>
      <c r="AJ30" s="2">
        <f t="shared" ca="1" si="1"/>
        <v>0.23418523982546435</v>
      </c>
    </row>
    <row r="31" spans="2:36" ht="17" thickBot="1" x14ac:dyDescent="0.25">
      <c r="B31" s="53"/>
      <c r="C31" s="51"/>
      <c r="D31" s="9" t="s">
        <v>2</v>
      </c>
      <c r="E31" s="5" cm="1">
        <f t="array" aca="1" ref="E31" ca="1">INDIRECT("DATA!H" &amp; 107-5*(ROW()-3)/2+(COLUMN()-5))</f>
        <v>0.97156482131690203</v>
      </c>
      <c r="F31" s="5" cm="1">
        <f t="array" aca="1" ref="F31" ca="1">INDIRECT("DATA!H" &amp; 107-5*(ROW()-3)/2+(COLUMN()-5))</f>
        <v>0.96149038606487824</v>
      </c>
      <c r="G31" s="5" cm="1">
        <f t="array" aca="1" ref="G31" ca="1">INDIRECT("DATA!H" &amp; 107-5*(ROW()-3)/2+(COLUMN()-5))</f>
        <v>0.92591921143856559</v>
      </c>
      <c r="H31" s="5" cm="1">
        <f t="array" aca="1" ref="H31" ca="1">INDIRECT("DATA!H" &amp; 107-5*(ROW()-3)/2+(COLUMN()-5))</f>
        <v>0.86670766242232999</v>
      </c>
      <c r="I31" s="6" cm="1">
        <f t="array" aca="1" ref="I31" ca="1">INDIRECT("DATA!H" &amp; 107-5*(ROW()-3)/2+(COLUMN()-5))</f>
        <v>0.77804949742190366</v>
      </c>
      <c r="K31" s="53"/>
      <c r="L31" s="51"/>
      <c r="M31" s="9" t="s">
        <v>2</v>
      </c>
      <c r="N31" s="5" cm="1">
        <f t="array" aca="1" ref="N31" ca="1">INDIRECT("DATA!I" &amp; 107-5*(ROW()-3)/2+(COLUMN()-14))</f>
        <v>0.99929879472240835</v>
      </c>
      <c r="O31" s="5" cm="1">
        <f t="array" aca="1" ref="O31" ca="1">INDIRECT("DATA!I" &amp; 107-5*(ROW()-3)/2+(COLUMN()-14))</f>
        <v>0.99958700513643761</v>
      </c>
      <c r="P31" s="5" cm="1">
        <f t="array" aca="1" ref="P31" ca="1">INDIRECT("DATA!I" &amp; 107-5*(ROW()-3)/2+(COLUMN()-14))</f>
        <v>0.99839118654324921</v>
      </c>
      <c r="Q31" s="5" cm="1">
        <f t="array" aca="1" ref="Q31" ca="1">INDIRECT("DATA!I" &amp; 107-5*(ROW()-3)/2+(COLUMN()-14))</f>
        <v>0.99762914921545942</v>
      </c>
      <c r="R31" s="6" cm="1">
        <f t="array" aca="1" ref="R31" ca="1">INDIRECT("DATA!I" &amp; 107-5*(ROW()-3)/2+(COLUMN()-14))</f>
        <v>0.99669807504674202</v>
      </c>
      <c r="S31" s="19"/>
      <c r="T31" s="53"/>
      <c r="U31" s="51"/>
      <c r="V31" s="9" t="s">
        <v>2</v>
      </c>
      <c r="W31" s="6" cm="1">
        <f t="array" aca="1" ref="W31" ca="1">INDIRECT("DATA!J" &amp; 107-5*(ROW()-3)/2+(COLUMN()-23))</f>
        <v>0.98805426681492803</v>
      </c>
      <c r="X31" s="6" cm="1">
        <f t="array" aca="1" ref="X31" ca="1">INDIRECT("DATA!J" &amp; 107-5*(ROW()-3)/2+(COLUMN()-23))</f>
        <v>0.98427075786969465</v>
      </c>
      <c r="Y31" s="6" cm="1">
        <f t="array" aca="1" ref="Y31" ca="1">INDIRECT("DATA!J" &amp; 107-5*(ROW()-3)/2+(COLUMN()-23))</f>
        <v>0.97082121806047261</v>
      </c>
      <c r="Z31" s="6" cm="1">
        <f t="array" aca="1" ref="Z31" ca="1">INDIRECT("DATA!J" &amp; 107-5*(ROW()-3)/2+(COLUMN()-23))</f>
        <v>0.94591238963736157</v>
      </c>
      <c r="AA31" s="6" cm="1">
        <f t="array" aca="1" ref="AA31" ca="1">INDIRECT("DATA!J" &amp; 107-5*(ROW()-3)/2+(COLUMN()-23))</f>
        <v>0.90529292679674001</v>
      </c>
      <c r="AC31" s="53"/>
      <c r="AD31" s="51"/>
      <c r="AE31" s="9" t="s">
        <v>2</v>
      </c>
      <c r="AF31" s="5">
        <f t="shared" ca="1" si="1"/>
        <v>2.7733973405506318E-2</v>
      </c>
      <c r="AG31" s="5">
        <f t="shared" ca="1" si="1"/>
        <v>3.8096619071559368E-2</v>
      </c>
      <c r="AH31" s="5">
        <f t="shared" ca="1" si="1"/>
        <v>7.2471975104683617E-2</v>
      </c>
      <c r="AI31" s="5">
        <f t="shared" ca="1" si="1"/>
        <v>0.13092148679312943</v>
      </c>
      <c r="AJ31" s="5">
        <f t="shared" ca="1" si="1"/>
        <v>0.21864857762483836</v>
      </c>
    </row>
    <row r="32" spans="2:36" x14ac:dyDescent="0.2">
      <c r="B32" s="53"/>
      <c r="C32" s="50">
        <v>-50</v>
      </c>
      <c r="D32" s="10" t="s">
        <v>1</v>
      </c>
      <c r="E32" s="2" cm="1">
        <f t="array" aca="1" ref="E32" ca="1">INDIRECT("DATA!E"&amp;107-5*(ROW()-2)/2+(COLUMN()-5))</f>
        <v>0.95274047857259436</v>
      </c>
      <c r="F32" s="2" cm="1">
        <f t="array" aca="1" ref="F32" ca="1">INDIRECT("DATA!E"&amp;107-5*(ROW()-2)/2+(COLUMN()-5))</f>
        <v>0.94188523146913938</v>
      </c>
      <c r="G32" s="2" cm="1">
        <f t="array" aca="1" ref="G32" ca="1">INDIRECT("DATA!E"&amp;107-5*(ROW()-2)/2+(COLUMN()-5))</f>
        <v>0.9067731289129064</v>
      </c>
      <c r="H32" s="2" cm="1">
        <f t="array" aca="1" ref="H32" ca="1">INDIRECT("DATA!E"&amp;107-5*(ROW()-2)/2+(COLUMN()-5))</f>
        <v>0.84778261740478789</v>
      </c>
      <c r="I32" s="3" cm="1">
        <f t="array" aca="1" ref="I32" ca="1">INDIRECT("DATA!E"&amp;107-5*(ROW()-2)/2+(COLUMN()-5))</f>
        <v>0.75833166161579113</v>
      </c>
      <c r="K32" s="53"/>
      <c r="L32" s="50">
        <v>-50</v>
      </c>
      <c r="M32" s="10" t="s">
        <v>1</v>
      </c>
      <c r="N32" s="2" cm="1">
        <f t="array" aca="1" ref="N32" ca="1">INDIRECT("DATA!F" &amp; 107-5*(ROW()-2)/2+(COLUMN()-14))</f>
        <v>0.99790595258519299</v>
      </c>
      <c r="O32" s="2" cm="1">
        <f t="array" aca="1" ref="O32" ca="1">INDIRECT("DATA!F" &amp; 107-5*(ROW()-2)/2+(COLUMN()-14))</f>
        <v>0.99761978720112277</v>
      </c>
      <c r="P32" s="2" cm="1">
        <f t="array" aca="1" ref="P32" ca="1">INDIRECT("DATA!F" &amp; 107-5*(ROW()-2)/2+(COLUMN()-14))</f>
        <v>0.99852629874416821</v>
      </c>
      <c r="Q32" s="2" cm="1">
        <f t="array" aca="1" ref="Q32" ca="1">INDIRECT("DATA!F" &amp; 107-5*(ROW()-2)/2+(COLUMN()-14))</f>
        <v>0.99788612699131085</v>
      </c>
      <c r="R32" s="3" cm="1">
        <f t="array" aca="1" ref="R32" ca="1">INDIRECT("DATA!F" &amp; 107-5*(ROW()-2)/2+(COLUMN()-14))</f>
        <v>0.99606130346847555</v>
      </c>
      <c r="S32" s="19"/>
      <c r="T32" s="53"/>
      <c r="U32" s="50">
        <v>-50</v>
      </c>
      <c r="V32" s="10" t="s">
        <v>1</v>
      </c>
      <c r="W32" s="3" cm="1">
        <f t="array" aca="1" ref="W32" ca="1">INDIRECT("DATA!G" &amp; 107-5*(ROW()-2)/2+(COLUMN()-23))</f>
        <v>0.9823278684933352</v>
      </c>
      <c r="X32" s="3" cm="1">
        <f t="array" aca="1" ref="X32" ca="1">INDIRECT("DATA!G" &amp; 107-5*(ROW()-2)/2+(COLUMN()-23))</f>
        <v>0.97842780081312242</v>
      </c>
      <c r="Y32" s="3" cm="1">
        <f t="array" aca="1" ref="Y32" ca="1">INDIRECT("DATA!G" &amp; 107-5*(ROW()-2)/2+(COLUMN()-23))</f>
        <v>0.97007133849076843</v>
      </c>
      <c r="Z32" s="3" cm="1">
        <f t="array" aca="1" ref="Z32" ca="1">INDIRECT("DATA!G" &amp; 107-5*(ROW()-2)/2+(COLUMN()-23))</f>
        <v>0.94975304377509284</v>
      </c>
      <c r="AA32" s="3" cm="1">
        <f t="array" aca="1" ref="AA32" ca="1">INDIRECT("DATA!G" &amp; 107-5*(ROW()-2)/2+(COLUMN()-23))</f>
        <v>0.91641394575695401</v>
      </c>
      <c r="AC32" s="53"/>
      <c r="AD32" s="50">
        <v>-50</v>
      </c>
      <c r="AE32" s="10" t="s">
        <v>1</v>
      </c>
      <c r="AF32" s="2">
        <f t="shared" ca="1" si="1"/>
        <v>4.5165474012598628E-2</v>
      </c>
      <c r="AG32" s="2">
        <f t="shared" ca="1" si="1"/>
        <v>5.5734555731983382E-2</v>
      </c>
      <c r="AH32" s="2">
        <f t="shared" ca="1" si="1"/>
        <v>9.1753169831261805E-2</v>
      </c>
      <c r="AI32" s="2">
        <f t="shared" ca="1" si="1"/>
        <v>0.15010350958652297</v>
      </c>
      <c r="AJ32" s="2">
        <f t="shared" ca="1" si="1"/>
        <v>0.23772964185268441</v>
      </c>
    </row>
    <row r="33" spans="2:36" ht="17" thickBot="1" x14ac:dyDescent="0.25">
      <c r="B33" s="53"/>
      <c r="C33" s="51"/>
      <c r="D33" s="11" t="s">
        <v>2</v>
      </c>
      <c r="E33" s="5" cm="1">
        <f t="array" aca="1" ref="E33" ca="1">INDIRECT("DATA!H" &amp; 107-5*(ROW()-3)/2+(COLUMN()-5))</f>
        <v>0.95706087184951605</v>
      </c>
      <c r="F33" s="5" cm="1">
        <f t="array" aca="1" ref="F33" ca="1">INDIRECT("DATA!H" &amp; 107-5*(ROW()-3)/2+(COLUMN()-5))</f>
        <v>0.94625287656564683</v>
      </c>
      <c r="G33" s="5" cm="1">
        <f t="array" aca="1" ref="G33" ca="1">INDIRECT("DATA!H" &amp; 107-5*(ROW()-3)/2+(COLUMN()-5))</f>
        <v>0.91171110639358122</v>
      </c>
      <c r="H33" s="5" cm="1">
        <f t="array" aca="1" ref="H33" ca="1">INDIRECT("DATA!H" &amp; 107-5*(ROW()-3)/2+(COLUMN()-5))</f>
        <v>0.85633331522140466</v>
      </c>
      <c r="I33" s="6" cm="1">
        <f t="array" aca="1" ref="I33" ca="1">INDIRECT("DATA!H" &amp; 107-5*(ROW()-3)/2+(COLUMN()-5))</f>
        <v>0.7746899457931915</v>
      </c>
      <c r="K33" s="53"/>
      <c r="L33" s="51"/>
      <c r="M33" s="11" t="s">
        <v>2</v>
      </c>
      <c r="N33" s="5" cm="1">
        <f t="array" aca="1" ref="N33" ca="1">INDIRECT("DATA!I" &amp; 107-5*(ROW()-3)/2+(COLUMN()-14))</f>
        <v>0.99946455710000481</v>
      </c>
      <c r="O33" s="5" cm="1">
        <f t="array" aca="1" ref="O33" ca="1">INDIRECT("DATA!I" &amp; 107-5*(ROW()-3)/2+(COLUMN()-14))</f>
        <v>0.99949613442945884</v>
      </c>
      <c r="P33" s="5" cm="1">
        <f t="array" aca="1" ref="P33" ca="1">INDIRECT("DATA!I" &amp; 107-5*(ROW()-3)/2+(COLUMN()-14))</f>
        <v>0.99834878210311417</v>
      </c>
      <c r="Q33" s="5" cm="1">
        <f t="array" aca="1" ref="Q33" ca="1">INDIRECT("DATA!I" &amp; 107-5*(ROW()-3)/2+(COLUMN()-14))</f>
        <v>0.99765964641964255</v>
      </c>
      <c r="R33" s="6" cm="1">
        <f t="array" aca="1" ref="R33" ca="1">INDIRECT("DATA!I" &amp; 107-5*(ROW()-3)/2+(COLUMN()-14))</f>
        <v>0.99654266147819925</v>
      </c>
      <c r="S33" s="19"/>
      <c r="T33" s="53"/>
      <c r="U33" s="51"/>
      <c r="V33" s="11" t="s">
        <v>2</v>
      </c>
      <c r="W33" s="6" cm="1">
        <f t="array" aca="1" ref="W33" ca="1">INDIRECT("DATA!J" &amp; 107-5*(ROW()-3)/2+(COLUMN()-23))</f>
        <v>0.9813084151068866</v>
      </c>
      <c r="X33" s="6" cm="1">
        <f t="array" aca="1" ref="X33" ca="1">INDIRECT("DATA!J" &amp; 107-5*(ROW()-3)/2+(COLUMN()-23))</f>
        <v>0.97778134656039162</v>
      </c>
      <c r="Y33" s="6" cm="1">
        <f t="array" aca="1" ref="Y33" ca="1">INDIRECT("DATA!J" &amp; 107-5*(ROW()-3)/2+(COLUMN()-23))</f>
        <v>0.96518980206207083</v>
      </c>
      <c r="Z33" s="6" cm="1">
        <f t="array" aca="1" ref="Z33" ca="1">INDIRECT("DATA!J" &amp; 107-5*(ROW()-3)/2+(COLUMN()-23))</f>
        <v>0.94166137665146799</v>
      </c>
      <c r="AA33" s="6" cm="1">
        <f t="array" aca="1" ref="AA33" ca="1">INDIRECT("DATA!J" &amp; 107-5*(ROW()-3)/2+(COLUMN()-23))</f>
        <v>0.90375600518322163</v>
      </c>
      <c r="AC33" s="53"/>
      <c r="AD33" s="51"/>
      <c r="AE33" s="11" t="s">
        <v>2</v>
      </c>
      <c r="AF33" s="5">
        <f t="shared" ca="1" si="1"/>
        <v>4.2403685250488765E-2</v>
      </c>
      <c r="AG33" s="5">
        <f t="shared" ca="1" si="1"/>
        <v>5.324325786381201E-2</v>
      </c>
      <c r="AH33" s="5">
        <f t="shared" ca="1" si="1"/>
        <v>8.6637675709532957E-2</v>
      </c>
      <c r="AI33" s="5">
        <f t="shared" ca="1" si="1"/>
        <v>0.1413263311982379</v>
      </c>
      <c r="AJ33" s="5">
        <f t="shared" ca="1" si="1"/>
        <v>0.22185271568500775</v>
      </c>
    </row>
    <row r="34" spans="2:36" x14ac:dyDescent="0.2">
      <c r="B34" s="53"/>
      <c r="C34" s="50">
        <v>-55</v>
      </c>
      <c r="D34" s="12" t="s">
        <v>1</v>
      </c>
      <c r="E34" s="2" cm="1">
        <f t="array" aca="1" ref="E34" ca="1">INDIRECT("DATA!E"&amp;107-5*(ROW()-2)/2+(COLUMN()-5))</f>
        <v>0.92884411317597659</v>
      </c>
      <c r="F34" s="2" cm="1">
        <f t="array" aca="1" ref="F34" ca="1">INDIRECT("DATA!E"&amp;107-5*(ROW()-2)/2+(COLUMN()-5))</f>
        <v>0.91858933838571744</v>
      </c>
      <c r="G34" s="2" cm="1">
        <f t="array" aca="1" ref="G34" ca="1">INDIRECT("DATA!E"&amp;107-5*(ROW()-2)/2+(COLUMN()-5))</f>
        <v>0.88749684004976581</v>
      </c>
      <c r="H34" s="2" cm="1">
        <f t="array" aca="1" ref="H34" ca="1">INDIRECT("DATA!E"&amp;107-5*(ROW()-2)/2+(COLUMN()-5))</f>
        <v>0.83282133111029621</v>
      </c>
      <c r="I34" s="3" cm="1">
        <f t="array" aca="1" ref="I34" ca="1">INDIRECT("DATA!E"&amp;107-5*(ROW()-2)/2+(COLUMN()-5))</f>
        <v>0.75140549595498718</v>
      </c>
      <c r="K34" s="53"/>
      <c r="L34" s="50">
        <v>-55</v>
      </c>
      <c r="M34" s="12" t="s">
        <v>1</v>
      </c>
      <c r="N34" s="2" cm="1">
        <f t="array" aca="1" ref="N34" ca="1">INDIRECT("DATA!F" &amp; 107-5*(ROW()-2)/2+(COLUMN()-14))</f>
        <v>0.99893013598745117</v>
      </c>
      <c r="O34" s="2" cm="1">
        <f t="array" aca="1" ref="O34" ca="1">INDIRECT("DATA!F" &amp; 107-5*(ROW()-2)/2+(COLUMN()-14))</f>
        <v>0.99873030642190064</v>
      </c>
      <c r="P34" s="2" cm="1">
        <f t="array" aca="1" ref="P34" ca="1">INDIRECT("DATA!F" &amp; 107-5*(ROW()-2)/2+(COLUMN()-14))</f>
        <v>0.99846570473441998</v>
      </c>
      <c r="Q34" s="2" cm="1">
        <f t="array" aca="1" ref="Q34" ca="1">INDIRECT("DATA!F" &amp; 107-5*(ROW()-2)/2+(COLUMN()-14))</f>
        <v>0.99788885913551018</v>
      </c>
      <c r="R34" s="3" cm="1">
        <f t="array" aca="1" ref="R34" ca="1">INDIRECT("DATA!F" &amp; 107-5*(ROW()-2)/2+(COLUMN()-14))</f>
        <v>0.99631472692916201</v>
      </c>
      <c r="S34" s="19"/>
      <c r="T34" s="53"/>
      <c r="U34" s="50">
        <v>-55</v>
      </c>
      <c r="V34" s="12" t="s">
        <v>1</v>
      </c>
      <c r="W34" s="3" cm="1">
        <f t="array" aca="1" ref="W34" ca="1">INDIRECT("DATA!G" &amp; 107-5*(ROW()-2)/2+(COLUMN()-23))</f>
        <v>0.97738455157505122</v>
      </c>
      <c r="X34" s="3" cm="1">
        <f t="array" aca="1" ref="X34" ca="1">INDIRECT("DATA!G" &amp; 107-5*(ROW()-2)/2+(COLUMN()-23))</f>
        <v>0.973969617286636</v>
      </c>
      <c r="Y34" s="3" cm="1">
        <f t="array" aca="1" ref="Y34" ca="1">INDIRECT("DATA!G" &amp; 107-5*(ROW()-2)/2+(COLUMN()-23))</f>
        <v>0.96352478776827299</v>
      </c>
      <c r="Z34" s="3" cm="1">
        <f t="array" aca="1" ref="Z34" ca="1">INDIRECT("DATA!G" &amp; 107-5*(ROW()-2)/2+(COLUMN()-23))</f>
        <v>0.94440319279715879</v>
      </c>
      <c r="AA34" s="3" cm="1">
        <f t="array" aca="1" ref="AA34" ca="1">INDIRECT("DATA!G" &amp; 107-5*(ROW()-2)/2+(COLUMN()-23))</f>
        <v>0.91377703012644318</v>
      </c>
      <c r="AC34" s="53"/>
      <c r="AD34" s="50">
        <v>-55</v>
      </c>
      <c r="AE34" s="12" t="s">
        <v>1</v>
      </c>
      <c r="AF34" s="2">
        <f t="shared" ca="1" si="1"/>
        <v>7.008602281147458E-2</v>
      </c>
      <c r="AG34" s="2">
        <f t="shared" ca="1" si="1"/>
        <v>8.0140968036183202E-2</v>
      </c>
      <c r="AH34" s="2">
        <f t="shared" ca="1" si="1"/>
        <v>0.11096886468465417</v>
      </c>
      <c r="AI34" s="2">
        <f t="shared" ca="1" si="1"/>
        <v>0.16506752802521396</v>
      </c>
      <c r="AJ34" s="2">
        <f t="shared" ca="1" si="1"/>
        <v>0.24490923097417483</v>
      </c>
    </row>
    <row r="35" spans="2:36" ht="17" thickBot="1" x14ac:dyDescent="0.25">
      <c r="B35" s="53"/>
      <c r="C35" s="51"/>
      <c r="D35" s="9" t="s">
        <v>2</v>
      </c>
      <c r="E35" s="5" cm="1">
        <f t="array" aca="1" ref="E35" ca="1">INDIRECT("DATA!H" &amp; 107-5*(ROW()-3)/2+(COLUMN()-5))</f>
        <v>0.9341482161455904</v>
      </c>
      <c r="F35" s="5" cm="1">
        <f t="array" aca="1" ref="F35" ca="1">INDIRECT("DATA!H" &amp; 107-5*(ROW()-3)/2+(COLUMN()-5))</f>
        <v>0.92351746532026657</v>
      </c>
      <c r="G35" s="5" cm="1">
        <f t="array" aca="1" ref="G35" ca="1">INDIRECT("DATA!H" &amp; 107-5*(ROW()-3)/2+(COLUMN()-5))</f>
        <v>0.8933908049376178</v>
      </c>
      <c r="H35" s="5" cm="1">
        <f t="array" aca="1" ref="H35" ca="1">INDIRECT("DATA!H" &amp; 107-5*(ROW()-3)/2+(COLUMN()-5))</f>
        <v>0.84217975942349066</v>
      </c>
      <c r="I35" s="6" cm="1">
        <f t="array" aca="1" ref="I35" ca="1">INDIRECT("DATA!H" &amp; 107-5*(ROW()-3)/2+(COLUMN()-5))</f>
        <v>0.76787837826370042</v>
      </c>
      <c r="K35" s="53"/>
      <c r="L35" s="51"/>
      <c r="M35" s="9" t="s">
        <v>2</v>
      </c>
      <c r="N35" s="5" cm="1">
        <f t="array" aca="1" ref="N35" ca="1">INDIRECT("DATA!I" &amp; 107-5*(ROW()-3)/2+(COLUMN()-14))</f>
        <v>0.99851256641513564</v>
      </c>
      <c r="O35" s="5" cm="1">
        <f t="array" aca="1" ref="O35" ca="1">INDIRECT("DATA!I" &amp; 107-5*(ROW()-3)/2+(COLUMN()-14))</f>
        <v>0.99857161601847277</v>
      </c>
      <c r="P35" s="5" cm="1">
        <f t="array" aca="1" ref="P35" ca="1">INDIRECT("DATA!I" &amp; 107-5*(ROW()-3)/2+(COLUMN()-14))</f>
        <v>0.9982860832178968</v>
      </c>
      <c r="Q35" s="5" cm="1">
        <f t="array" aca="1" ref="Q35" ca="1">INDIRECT("DATA!I" &amp; 107-5*(ROW()-3)/2+(COLUMN()-14))</f>
        <v>0.9976668443836948</v>
      </c>
      <c r="R35" s="6" cm="1">
        <f t="array" aca="1" ref="R35" ca="1">INDIRECT("DATA!I" &amp; 107-5*(ROW()-3)/2+(COLUMN()-14))</f>
        <v>0.99676650259498323</v>
      </c>
      <c r="S35" s="19"/>
      <c r="T35" s="53"/>
      <c r="U35" s="51"/>
      <c r="V35" s="9" t="s">
        <v>2</v>
      </c>
      <c r="W35" s="6" cm="1">
        <f t="array" aca="1" ref="W35" ca="1">INDIRECT("DATA!J" &amp; 107-5*(ROW()-3)/2+(COLUMN()-23))</f>
        <v>0.97278465516020596</v>
      </c>
      <c r="X35" s="6" cm="1">
        <f t="array" aca="1" ref="X35" ca="1">INDIRECT("DATA!J" &amp; 107-5*(ROW()-3)/2+(COLUMN()-23))</f>
        <v>0.96958006710513323</v>
      </c>
      <c r="Y35" s="6" cm="1">
        <f t="array" aca="1" ref="Y35" ca="1">INDIRECT("DATA!J" &amp; 107-5*(ROW()-3)/2+(COLUMN()-23))</f>
        <v>0.95773877308946676</v>
      </c>
      <c r="Z35" s="6" cm="1">
        <f t="array" aca="1" ref="Z35" ca="1">INDIRECT("DATA!J" &amp; 107-5*(ROW()-3)/2+(COLUMN()-23))</f>
        <v>0.93567465836242159</v>
      </c>
      <c r="AA35" s="6" cm="1">
        <f t="array" aca="1" ref="AA35" ca="1">INDIRECT("DATA!J" &amp; 107-5*(ROW()-3)/2+(COLUMN()-23))</f>
        <v>0.90101472112604697</v>
      </c>
      <c r="AC35" s="53"/>
      <c r="AD35" s="51"/>
      <c r="AE35" s="9" t="s">
        <v>2</v>
      </c>
      <c r="AF35" s="5">
        <f t="shared" ca="1" si="1"/>
        <v>6.4364350269545234E-2</v>
      </c>
      <c r="AG35" s="5">
        <f t="shared" ca="1" si="1"/>
        <v>7.5054150698206201E-2</v>
      </c>
      <c r="AH35" s="5">
        <f t="shared" ca="1" si="1"/>
        <v>0.104895278280279</v>
      </c>
      <c r="AI35" s="5">
        <f t="shared" ca="1" si="1"/>
        <v>0.15548708496020414</v>
      </c>
      <c r="AJ35" s="5">
        <f t="shared" ca="1" si="1"/>
        <v>0.22888812433128281</v>
      </c>
    </row>
    <row r="36" spans="2:36" x14ac:dyDescent="0.2">
      <c r="B36" s="53"/>
      <c r="C36" s="50">
        <v>-60</v>
      </c>
      <c r="D36" s="10" t="s">
        <v>1</v>
      </c>
      <c r="E36" s="2" cm="1">
        <f t="array" aca="1" ref="E36" ca="1">INDIRECT("DATA!E"&amp;107-5*(ROW()-2)/2+(COLUMN()-5))</f>
        <v>0.90149925170900125</v>
      </c>
      <c r="F36" s="2" cm="1">
        <f t="array" aca="1" ref="F36" ca="1">INDIRECT("DATA!E"&amp;107-5*(ROW()-2)/2+(COLUMN()-5))</f>
        <v>0.89212160478043534</v>
      </c>
      <c r="G36" s="2" cm="1">
        <f t="array" aca="1" ref="G36" ca="1">INDIRECT("DATA!E"&amp;107-5*(ROW()-2)/2+(COLUMN()-5))</f>
        <v>0.86332114965069684</v>
      </c>
      <c r="H36" s="2" cm="1">
        <f t="array" aca="1" ref="H36" ca="1">INDIRECT("DATA!E"&amp;107-5*(ROW()-2)/2+(COLUMN()-5))</f>
        <v>0.81346596337012422</v>
      </c>
      <c r="I36" s="3" cm="1">
        <f t="array" aca="1" ref="I36" ca="1">INDIRECT("DATA!E"&amp;107-5*(ROW()-2)/2+(COLUMN()-5))</f>
        <v>0.74061799048435473</v>
      </c>
      <c r="K36" s="53"/>
      <c r="L36" s="50">
        <v>-60</v>
      </c>
      <c r="M36" s="10" t="s">
        <v>1</v>
      </c>
      <c r="N36" s="2" cm="1">
        <f t="array" aca="1" ref="N36" ca="1">INDIRECT("DATA!F" &amp; 107-5*(ROW()-2)/2+(COLUMN()-14))</f>
        <v>0.99870153441769982</v>
      </c>
      <c r="O36" s="2" cm="1">
        <f t="array" aca="1" ref="O36" ca="1">INDIRECT("DATA!F" &amp; 107-5*(ROW()-2)/2+(COLUMN()-14))</f>
        <v>0.99862838896377237</v>
      </c>
      <c r="P36" s="2" cm="1">
        <f t="array" aca="1" ref="P36" ca="1">INDIRECT("DATA!F" &amp; 107-5*(ROW()-2)/2+(COLUMN()-14))</f>
        <v>0.99838290081441206</v>
      </c>
      <c r="Q36" s="2" cm="1">
        <f t="array" aca="1" ref="Q36" ca="1">INDIRECT("DATA!F" &amp; 107-5*(ROW()-2)/2+(COLUMN()-14))</f>
        <v>0.99786921399652639</v>
      </c>
      <c r="R36" s="3" cm="1">
        <f t="array" aca="1" ref="R36" ca="1">INDIRECT("DATA!F" &amp; 107-5*(ROW()-2)/2+(COLUMN()-14))</f>
        <v>0.99652161466885036</v>
      </c>
      <c r="S36" s="19"/>
      <c r="T36" s="53"/>
      <c r="U36" s="50">
        <v>-60</v>
      </c>
      <c r="V36" s="10" t="s">
        <v>1</v>
      </c>
      <c r="W36" s="3" cm="1">
        <f t="array" aca="1" ref="W36" ca="1">INDIRECT("DATA!G" &amp; 107-5*(ROW()-2)/2+(COLUMN()-23))</f>
        <v>0.96822846800811924</v>
      </c>
      <c r="X36" s="3" cm="1">
        <f t="array" aca="1" ref="X36" ca="1">INDIRECT("DATA!G" &amp; 107-5*(ROW()-2)/2+(COLUMN()-23))</f>
        <v>0.96506298188372763</v>
      </c>
      <c r="Y36" s="3" cm="1">
        <f t="array" aca="1" ref="Y36" ca="1">INDIRECT("DATA!G" &amp; 107-5*(ROW()-2)/2+(COLUMN()-23))</f>
        <v>0.95516990216259845</v>
      </c>
      <c r="Z36" s="3" cm="1">
        <f t="array" aca="1" ref="Z36" ca="1">INDIRECT("DATA!G" &amp; 107-5*(ROW()-2)/2+(COLUMN()-23))</f>
        <v>0.9373891467065868</v>
      </c>
      <c r="AA36" s="3" cm="1">
        <f t="array" aca="1" ref="AA36" ca="1">INDIRECT("DATA!G" &amp; 107-5*(ROW()-2)/2+(COLUMN()-23))</f>
        <v>0.90961615766378279</v>
      </c>
      <c r="AC36" s="53"/>
      <c r="AD36" s="50">
        <v>-60</v>
      </c>
      <c r="AE36" s="10" t="s">
        <v>1</v>
      </c>
      <c r="AF36" s="2">
        <f t="shared" ca="1" si="1"/>
        <v>9.7202282708698573E-2</v>
      </c>
      <c r="AG36" s="2">
        <f t="shared" ca="1" si="1"/>
        <v>0.10650678418333703</v>
      </c>
      <c r="AH36" s="2">
        <f t="shared" ca="1" si="1"/>
        <v>0.13506175116371522</v>
      </c>
      <c r="AI36" s="2">
        <f t="shared" ca="1" si="1"/>
        <v>0.18440325062640217</v>
      </c>
      <c r="AJ36" s="2">
        <f t="shared" ca="1" si="1"/>
        <v>0.25590362418449564</v>
      </c>
    </row>
    <row r="37" spans="2:36" ht="17" thickBot="1" x14ac:dyDescent="0.25">
      <c r="B37" s="53"/>
      <c r="C37" s="51"/>
      <c r="D37" s="11" t="s">
        <v>2</v>
      </c>
      <c r="E37" s="5" cm="1">
        <f t="array" aca="1" ref="E37" ca="1">INDIRECT("DATA!H" &amp; 107-5*(ROW()-3)/2+(COLUMN()-5))</f>
        <v>0.90836425579596181</v>
      </c>
      <c r="F37" s="5" cm="1">
        <f t="array" aca="1" ref="F37" ca="1">INDIRECT("DATA!H" &amp; 107-5*(ROW()-3)/2+(COLUMN()-5))</f>
        <v>0.89842777393340356</v>
      </c>
      <c r="G37" s="5" cm="1">
        <f t="array" aca="1" ref="G37" ca="1">INDIRECT("DATA!H" &amp; 107-5*(ROW()-3)/2+(COLUMN()-5))</f>
        <v>0.87064206889532647</v>
      </c>
      <c r="H37" s="5" cm="1">
        <f t="array" aca="1" ref="H37" ca="1">INDIRECT("DATA!H" &amp; 107-5*(ROW()-3)/2+(COLUMN()-5))</f>
        <v>0.82406095120584921</v>
      </c>
      <c r="I37" s="6" cm="1">
        <f t="array" aca="1" ref="I37" ca="1">INDIRECT("DATA!H" &amp; 107-5*(ROW()-3)/2+(COLUMN()-5))</f>
        <v>0.75760187451178784</v>
      </c>
      <c r="K37" s="53"/>
      <c r="L37" s="51"/>
      <c r="M37" s="11" t="s">
        <v>2</v>
      </c>
      <c r="N37" s="5" cm="1">
        <f t="array" aca="1" ref="N37" ca="1">INDIRECT("DATA!I" &amp; 107-5*(ROW()-3)/2+(COLUMN()-14))</f>
        <v>0.99854982538986758</v>
      </c>
      <c r="O37" s="5" cm="1">
        <f t="array" aca="1" ref="O37" ca="1">INDIRECT("DATA!I" &amp; 107-5*(ROW()-3)/2+(COLUMN()-14))</f>
        <v>0.99846467111614756</v>
      </c>
      <c r="P37" s="5" cm="1">
        <f t="array" aca="1" ref="P37" ca="1">INDIRECT("DATA!I" &amp; 107-5*(ROW()-3)/2+(COLUMN()-14))</f>
        <v>0.99820061921677761</v>
      </c>
      <c r="Q37" s="5" cm="1">
        <f t="array" aca="1" ref="Q37" ca="1">INDIRECT("DATA!I" &amp; 107-5*(ROW()-3)/2+(COLUMN()-14))</f>
        <v>0.99765111584698041</v>
      </c>
      <c r="R37" s="6" cm="1">
        <f t="array" aca="1" ref="R37" ca="1">INDIRECT("DATA!I" &amp; 107-5*(ROW()-3)/2+(COLUMN()-14))</f>
        <v>0.99695107639646796</v>
      </c>
      <c r="S37" s="19"/>
      <c r="T37" s="53"/>
      <c r="U37" s="51"/>
      <c r="V37" s="11" t="s">
        <v>2</v>
      </c>
      <c r="W37" s="6" cm="1">
        <f t="array" aca="1" ref="W37" ca="1">INDIRECT("DATA!J" &amp; 107-5*(ROW()-3)/2+(COLUMN()-23))</f>
        <v>0.96262599760874756</v>
      </c>
      <c r="X37" s="6" cm="1">
        <f t="array" aca="1" ref="X37" ca="1">INDIRECT("DATA!J" &amp; 107-5*(ROW()-3)/2+(COLUMN()-23))</f>
        <v>0.95938270841142925</v>
      </c>
      <c r="Y37" s="6" cm="1">
        <f t="array" aca="1" ref="Y37" ca="1">INDIRECT("DATA!J" &amp; 107-5*(ROW()-3)/2+(COLUMN()-23))</f>
        <v>0.94821464381314324</v>
      </c>
      <c r="Z37" s="6" cm="1">
        <f t="array" aca="1" ref="Z37" ca="1">INDIRECT("DATA!J" &amp; 107-5*(ROW()-3)/2+(COLUMN()-23))</f>
        <v>0.92778754418052722</v>
      </c>
      <c r="AA37" s="6" cm="1">
        <f t="array" aca="1" ref="AA37" ca="1">INDIRECT("DATA!J" &amp; 107-5*(ROW()-3)/2+(COLUMN()-23))</f>
        <v>0.89653617787845952</v>
      </c>
      <c r="AC37" s="53"/>
      <c r="AD37" s="51"/>
      <c r="AE37" s="11" t="s">
        <v>2</v>
      </c>
      <c r="AF37" s="5">
        <f t="shared" ca="1" si="1"/>
        <v>9.0185569593905779E-2</v>
      </c>
      <c r="AG37" s="5">
        <f t="shared" ca="1" si="1"/>
        <v>0.100036897182744</v>
      </c>
      <c r="AH37" s="5">
        <f t="shared" ca="1" si="1"/>
        <v>0.12755855032145114</v>
      </c>
      <c r="AI37" s="5">
        <f t="shared" ca="1" si="1"/>
        <v>0.17359016464113119</v>
      </c>
      <c r="AJ37" s="5">
        <f t="shared" ca="1" si="1"/>
        <v>0.23934920188468012</v>
      </c>
    </row>
    <row r="38" spans="2:36" x14ac:dyDescent="0.2">
      <c r="B38" s="53"/>
      <c r="C38" s="50">
        <v>-65</v>
      </c>
      <c r="D38" s="12" t="s">
        <v>1</v>
      </c>
      <c r="E38" s="2" cm="1">
        <f t="array" aca="1" ref="E38" ca="1">INDIRECT("DATA!E"&amp;107-5*(ROW()-2)/2+(COLUMN()-5))</f>
        <v>0.86832366467223543</v>
      </c>
      <c r="F38" s="2" cm="1">
        <f t="array" aca="1" ref="F38" ca="1">INDIRECT("DATA!E"&amp;107-5*(ROW()-2)/2+(COLUMN()-5))</f>
        <v>0.85977987845191484</v>
      </c>
      <c r="G38" s="2" cm="1">
        <f t="array" aca="1" ref="G38" ca="1">INDIRECT("DATA!E"&amp;107-5*(ROW()-2)/2+(COLUMN()-5))</f>
        <v>0.83376219532152063</v>
      </c>
      <c r="H38" s="2" cm="1">
        <f t="array" aca="1" ref="H38" ca="1">INDIRECT("DATA!E"&amp;107-5*(ROW()-2)/2+(COLUMN()-5))</f>
        <v>0.78915190631993526</v>
      </c>
      <c r="I38" s="3" cm="1">
        <f t="array" aca="1" ref="I38" ca="1">INDIRECT("DATA!E"&amp;107-5*(ROW()-2)/2+(COLUMN()-5))</f>
        <v>0.725576687068474</v>
      </c>
      <c r="K38" s="53"/>
      <c r="L38" s="50">
        <v>-65</v>
      </c>
      <c r="M38" s="12" t="s">
        <v>1</v>
      </c>
      <c r="N38" s="2" cm="1">
        <f t="array" aca="1" ref="N38" ca="1">INDIRECT("DATA!F" &amp; 107-5*(ROW()-2)/2+(COLUMN()-14))</f>
        <v>0.99856568086526665</v>
      </c>
      <c r="O38" s="2" cm="1">
        <f t="array" aca="1" ref="O38" ca="1">INDIRECT("DATA!F" &amp; 107-5*(ROW()-2)/2+(COLUMN()-14))</f>
        <v>0.99849763218232435</v>
      </c>
      <c r="P38" s="2" cm="1">
        <f t="array" aca="1" ref="P38" ca="1">INDIRECT("DATA!F" &amp; 107-5*(ROW()-2)/2+(COLUMN()-14))</f>
        <v>0.99827395944838337</v>
      </c>
      <c r="Q38" s="2" cm="1">
        <f t="array" aca="1" ref="Q38" ca="1">INDIRECT("DATA!F" &amp; 107-5*(ROW()-2)/2+(COLUMN()-14))</f>
        <v>0.99760097697114003</v>
      </c>
      <c r="R38" s="3" cm="1">
        <f t="array" aca="1" ref="R38" ca="1">INDIRECT("DATA!F" &amp; 107-5*(ROW()-2)/2+(COLUMN()-14))</f>
        <v>0.99637417202122858</v>
      </c>
      <c r="S38" s="19"/>
      <c r="T38" s="53"/>
      <c r="U38" s="50">
        <v>-65</v>
      </c>
      <c r="V38" s="12" t="s">
        <v>1</v>
      </c>
      <c r="W38" s="3" cm="1">
        <f t="array" aca="1" ref="W38" ca="1">INDIRECT("DATA!G" &amp; 107-5*(ROW()-2)/2+(COLUMN()-23))</f>
        <v>0.95687941740279081</v>
      </c>
      <c r="X38" s="3" cm="1">
        <f t="array" aca="1" ref="X38" ca="1">INDIRECT("DATA!G" &amp; 107-5*(ROW()-2)/2+(COLUMN()-23))</f>
        <v>0.95391040614928757</v>
      </c>
      <c r="Y38" s="3" cm="1">
        <f t="array" aca="1" ref="Y38" ca="1">INDIRECT("DATA!G" &amp; 107-5*(ROW()-2)/2+(COLUMN()-23))</f>
        <v>0.94472166409643599</v>
      </c>
      <c r="Z38" s="3" cm="1">
        <f t="array" aca="1" ref="Z38" ca="1">INDIRECT("DATA!G" &amp; 107-5*(ROW()-2)/2+(COLUMN()-23))</f>
        <v>0.92833802074688643</v>
      </c>
      <c r="AA38" s="3" cm="1">
        <f t="array" aca="1" ref="AA38" ca="1">INDIRECT("DATA!G" &amp; 107-5*(ROW()-2)/2+(COLUMN()-23))</f>
        <v>0.90361138975708222</v>
      </c>
      <c r="AC38" s="53"/>
      <c r="AD38" s="50">
        <v>-65</v>
      </c>
      <c r="AE38" s="12" t="s">
        <v>1</v>
      </c>
      <c r="AF38" s="2">
        <f t="shared" ca="1" si="1"/>
        <v>0.13024201619303122</v>
      </c>
      <c r="AG38" s="2">
        <f t="shared" ca="1" si="1"/>
        <v>0.13871775373040951</v>
      </c>
      <c r="AH38" s="2">
        <f t="shared" ca="1" si="1"/>
        <v>0.16451176412686275</v>
      </c>
      <c r="AI38" s="2">
        <f t="shared" ca="1" si="1"/>
        <v>0.20844907065120477</v>
      </c>
      <c r="AJ38" s="2">
        <f t="shared" ca="1" si="1"/>
        <v>0.27079748495275457</v>
      </c>
    </row>
    <row r="39" spans="2:36" ht="17" thickBot="1" x14ac:dyDescent="0.25">
      <c r="B39" s="53"/>
      <c r="C39" s="51"/>
      <c r="D39" s="9" t="s">
        <v>2</v>
      </c>
      <c r="E39" s="5" cm="1">
        <f t="array" aca="1" ref="E39" ca="1">INDIRECT("DATA!H" &amp; 107-5*(ROW()-3)/2+(COLUMN()-5))</f>
        <v>0.87718103524349733</v>
      </c>
      <c r="F39" s="5" cm="1">
        <f t="array" aca="1" ref="F39" ca="1">INDIRECT("DATA!H" &amp; 107-5*(ROW()-3)/2+(COLUMN()-5))</f>
        <v>0.86811533371087346</v>
      </c>
      <c r="G39" s="5" cm="1">
        <f t="array" aca="1" ref="G39" ca="1">INDIRECT("DATA!H" &amp; 107-5*(ROW()-3)/2+(COLUMN()-5))</f>
        <v>0.8430986386184216</v>
      </c>
      <c r="H39" s="5" cm="1">
        <f t="array" aca="1" ref="H39" ca="1">INDIRECT("DATA!H" &amp; 107-5*(ROW()-3)/2+(COLUMN()-5))</f>
        <v>0.80176484547296722</v>
      </c>
      <c r="I39" s="6" cm="1">
        <f t="array" aca="1" ref="I39" ca="1">INDIRECT("DATA!H" &amp; 107-5*(ROW()-3)/2+(COLUMN()-5))</f>
        <v>0.74376895946621047</v>
      </c>
      <c r="K39" s="53"/>
      <c r="L39" s="51"/>
      <c r="M39" s="9" t="s">
        <v>2</v>
      </c>
      <c r="N39" s="5" cm="1">
        <f t="array" aca="1" ref="N39" ca="1">INDIRECT("DATA!I" &amp; 107-5*(ROW()-3)/2+(COLUMN()-14))</f>
        <v>0.99840202362347819</v>
      </c>
      <c r="O39" s="5" cm="1">
        <f t="array" aca="1" ref="O39" ca="1">INDIRECT("DATA!I" &amp; 107-5*(ROW()-3)/2+(COLUMN()-14))</f>
        <v>0.99832828766509418</v>
      </c>
      <c r="P39" s="5" cm="1">
        <f t="array" aca="1" ref="P39" ca="1">INDIRECT("DATA!I" &amp; 107-5*(ROW()-3)/2+(COLUMN()-14))</f>
        <v>0.99808862280572797</v>
      </c>
      <c r="Q39" s="5" cm="1">
        <f t="array" aca="1" ref="Q39" ca="1">INDIRECT("DATA!I" &amp; 107-5*(ROW()-3)/2+(COLUMN()-14))</f>
        <v>0.99787912945620516</v>
      </c>
      <c r="R39" s="6" cm="1">
        <f t="array" aca="1" ref="R39" ca="1">INDIRECT("DATA!I" &amp; 107-5*(ROW()-3)/2+(COLUMN()-14))</f>
        <v>0.99743209232297536</v>
      </c>
      <c r="S39" s="19"/>
      <c r="T39" s="53"/>
      <c r="U39" s="51"/>
      <c r="V39" s="9" t="s">
        <v>2</v>
      </c>
      <c r="W39" s="6" cm="1">
        <f t="array" aca="1" ref="W39" ca="1">INDIRECT("DATA!J" &amp; 107-5*(ROW()-3)/2+(COLUMN()-23))</f>
        <v>0.94960926679592395</v>
      </c>
      <c r="X39" s="6" cm="1">
        <f t="array" aca="1" ref="X39" ca="1">INDIRECT("DATA!J" &amp; 107-5*(ROW()-3)/2+(COLUMN()-23))</f>
        <v>0.94660975676385062</v>
      </c>
      <c r="Y39" s="6" cm="1">
        <f t="array" aca="1" ref="Y39" ca="1">INDIRECT("DATA!J" &amp; 107-5*(ROW()-3)/2+(COLUMN()-23))</f>
        <v>0.93630067230252456</v>
      </c>
      <c r="Z39" s="6" cm="1">
        <f t="array" aca="1" ref="Z39" ca="1">INDIRECT("DATA!J" &amp; 107-5*(ROW()-3)/2+(COLUMN()-23))</f>
        <v>0.91810843468001202</v>
      </c>
      <c r="AA39" s="6" cm="1">
        <f t="array" aca="1" ref="AA39" ca="1">INDIRECT("DATA!J" &amp; 107-5*(ROW()-3)/2+(COLUMN()-23))</f>
        <v>0.89058768728939186</v>
      </c>
      <c r="AC39" s="53"/>
      <c r="AD39" s="51"/>
      <c r="AE39" s="9" t="s">
        <v>2</v>
      </c>
      <c r="AF39" s="5">
        <f t="shared" ca="1" si="1"/>
        <v>0.12122098837998085</v>
      </c>
      <c r="AG39" s="5">
        <f t="shared" ca="1" si="1"/>
        <v>0.13021295395422072</v>
      </c>
      <c r="AH39" s="5">
        <f t="shared" ca="1" si="1"/>
        <v>0.15498998418730636</v>
      </c>
      <c r="AI39" s="5">
        <f t="shared" ca="1" si="1"/>
        <v>0.19611428398323794</v>
      </c>
      <c r="AJ39" s="5">
        <f t="shared" ca="1" si="1"/>
        <v>0.25366313285676489</v>
      </c>
    </row>
    <row r="40" spans="2:36" x14ac:dyDescent="0.2">
      <c r="B40" s="53"/>
      <c r="C40" s="50">
        <v>-70</v>
      </c>
      <c r="D40" s="10" t="s">
        <v>1</v>
      </c>
      <c r="E40" s="2" cm="1">
        <f t="array" aca="1" ref="E40" ca="1">INDIRECT("DATA!E"&amp;107-5*(ROW()-2)/2+(COLUMN()-5))</f>
        <v>0.82837386458070317</v>
      </c>
      <c r="F40" s="2" cm="1">
        <f t="array" aca="1" ref="F40" ca="1">INDIRECT("DATA!E"&amp;107-5*(ROW()-2)/2+(COLUMN()-5))</f>
        <v>0.82089246648070036</v>
      </c>
      <c r="G40" s="2" cm="1">
        <f t="array" aca="1" ref="G40" ca="1">INDIRECT("DATA!E"&amp;107-5*(ROW()-2)/2+(COLUMN()-5))</f>
        <v>0.79829165527212542</v>
      </c>
      <c r="H40" s="2" cm="1">
        <f t="array" aca="1" ref="H40" ca="1">INDIRECT("DATA!E"&amp;107-5*(ROW()-2)/2+(COLUMN()-5))</f>
        <v>0.76008002649562156</v>
      </c>
      <c r="I40" s="3" cm="1">
        <f t="array" aca="1" ref="I40" ca="1">INDIRECT("DATA!E"&amp;107-5*(ROW()-2)/2+(COLUMN()-5))</f>
        <v>0.70616779769473614</v>
      </c>
      <c r="K40" s="53"/>
      <c r="L40" s="50">
        <v>-70</v>
      </c>
      <c r="M40" s="10" t="s">
        <v>1</v>
      </c>
      <c r="N40" s="2" cm="1">
        <f t="array" aca="1" ref="N40" ca="1">INDIRECT("DATA!F" &amp; 107-5*(ROW()-2)/2+(COLUMN()-14))</f>
        <v>0.99839160321318843</v>
      </c>
      <c r="O40" s="2" cm="1">
        <f t="array" aca="1" ref="O40" ca="1">INDIRECT("DATA!F" &amp; 107-5*(ROW()-2)/2+(COLUMN()-14))</f>
        <v>0.99833022535065941</v>
      </c>
      <c r="P40" s="2" cm="1">
        <f t="array" aca="1" ref="P40" ca="1">INDIRECT("DATA!F" &amp; 107-5*(ROW()-2)/2+(COLUMN()-14))</f>
        <v>0.99813299793246524</v>
      </c>
      <c r="Q40" s="2" cm="1">
        <f t="array" aca="1" ref="Q40" ca="1">INDIRECT("DATA!F" &amp; 107-5*(ROW()-2)/2+(COLUMN()-14))</f>
        <v>0.997524202278122</v>
      </c>
      <c r="R40" s="3" cm="1">
        <f t="array" aca="1" ref="R40" ca="1">INDIRECT("DATA!F" &amp; 107-5*(ROW()-2)/2+(COLUMN()-14))</f>
        <v>0.9959059300048988</v>
      </c>
      <c r="S40" s="19"/>
      <c r="T40" s="53"/>
      <c r="U40" s="50">
        <v>-70</v>
      </c>
      <c r="V40" s="10" t="s">
        <v>1</v>
      </c>
      <c r="W40" s="3" cm="1">
        <f t="array" aca="1" ref="W40" ca="1">INDIRECT("DATA!G" &amp; 107-5*(ROW()-2)/2+(COLUMN()-23))</f>
        <v>0.94277678076214844</v>
      </c>
      <c r="X40" s="3" cm="1">
        <f t="array" aca="1" ref="X40" ca="1">INDIRECT("DATA!G" &amp; 107-5*(ROW()-2)/2+(COLUMN()-23))</f>
        <v>0.94008201370344202</v>
      </c>
      <c r="Y40" s="3" cm="1">
        <f t="array" aca="1" ref="Y40" ca="1">INDIRECT("DATA!G" &amp; 107-5*(ROW()-2)/2+(COLUMN()-23))</f>
        <v>0.93182290846160643</v>
      </c>
      <c r="Z40" s="3" cm="1">
        <f t="array" aca="1" ref="Z40" ca="1">INDIRECT("DATA!G" &amp; 107-5*(ROW()-2)/2+(COLUMN()-23))</f>
        <v>0.91734635781051643</v>
      </c>
      <c r="AA40" s="3" cm="1">
        <f t="array" aca="1" ref="AA40" ca="1">INDIRECT("DATA!G" &amp; 107-5*(ROW()-2)/2+(COLUMN()-23))</f>
        <v>0.89564137879867256</v>
      </c>
      <c r="AC40" s="53"/>
      <c r="AD40" s="50">
        <v>-70</v>
      </c>
      <c r="AE40" s="10" t="s">
        <v>1</v>
      </c>
      <c r="AF40" s="2">
        <f t="shared" ca="1" si="1"/>
        <v>0.17001773863248526</v>
      </c>
      <c r="AG40" s="2">
        <f t="shared" ca="1" si="1"/>
        <v>0.17743775886995905</v>
      </c>
      <c r="AH40" s="2">
        <f t="shared" ca="1" si="1"/>
        <v>0.19984134266033982</v>
      </c>
      <c r="AI40" s="2">
        <f t="shared" ca="1" si="1"/>
        <v>0.23744417578250043</v>
      </c>
      <c r="AJ40" s="2">
        <f t="shared" ca="1" si="1"/>
        <v>0.28973813231016265</v>
      </c>
    </row>
    <row r="41" spans="2:36" ht="17" thickBot="1" x14ac:dyDescent="0.25">
      <c r="B41" s="53"/>
      <c r="C41" s="51"/>
      <c r="D41" s="11" t="s">
        <v>2</v>
      </c>
      <c r="E41" s="5" cm="1">
        <f t="array" aca="1" ref="E41" ca="1">INDIRECT("DATA!H" &amp; 107-5*(ROW()-3)/2+(COLUMN()-5))</f>
        <v>0.84005114970833938</v>
      </c>
      <c r="F41" s="5" cm="1">
        <f t="array" aca="1" ref="F41" ca="1">INDIRECT("DATA!H" &amp; 107-5*(ROW()-3)/2+(COLUMN()-5))</f>
        <v>0.83205929260159717</v>
      </c>
      <c r="G41" s="5" cm="1">
        <f t="array" aca="1" ref="G41" ca="1">INDIRECT("DATA!H" &amp; 107-5*(ROW()-3)/2+(COLUMN()-5))</f>
        <v>0.81034774509584717</v>
      </c>
      <c r="H41" s="5" cm="1">
        <f t="array" aca="1" ref="H41" ca="1">INDIRECT("DATA!H" &amp; 107-5*(ROW()-3)/2+(COLUMN()-5))</f>
        <v>0.77500242887395554</v>
      </c>
      <c r="I41" s="6" cm="1">
        <f t="array" aca="1" ref="I41" ca="1">INDIRECT("DATA!H" &amp; 107-5*(ROW()-3)/2+(COLUMN()-5))</f>
        <v>0.72626903124535813</v>
      </c>
      <c r="K41" s="53"/>
      <c r="L41" s="51"/>
      <c r="M41" s="11" t="s">
        <v>2</v>
      </c>
      <c r="N41" s="5" cm="1">
        <f t="array" aca="1" ref="N41" ca="1">INDIRECT("DATA!I" &amp; 107-5*(ROW()-3)/2+(COLUMN()-14))</f>
        <v>0.99822148127672861</v>
      </c>
      <c r="O41" s="5" cm="1">
        <f t="array" aca="1" ref="O41" ca="1">INDIRECT("DATA!I" &amp; 107-5*(ROW()-3)/2+(COLUMN()-14))</f>
        <v>0.99815481297434439</v>
      </c>
      <c r="P41" s="5" cm="1">
        <f t="array" aca="1" ref="P41" ca="1">INDIRECT("DATA!I" &amp; 107-5*(ROW()-3)/2+(COLUMN()-14))</f>
        <v>0.99794440748063484</v>
      </c>
      <c r="Q41" s="5" cm="1">
        <f t="array" aca="1" ref="Q41" ca="1">INDIRECT("DATA!I" &amp; 107-5*(ROW()-3)/2+(COLUMN()-14))</f>
        <v>0.99782019953607237</v>
      </c>
      <c r="R41" s="6" cm="1">
        <f t="array" aca="1" ref="R41" ca="1">INDIRECT("DATA!I" &amp; 107-5*(ROW()-3)/2+(COLUMN()-14))</f>
        <v>0.99808325022085242</v>
      </c>
      <c r="S41" s="19"/>
      <c r="T41" s="53"/>
      <c r="U41" s="51"/>
      <c r="V41" s="11" t="s">
        <v>2</v>
      </c>
      <c r="W41" s="6" cm="1">
        <f t="array" aca="1" ref="W41" ca="1">INDIRECT("DATA!J" &amp; 107-5*(ROW()-3)/2+(COLUMN()-23))</f>
        <v>0.93345583385592479</v>
      </c>
      <c r="X41" s="6" cm="1">
        <f t="array" aca="1" ref="X41" ca="1">INDIRECT("DATA!J" &amp; 107-5*(ROW()-3)/2+(COLUMN()-23))</f>
        <v>0.9307912334963212</v>
      </c>
      <c r="Y41" s="6" cm="1">
        <f t="array" aca="1" ref="Y41" ca="1">INDIRECT("DATA!J" &amp; 107-5*(ROW()-3)/2+(COLUMN()-23))</f>
        <v>0.92160986425128955</v>
      </c>
      <c r="Z41" s="6" cm="1">
        <f t="array" aca="1" ref="Z41" ca="1">INDIRECT("DATA!J" &amp; 107-5*(ROW()-3)/2+(COLUMN()-23))</f>
        <v>0.90572726172376716</v>
      </c>
      <c r="AA41" s="6" cm="1">
        <f t="array" aca="1" ref="AA41" ca="1">INDIRECT("DATA!J" &amp; 107-5*(ROW()-3)/2+(COLUMN()-23))</f>
        <v>0.88289868774583913</v>
      </c>
      <c r="AC41" s="53"/>
      <c r="AD41" s="51"/>
      <c r="AE41" s="11" t="s">
        <v>2</v>
      </c>
      <c r="AF41" s="5">
        <f t="shared" ca="1" si="1"/>
        <v>0.15817033156838922</v>
      </c>
      <c r="AG41" s="5">
        <f t="shared" ca="1" si="1"/>
        <v>0.16609552037274722</v>
      </c>
      <c r="AH41" s="5">
        <f t="shared" ca="1" si="1"/>
        <v>0.18759666238478767</v>
      </c>
      <c r="AI41" s="5">
        <f t="shared" ca="1" si="1"/>
        <v>0.22281777066211683</v>
      </c>
      <c r="AJ41" s="5">
        <f t="shared" ca="1" si="1"/>
        <v>0.27181421897549429</v>
      </c>
    </row>
    <row r="42" spans="2:36" x14ac:dyDescent="0.2">
      <c r="B42" s="53"/>
      <c r="C42" s="50">
        <v>-75</v>
      </c>
      <c r="D42" s="12" t="s">
        <v>1</v>
      </c>
      <c r="E42" s="2" cm="1">
        <f t="array" aca="1" ref="E42" ca="1">INDIRECT("DATA!E"&amp;107-5*(ROW()-2)/2+(COLUMN()-5))</f>
        <v>0.78090421624424811</v>
      </c>
      <c r="F42" s="2" cm="1">
        <f t="array" aca="1" ref="F42" ca="1">INDIRECT("DATA!E"&amp;107-5*(ROW()-2)/2+(COLUMN()-5))</f>
        <v>0.77476547069147184</v>
      </c>
      <c r="G42" s="2" cm="1">
        <f t="array" aca="1" ref="G42" ca="1">INDIRECT("DATA!E"&amp;107-5*(ROW()-2)/2+(COLUMN()-5))</f>
        <v>0.7563553103488756</v>
      </c>
      <c r="H42" s="2" cm="1">
        <f t="array" aca="1" ref="H42" ca="1">INDIRECT("DATA!E"&amp;107-5*(ROW()-2)/2+(COLUMN()-5))</f>
        <v>0.72561016542181045</v>
      </c>
      <c r="I42" s="3" cm="1">
        <f t="array" aca="1" ref="I42" ca="1">INDIRECT("DATA!E"&amp;107-5*(ROW()-2)/2+(COLUMN()-5))</f>
        <v>0.68224583517816695</v>
      </c>
      <c r="K42" s="53"/>
      <c r="L42" s="50">
        <v>-75</v>
      </c>
      <c r="M42" s="12" t="s">
        <v>1</v>
      </c>
      <c r="N42" s="2" cm="1">
        <f t="array" aca="1" ref="N42" ca="1">INDIRECT("DATA!F" &amp; 107-5*(ROW()-2)/2+(COLUMN()-14))</f>
        <v>0.99816694703165443</v>
      </c>
      <c r="O42" s="2" cm="1">
        <f t="array" aca="1" ref="O42" ca="1">INDIRECT("DATA!F" &amp; 107-5*(ROW()-2)/2+(COLUMN()-14))</f>
        <v>0.99811471226230741</v>
      </c>
      <c r="P42" s="2" cm="1">
        <f t="array" aca="1" ref="P42" ca="1">INDIRECT("DATA!F" &amp; 107-5*(ROW()-2)/2+(COLUMN()-14))</f>
        <v>0.99795096214469059</v>
      </c>
      <c r="Q42" s="2" cm="1">
        <f t="array" aca="1" ref="Q42" ca="1">INDIRECT("DATA!F" &amp; 107-5*(ROW()-2)/2+(COLUMN()-14))</f>
        <v>0.99741129264786321</v>
      </c>
      <c r="R42" s="3" cm="1">
        <f t="array" aca="1" ref="R42" ca="1">INDIRECT("DATA!F" &amp; 107-5*(ROW()-2)/2+(COLUMN()-14))</f>
        <v>0.99512758279803837</v>
      </c>
      <c r="S42" s="19"/>
      <c r="T42" s="53"/>
      <c r="U42" s="50">
        <v>-75</v>
      </c>
      <c r="V42" s="12" t="s">
        <v>1</v>
      </c>
      <c r="W42" s="3" cm="1">
        <f t="array" aca="1" ref="W42" ca="1">INDIRECT("DATA!G" &amp; 107-5*(ROW()-2)/2+(COLUMN()-23))</f>
        <v>0.92535034601797317</v>
      </c>
      <c r="X42" s="3" cm="1">
        <f t="array" aca="1" ref="X42" ca="1">INDIRECT("DATA!G" &amp; 107-5*(ROW()-2)/2+(COLUMN()-23))</f>
        <v>0.92303993265726803</v>
      </c>
      <c r="Y42" s="3" cm="1">
        <f t="array" aca="1" ref="Y42" ca="1">INDIRECT("DATA!G" &amp; 107-5*(ROW()-2)/2+(COLUMN()-23))</f>
        <v>0.91602657167059998</v>
      </c>
      <c r="Z42" s="3" cm="1">
        <f t="array" aca="1" ref="Z42" ca="1">INDIRECT("DATA!G" &amp; 107-5*(ROW()-2)/2+(COLUMN()-23))</f>
        <v>0.90392526100211656</v>
      </c>
      <c r="AA42" s="3" cm="1">
        <f t="array" aca="1" ref="AA42" ca="1">INDIRECT("DATA!G" &amp; 107-5*(ROW()-2)/2+(COLUMN()-23))</f>
        <v>0.88552971009772041</v>
      </c>
      <c r="AC42" s="53"/>
      <c r="AD42" s="50">
        <v>-75</v>
      </c>
      <c r="AE42" s="12" t="s">
        <v>1</v>
      </c>
      <c r="AF42" s="2">
        <f t="shared" ca="1" si="1"/>
        <v>0.21726273078740632</v>
      </c>
      <c r="AG42" s="2">
        <f t="shared" ca="1" si="1"/>
        <v>0.22334924157083558</v>
      </c>
      <c r="AH42" s="2">
        <f t="shared" ca="1" si="1"/>
        <v>0.24159565179581499</v>
      </c>
      <c r="AI42" s="2">
        <f t="shared" ca="1" si="1"/>
        <v>0.27180112722605276</v>
      </c>
      <c r="AJ42" s="2">
        <f t="shared" ca="1" si="1"/>
        <v>0.31288174761987142</v>
      </c>
    </row>
    <row r="43" spans="2:36" ht="17" thickBot="1" x14ac:dyDescent="0.25">
      <c r="B43" s="53"/>
      <c r="C43" s="51"/>
      <c r="D43" s="9" t="s">
        <v>2</v>
      </c>
      <c r="E43" s="5" cm="1">
        <f t="array" aca="1" ref="E43" ca="1">INDIRECT("DATA!H" &amp; 107-5*(ROW()-3)/2+(COLUMN()-5))</f>
        <v>0.79635893618783393</v>
      </c>
      <c r="F43" s="5" cm="1">
        <f t="array" aca="1" ref="F43" ca="1">INDIRECT("DATA!H" &amp; 107-5*(ROW()-3)/2+(COLUMN()-5))</f>
        <v>0.7896863646279757</v>
      </c>
      <c r="G43" s="5" cm="1">
        <f t="array" aca="1" ref="G43" ca="1">INDIRECT("DATA!H" &amp; 107-5*(ROW()-3)/2+(COLUMN()-5))</f>
        <v>0.77192620213140306</v>
      </c>
      <c r="H43" s="5" cm="1">
        <f t="array" aca="1" ref="H43" ca="1">INDIRECT("DATA!H" &amp; 107-5*(ROW()-3)/2+(COLUMN()-5))</f>
        <v>0.74346871786749869</v>
      </c>
      <c r="I43" s="6" cm="1">
        <f t="array" aca="1" ref="I43" ca="1">INDIRECT("DATA!H" &amp; 107-5*(ROW()-3)/2+(COLUMN()-5))</f>
        <v>0.70494061763661819</v>
      </c>
      <c r="K43" s="53"/>
      <c r="L43" s="51"/>
      <c r="M43" s="9" t="s">
        <v>2</v>
      </c>
      <c r="N43" s="5" cm="1">
        <f t="array" aca="1" ref="N43" ca="1">INDIRECT("DATA!I" &amp; 107-5*(ROW()-3)/2+(COLUMN()-14))</f>
        <v>0.99799008542742962</v>
      </c>
      <c r="O43" s="5" cm="1">
        <f t="array" aca="1" ref="O43" ca="1">INDIRECT("DATA!I" &amp; 107-5*(ROW()-3)/2+(COLUMN()-14))</f>
        <v>0.99793302851877719</v>
      </c>
      <c r="P43" s="5" cm="1">
        <f t="array" aca="1" ref="P43" ca="1">INDIRECT("DATA!I" &amp; 107-5*(ROW()-3)/2+(COLUMN()-14))</f>
        <v>0.99775914113039998</v>
      </c>
      <c r="Q43" s="5" cm="1">
        <f t="array" aca="1" ref="Q43" ca="1">INDIRECT("DATA!I" &amp; 107-5*(ROW()-3)/2+(COLUMN()-14))</f>
        <v>0.99773212436277758</v>
      </c>
      <c r="R43" s="6" cm="1">
        <f t="array" aca="1" ref="R43" ca="1">INDIRECT("DATA!I" &amp; 107-5*(ROW()-3)/2+(COLUMN()-14))</f>
        <v>0.9987579682604022</v>
      </c>
      <c r="S43" s="19"/>
      <c r="T43" s="53"/>
      <c r="U43" s="51"/>
      <c r="V43" s="9" t="s">
        <v>2</v>
      </c>
      <c r="W43" s="6" cm="1">
        <f t="array" aca="1" ref="W43" ca="1">INDIRECT("DATA!J" &amp; 107-5*(ROW()-3)/2+(COLUMN()-23))</f>
        <v>0.91356538548260002</v>
      </c>
      <c r="X43" s="6" cm="1">
        <f t="array" aca="1" ref="X43" ca="1">INDIRECT("DATA!J" &amp; 107-5*(ROW()-3)/2+(COLUMN()-23))</f>
        <v>0.91136062859443656</v>
      </c>
      <c r="Y43" s="6" cm="1">
        <f t="array" aca="1" ref="Y43" ca="1">INDIRECT("DATA!J" &amp; 107-5*(ROW()-3)/2+(COLUMN()-23))</f>
        <v>0.90367360495409277</v>
      </c>
      <c r="Z43" s="6" cm="1">
        <f t="array" aca="1" ref="Z43" ca="1">INDIRECT("DATA!J" &amp; 107-5*(ROW()-3)/2+(COLUMN()-23))</f>
        <v>0.89063785239162219</v>
      </c>
      <c r="AA43" s="6" cm="1">
        <f t="array" aca="1" ref="AA43" ca="1">INDIRECT("DATA!J" &amp; 107-5*(ROW()-3)/2+(COLUMN()-23))</f>
        <v>0.87314075667994662</v>
      </c>
      <c r="AC43" s="53"/>
      <c r="AD43" s="51"/>
      <c r="AE43" s="9" t="s">
        <v>2</v>
      </c>
      <c r="AF43" s="5">
        <f t="shared" ca="1" si="1"/>
        <v>0.20163114923959569</v>
      </c>
      <c r="AG43" s="5">
        <f t="shared" ca="1" si="1"/>
        <v>0.20824666389080149</v>
      </c>
      <c r="AH43" s="5">
        <f t="shared" ca="1" si="1"/>
        <v>0.22583293899899692</v>
      </c>
      <c r="AI43" s="5">
        <f t="shared" ca="1" si="1"/>
        <v>0.2542634064952789</v>
      </c>
      <c r="AJ43" s="5">
        <f t="shared" ca="1" si="1"/>
        <v>0.293817350623784</v>
      </c>
    </row>
    <row r="44" spans="2:36" x14ac:dyDescent="0.2">
      <c r="B44" s="53"/>
      <c r="C44" s="50">
        <v>-80</v>
      </c>
      <c r="D44" s="12" t="s">
        <v>1</v>
      </c>
      <c r="E44" s="2" cm="1">
        <f t="array" aca="1" ref="E44" ca="1">INDIRECT("DATA!E"&amp;107-5*(ROW()-2)/2+(COLUMN()-5))</f>
        <v>0.72517000975949364</v>
      </c>
      <c r="F44" s="2" cm="1">
        <f t="array" aca="1" ref="F44" ca="1">INDIRECT("DATA!E"&amp;107-5*(ROW()-2)/2+(COLUMN()-5))</f>
        <v>0.72070186435848194</v>
      </c>
      <c r="G44" s="2" cm="1">
        <f t="array" aca="1" ref="G44" ca="1">INDIRECT("DATA!E"&amp;107-5*(ROW()-2)/2+(COLUMN()-5))</f>
        <v>0.70688845355599683</v>
      </c>
      <c r="H44" s="2" cm="1">
        <f t="array" aca="1" ref="H44" ca="1">INDIRECT("DATA!E"&amp;107-5*(ROW()-2)/2+(COLUMN()-5))</f>
        <v>0.68415265397678104</v>
      </c>
      <c r="I44" s="3" cm="1">
        <f t="array" aca="1" ref="I44" ca="1">INDIRECT("DATA!E"&amp;107-5*(ROW()-2)/2+(COLUMN()-5))</f>
        <v>0.65592564191637537</v>
      </c>
      <c r="K44" s="53"/>
      <c r="L44" s="50">
        <v>-80</v>
      </c>
      <c r="M44" s="12" t="s">
        <v>1</v>
      </c>
      <c r="N44" s="2" cm="1">
        <f t="array" aca="1" ref="N44" ca="1">INDIRECT("DATA!F" &amp; 107-5*(ROW()-2)/2+(COLUMN()-14))</f>
        <v>0.99787305510385482</v>
      </c>
      <c r="O44" s="2" cm="1">
        <f t="array" aca="1" ref="O44" ca="1">INDIRECT("DATA!F" &amp; 107-5*(ROW()-2)/2+(COLUMN()-14))</f>
        <v>0.99783357621165159</v>
      </c>
      <c r="P44" s="2" cm="1">
        <f t="array" aca="1" ref="P44" ca="1">INDIRECT("DATA!F" &amp; 107-5*(ROW()-2)/2+(COLUMN()-14))</f>
        <v>0.99723851599481039</v>
      </c>
      <c r="Q44" s="2" cm="1">
        <f t="array" aca="1" ref="Q44" ca="1">INDIRECT("DATA!F" &amp; 107-5*(ROW()-2)/2+(COLUMN()-14))</f>
        <v>0.99594311166799043</v>
      </c>
      <c r="R44" s="3" cm="1">
        <f t="array" aca="1" ref="R44" ca="1">INDIRECT("DATA!F" &amp; 107-5*(ROW()-2)/2+(COLUMN()-14))</f>
        <v>0.9969167974027402</v>
      </c>
      <c r="S44" s="19"/>
      <c r="T44" s="53"/>
      <c r="U44" s="50">
        <v>-80</v>
      </c>
      <c r="V44" s="12" t="s">
        <v>1</v>
      </c>
      <c r="W44" s="3" cm="1">
        <f t="array" aca="1" ref="W44" ca="1">INDIRECT("DATA!G" &amp; 107-5*(ROW()-2)/2+(COLUMN()-23))</f>
        <v>0.90387297520210919</v>
      </c>
      <c r="X44" s="3" cm="1">
        <f t="array" aca="1" ref="X44" ca="1">INDIRECT("DATA!G" &amp; 107-5*(ROW()-2)/2+(COLUMN()-23))</f>
        <v>0.90209907802264078</v>
      </c>
      <c r="Y44" s="3" cm="1">
        <f t="array" aca="1" ref="Y44" ca="1">INDIRECT("DATA!G" &amp; 107-5*(ROW()-2)/2+(COLUMN()-23))</f>
        <v>0.89638108807992156</v>
      </c>
      <c r="Z44" s="3" cm="1">
        <f t="array" aca="1" ref="Z44" ca="1">INDIRECT("DATA!G" &amp; 107-5*(ROW()-2)/2+(COLUMN()-23))</f>
        <v>0.88662852601656472</v>
      </c>
      <c r="AA44" s="3" cm="1">
        <f t="array" aca="1" ref="AA44" ca="1">INDIRECT("DATA!G" &amp; 107-5*(ROW()-2)/2+(COLUMN()-23))</f>
        <v>0.87530286843719907</v>
      </c>
      <c r="AC44" s="53"/>
      <c r="AD44" s="50">
        <v>-80</v>
      </c>
      <c r="AE44" s="12" t="s">
        <v>1</v>
      </c>
      <c r="AF44" s="2">
        <f t="shared" ca="1" si="1"/>
        <v>0.27270304534436118</v>
      </c>
      <c r="AG44" s="2">
        <f t="shared" ca="1" si="1"/>
        <v>0.27713171185316965</v>
      </c>
      <c r="AH44" s="2">
        <f t="shared" ca="1" si="1"/>
        <v>0.29035006243881356</v>
      </c>
      <c r="AI44" s="2">
        <f t="shared" ca="1" si="1"/>
        <v>0.31179045769120939</v>
      </c>
      <c r="AJ44" s="2">
        <f t="shared" ca="1" si="1"/>
        <v>0.34099115548636483</v>
      </c>
    </row>
    <row r="45" spans="2:36" ht="17" thickBot="1" x14ac:dyDescent="0.25">
      <c r="B45" s="54"/>
      <c r="C45" s="51"/>
      <c r="D45" s="9" t="s">
        <v>2</v>
      </c>
      <c r="E45" s="5" cm="1">
        <f t="array" aca="1" ref="E45" ca="1">INDIRECT("DATA!H" &amp; 107-5*(ROW()-3)/2+(COLUMN()-5))</f>
        <v>0.74540836555970613</v>
      </c>
      <c r="F45" s="5" cm="1">
        <f t="array" aca="1" ref="F45" ca="1">INDIRECT("DATA!H" &amp; 107-5*(ROW()-3)/2+(COLUMN()-5))</f>
        <v>0.74034456729583131</v>
      </c>
      <c r="G45" s="5" cm="1">
        <f t="array" aca="1" ref="G45" ca="1">INDIRECT("DATA!H" &amp; 107-5*(ROW()-3)/2+(COLUMN()-5))</f>
        <v>0.72738052429324651</v>
      </c>
      <c r="H45" s="5" cm="1">
        <f t="array" aca="1" ref="H45" ca="1">INDIRECT("DATA!H" &amp; 107-5*(ROW()-3)/2+(COLUMN()-5))</f>
        <v>0.70689195883230405</v>
      </c>
      <c r="I45" s="6" cm="1">
        <f t="array" aca="1" ref="I45" ca="1">INDIRECT("DATA!H" &amp; 107-5*(ROW()-3)/2+(COLUMN()-5))</f>
        <v>0.66813090663845798</v>
      </c>
      <c r="K45" s="54"/>
      <c r="L45" s="51"/>
      <c r="M45" s="9" t="s">
        <v>2</v>
      </c>
      <c r="N45" s="5" cm="1">
        <f t="array" aca="1" ref="N45" ca="1">INDIRECT("DATA!I" &amp; 107-5*(ROW()-3)/2+(COLUMN()-14))</f>
        <v>0.99768954078598115</v>
      </c>
      <c r="O45" s="5" cm="1">
        <f t="array" aca="1" ref="O45" ca="1">INDIRECT("DATA!I" &amp; 107-5*(ROW()-3)/2+(COLUMN()-14))</f>
        <v>0.99764574947516804</v>
      </c>
      <c r="P45" s="5" cm="1">
        <f t="array" aca="1" ref="P45" ca="1">INDIRECT("DATA!I" &amp; 107-5*(ROW()-3)/2+(COLUMN()-14))</f>
        <v>0.99804803613430038</v>
      </c>
      <c r="Q45" s="5" cm="1">
        <f t="array" aca="1" ref="Q45" ca="1">INDIRECT("DATA!I" &amp; 107-5*(ROW()-3)/2+(COLUMN()-14))</f>
        <v>0.99873476140797157</v>
      </c>
      <c r="R45" s="6" cm="1">
        <f t="array" aca="1" ref="R45" ca="1">INDIRECT("DATA!I" &amp; 107-5*(ROW()-3)/2+(COLUMN()-14))</f>
        <v>0.99717666102169844</v>
      </c>
      <c r="S45" s="19"/>
      <c r="T45" s="54"/>
      <c r="U45" s="51"/>
      <c r="V45" s="9" t="s">
        <v>2</v>
      </c>
      <c r="W45" s="6" cm="1">
        <f t="array" aca="1" ref="W45" ca="1">INDIRECT("DATA!J" &amp; 107-5*(ROW()-3)/2+(COLUMN()-23))</f>
        <v>0.88920759315743592</v>
      </c>
      <c r="X45" s="6" cm="1">
        <f t="array" aca="1" ref="X45" ca="1">INDIRECT("DATA!J" &amp; 107-5*(ROW()-3)/2+(COLUMN()-23))</f>
        <v>0.88762844367983873</v>
      </c>
      <c r="Y45" s="6" cm="1">
        <f t="array" aca="1" ref="Y45" ca="1">INDIRECT("DATA!J" &amp; 107-5*(ROW()-3)/2+(COLUMN()-23))</f>
        <v>0.88253057188149586</v>
      </c>
      <c r="Z45" s="6" cm="1">
        <f t="array" aca="1" ref="Z45" ca="1">INDIRECT("DATA!J" &amp; 107-5*(ROW()-3)/2+(COLUMN()-23))</f>
        <v>0.87373671937570452</v>
      </c>
      <c r="AA45" s="6" cm="1">
        <f t="array" aca="1" ref="AA45" ca="1">INDIRECT("DATA!J" &amp; 107-5*(ROW()-3)/2+(COLUMN()-23))</f>
        <v>0.86415466999653689</v>
      </c>
      <c r="AC45" s="54"/>
      <c r="AD45" s="51"/>
      <c r="AE45" s="9" t="s">
        <v>2</v>
      </c>
      <c r="AF45" s="5">
        <f t="shared" ca="1" si="1"/>
        <v>0.25228117522627502</v>
      </c>
      <c r="AG45" s="5">
        <f t="shared" ca="1" si="1"/>
        <v>0.25730118217933673</v>
      </c>
      <c r="AH45" s="5">
        <f t="shared" ca="1" si="1"/>
        <v>0.27066751184105386</v>
      </c>
      <c r="AI45" s="5">
        <f t="shared" ca="1" si="1"/>
        <v>0.29184280257566753</v>
      </c>
      <c r="AJ45" s="5">
        <f t="shared" ca="1" si="1"/>
        <v>0.32904575438324046</v>
      </c>
    </row>
    <row r="46" spans="2:36" ht="17" thickBot="1" x14ac:dyDescent="0.25">
      <c r="B46" s="60"/>
      <c r="C46" s="61"/>
      <c r="D46" s="62"/>
      <c r="E46" s="13">
        <v>0</v>
      </c>
      <c r="F46" s="13">
        <v>1</v>
      </c>
      <c r="G46" s="13">
        <v>2</v>
      </c>
      <c r="H46" s="13">
        <v>3</v>
      </c>
      <c r="I46" s="14">
        <v>4</v>
      </c>
      <c r="K46" s="60"/>
      <c r="L46" s="61"/>
      <c r="M46" s="62"/>
      <c r="N46" s="13">
        <v>0</v>
      </c>
      <c r="O46" s="13">
        <v>1</v>
      </c>
      <c r="P46" s="13">
        <v>2</v>
      </c>
      <c r="Q46" s="13">
        <v>3</v>
      </c>
      <c r="R46" s="14">
        <v>4</v>
      </c>
      <c r="T46" s="60"/>
      <c r="U46" s="61"/>
      <c r="V46" s="62"/>
      <c r="W46" s="13">
        <v>0</v>
      </c>
      <c r="X46" s="13">
        <v>1</v>
      </c>
      <c r="Y46" s="13">
        <v>2</v>
      </c>
      <c r="Z46" s="13">
        <v>3</v>
      </c>
      <c r="AA46" s="14">
        <v>4</v>
      </c>
      <c r="AC46" s="60"/>
      <c r="AD46" s="61"/>
      <c r="AE46" s="62"/>
      <c r="AF46" s="13">
        <v>0</v>
      </c>
      <c r="AG46" s="13">
        <v>1</v>
      </c>
      <c r="AH46" s="13">
        <v>2</v>
      </c>
      <c r="AI46" s="13">
        <v>3</v>
      </c>
      <c r="AJ46" s="14">
        <v>4</v>
      </c>
    </row>
    <row r="47" spans="2:36" ht="17" thickBot="1" x14ac:dyDescent="0.25">
      <c r="B47" s="63"/>
      <c r="C47" s="64"/>
      <c r="D47" s="65"/>
      <c r="E47" s="66" t="s">
        <v>3</v>
      </c>
      <c r="F47" s="67"/>
      <c r="G47" s="67"/>
      <c r="H47" s="67"/>
      <c r="I47" s="68"/>
      <c r="K47" s="63"/>
      <c r="L47" s="64"/>
      <c r="M47" s="65"/>
      <c r="N47" s="66" t="s">
        <v>3</v>
      </c>
      <c r="O47" s="67"/>
      <c r="P47" s="67"/>
      <c r="Q47" s="67"/>
      <c r="R47" s="68"/>
      <c r="T47" s="63"/>
      <c r="U47" s="64"/>
      <c r="V47" s="65"/>
      <c r="W47" s="66" t="s">
        <v>3</v>
      </c>
      <c r="X47" s="67"/>
      <c r="Y47" s="67"/>
      <c r="Z47" s="67"/>
      <c r="AA47" s="68"/>
      <c r="AC47" s="63"/>
      <c r="AD47" s="64"/>
      <c r="AE47" s="65"/>
      <c r="AF47" s="66" t="s">
        <v>3</v>
      </c>
      <c r="AG47" s="67"/>
      <c r="AH47" s="67"/>
      <c r="AI47" s="67"/>
      <c r="AJ47" s="68"/>
    </row>
    <row r="48" spans="2:36" ht="17" thickBot="1" x14ac:dyDescent="0.25"/>
    <row r="49" spans="2:27" ht="16" customHeight="1" x14ac:dyDescent="0.2">
      <c r="B49" s="41" t="s">
        <v>37</v>
      </c>
      <c r="C49" s="42"/>
      <c r="D49" s="43"/>
      <c r="E49" s="26" t="s">
        <v>27</v>
      </c>
      <c r="F49" s="27"/>
      <c r="G49" s="27"/>
      <c r="H49" s="27"/>
      <c r="I49" s="28"/>
      <c r="K49" s="41" t="s">
        <v>37</v>
      </c>
      <c r="L49" s="42"/>
      <c r="M49" s="43"/>
      <c r="N49" s="26" t="s">
        <v>28</v>
      </c>
      <c r="O49" s="27"/>
      <c r="P49" s="27"/>
      <c r="Q49" s="27"/>
      <c r="R49" s="28"/>
      <c r="T49" s="41" t="s">
        <v>37</v>
      </c>
      <c r="U49" s="42"/>
      <c r="V49" s="43"/>
      <c r="W49" s="41" t="s">
        <v>29</v>
      </c>
      <c r="X49" s="42"/>
      <c r="Y49" s="42"/>
      <c r="Z49" s="42"/>
      <c r="AA49" s="43"/>
    </row>
    <row r="50" spans="2:27" ht="17" thickBot="1" x14ac:dyDescent="0.25">
      <c r="B50" s="44"/>
      <c r="C50" s="45"/>
      <c r="D50" s="46"/>
      <c r="E50" s="29"/>
      <c r="F50" s="30"/>
      <c r="G50" s="30"/>
      <c r="H50" s="30"/>
      <c r="I50" s="31"/>
      <c r="K50" s="44"/>
      <c r="L50" s="45"/>
      <c r="M50" s="46"/>
      <c r="N50" s="29"/>
      <c r="O50" s="30"/>
      <c r="P50" s="30"/>
      <c r="Q50" s="30"/>
      <c r="R50" s="31"/>
      <c r="T50" s="44"/>
      <c r="U50" s="45"/>
      <c r="V50" s="46"/>
      <c r="W50" s="57"/>
      <c r="X50" s="58"/>
      <c r="Y50" s="58"/>
      <c r="Z50" s="58"/>
      <c r="AA50" s="59"/>
    </row>
    <row r="51" spans="2:27" x14ac:dyDescent="0.2">
      <c r="B51" s="52" t="s">
        <v>0</v>
      </c>
      <c r="C51" s="50">
        <v>20</v>
      </c>
      <c r="D51" s="1" t="s">
        <v>1</v>
      </c>
      <c r="E51" s="2">
        <f ca="1">(Parameters!$C$2/E4)^Parameters!$C$9</f>
        <v>1.1682201463265227</v>
      </c>
      <c r="F51" s="2">
        <f ca="1">(Parameters!$C$2/F4)^Parameters!$C$9</f>
        <v>1.2295262310057054</v>
      </c>
      <c r="G51" s="2">
        <f ca="1">(Parameters!$C$2/G4)^Parameters!$C$9</f>
        <v>1.4679806405172968</v>
      </c>
      <c r="H51" s="2">
        <f ca="1">(Parameters!$C$2/H4)^Parameters!$C$9</f>
        <v>2.0772104199690999</v>
      </c>
      <c r="I51" s="3">
        <f ca="1">(Parameters!$C$2/I4)^Parameters!$C$9</f>
        <v>3.9692673472582953</v>
      </c>
      <c r="K51" s="52" t="s">
        <v>0</v>
      </c>
      <c r="L51" s="50">
        <v>20</v>
      </c>
      <c r="M51" s="1" t="s">
        <v>1</v>
      </c>
      <c r="N51" s="2">
        <f ca="1">(Parameters!$C$2/N4)^Parameters!$C$9</f>
        <v>0.8123364539111847</v>
      </c>
      <c r="O51" s="2">
        <f ca="1">(Parameters!$C$2/O4)^Parameters!$C$9</f>
        <v>0.81279531536049532</v>
      </c>
      <c r="P51" s="2">
        <f ca="1">(Parameters!$C$2/P4)^Parameters!$C$9</f>
        <v>0.8187555949694989</v>
      </c>
      <c r="Q51" s="2">
        <f ca="1">(Parameters!$C$2/Q4)^Parameters!$C$9</f>
        <v>0.82709037025101428</v>
      </c>
      <c r="R51" s="3">
        <f ca="1">(Parameters!$C$2/R4)^Parameters!$C$9</f>
        <v>0.9103655554440746</v>
      </c>
      <c r="T51" s="52" t="s">
        <v>0</v>
      </c>
      <c r="U51" s="50">
        <v>20</v>
      </c>
      <c r="V51" s="1" t="s">
        <v>1</v>
      </c>
      <c r="W51" s="2">
        <f ca="1">(Parameters!$C$2/W4)^Parameters!$C$9</f>
        <v>0.90707697261831033</v>
      </c>
      <c r="X51" s="2">
        <f ca="1">(Parameters!$C$2/X4)^Parameters!$C$9</f>
        <v>0.92175073487287751</v>
      </c>
      <c r="Y51" s="2">
        <f ca="1">(Parameters!$C$2/Y4)^Parameters!$C$9</f>
        <v>0.97644043312006989</v>
      </c>
      <c r="Z51" s="2">
        <f ca="1">(Parameters!$C$2/Z4)^Parameters!$C$9</f>
        <v>1.0949262929962078</v>
      </c>
      <c r="AA51" s="3">
        <f ca="1">(Parameters!$C$2/AA4)^Parameters!$C$9</f>
        <v>1.4276999615343691</v>
      </c>
    </row>
    <row r="52" spans="2:27" ht="17" thickBot="1" x14ac:dyDescent="0.25">
      <c r="B52" s="53"/>
      <c r="C52" s="51"/>
      <c r="D52" s="4" t="s">
        <v>2</v>
      </c>
      <c r="E52" s="16">
        <f ca="1">(Parameters!$C$2/E5)^Parameters!$C$9</f>
        <v>1.1311472089276404</v>
      </c>
      <c r="F52" s="16">
        <f ca="1">(Parameters!$C$2/F5)^Parameters!$C$9</f>
        <v>1.1865583597434766</v>
      </c>
      <c r="G52" s="16">
        <f ca="1">(Parameters!$C$2/G5)^Parameters!$C$9</f>
        <v>1.3831343767120883</v>
      </c>
      <c r="H52" s="16">
        <f ca="1">(Parameters!$C$2/H5)^Parameters!$C$9</f>
        <v>1.9441939593492026</v>
      </c>
      <c r="I52" s="18">
        <f ca="1">(Parameters!$C$2/I5)^Parameters!$C$9</f>
        <v>3.6810905349990199</v>
      </c>
      <c r="K52" s="53"/>
      <c r="L52" s="51"/>
      <c r="M52" s="4" t="s">
        <v>2</v>
      </c>
      <c r="N52" s="16">
        <f ca="1">(Parameters!$C$2/N5)^Parameters!$C$9</f>
        <v>0.81318535864751851</v>
      </c>
      <c r="O52" s="16">
        <f ca="1">(Parameters!$C$2/O5)^Parameters!$C$9</f>
        <v>0.81382223760197436</v>
      </c>
      <c r="P52" s="16">
        <f ca="1">(Parameters!$C$2/P5)^Parameters!$C$9</f>
        <v>0.81270916914473612</v>
      </c>
      <c r="Q52" s="16">
        <f ca="1">(Parameters!$C$2/Q5)^Parameters!$C$9</f>
        <v>0.82230038455531362</v>
      </c>
      <c r="R52" s="18">
        <f ca="1">(Parameters!$C$2/R5)^Parameters!$C$9</f>
        <v>0.85770938021463305</v>
      </c>
      <c r="T52" s="53"/>
      <c r="U52" s="51"/>
      <c r="V52" s="4" t="s">
        <v>2</v>
      </c>
      <c r="W52" s="16">
        <f ca="1">(Parameters!$C$2/W5)^Parameters!$C$9</f>
        <v>0.92699804642718941</v>
      </c>
      <c r="X52" s="16">
        <f ca="1">(Parameters!$C$2/X5)^Parameters!$C$9</f>
        <v>0.94420290552713748</v>
      </c>
      <c r="Y52" s="16">
        <f ca="1">(Parameters!$C$2/Y5)^Parameters!$C$9</f>
        <v>1.0007986823093031</v>
      </c>
      <c r="Z52" s="16">
        <f ca="1">(Parameters!$C$2/Z5)^Parameters!$C$9</f>
        <v>1.1338941435268228</v>
      </c>
      <c r="AA52" s="18">
        <f ca="1">(Parameters!$C$2/AA5)^Parameters!$C$9</f>
        <v>1.4858798955726125</v>
      </c>
    </row>
    <row r="53" spans="2:27" x14ac:dyDescent="0.2">
      <c r="B53" s="53"/>
      <c r="C53" s="50">
        <v>15</v>
      </c>
      <c r="D53" s="1" t="s">
        <v>1</v>
      </c>
      <c r="E53" s="2">
        <f ca="1">(Parameters!$C$2/E6)^Parameters!$C$9</f>
        <v>1.0652445141326998</v>
      </c>
      <c r="F53" s="2">
        <f ca="1">(Parameters!$C$2/F6)^Parameters!$C$9</f>
        <v>1.1156584626421253</v>
      </c>
      <c r="G53" s="2">
        <f ca="1">(Parameters!$C$2/G6)^Parameters!$C$9</f>
        <v>1.3046122942371234</v>
      </c>
      <c r="H53" s="2">
        <f ca="1">(Parameters!$C$2/H6)^Parameters!$C$9</f>
        <v>1.7936355330403719</v>
      </c>
      <c r="I53" s="3">
        <f ca="1">(Parameters!$C$2/I6)^Parameters!$C$9</f>
        <v>3.25522621777445</v>
      </c>
      <c r="K53" s="53"/>
      <c r="L53" s="50">
        <v>15</v>
      </c>
      <c r="M53" s="1" t="s">
        <v>1</v>
      </c>
      <c r="N53" s="2">
        <f ca="1">(Parameters!$C$2/N6)^Parameters!$C$9</f>
        <v>0.81208302597266346</v>
      </c>
      <c r="O53" s="2">
        <f ca="1">(Parameters!$C$2/O6)^Parameters!$C$9</f>
        <v>0.81246206611427763</v>
      </c>
      <c r="P53" s="2">
        <f ca="1">(Parameters!$C$2/P6)^Parameters!$C$9</f>
        <v>0.81503565086375529</v>
      </c>
      <c r="Q53" s="2">
        <f ca="1">(Parameters!$C$2/Q6)^Parameters!$C$9</f>
        <v>0.82238433201465511</v>
      </c>
      <c r="R53" s="3">
        <f ca="1">(Parameters!$C$2/R6)^Parameters!$C$9</f>
        <v>0.87892815971407734</v>
      </c>
      <c r="T53" s="53"/>
      <c r="U53" s="50">
        <v>15</v>
      </c>
      <c r="V53" s="1" t="s">
        <v>1</v>
      </c>
      <c r="W53" s="2">
        <f ca="1">(Parameters!$C$2/W6)^Parameters!$C$9</f>
        <v>0.88136858269691232</v>
      </c>
      <c r="X53" s="2">
        <f ca="1">(Parameters!$C$2/X6)^Parameters!$C$9</f>
        <v>0.89419073713630515</v>
      </c>
      <c r="Y53" s="2">
        <f ca="1">(Parameters!$C$2/Y6)^Parameters!$C$9</f>
        <v>0.93963366494843059</v>
      </c>
      <c r="Z53" s="2">
        <f ca="1">(Parameters!$C$2/Z6)^Parameters!$C$9</f>
        <v>1.0425105479295489</v>
      </c>
      <c r="AA53" s="3">
        <f ca="1">(Parameters!$C$2/AA6)^Parameters!$C$9</f>
        <v>1.3109362208557267</v>
      </c>
    </row>
    <row r="54" spans="2:27" ht="17" thickBot="1" x14ac:dyDescent="0.25">
      <c r="B54" s="53"/>
      <c r="C54" s="51"/>
      <c r="D54" s="4" t="s">
        <v>2</v>
      </c>
      <c r="E54" s="16">
        <f ca="1">(Parameters!$C$2/E7)^Parameters!$C$9</f>
        <v>1.0404505369263959</v>
      </c>
      <c r="F54" s="16">
        <f ca="1">(Parameters!$C$2/F7)^Parameters!$C$9</f>
        <v>1.0873172345092481</v>
      </c>
      <c r="G54" s="16">
        <f ca="1">(Parameters!$C$2/G7)^Parameters!$C$9</f>
        <v>1.2499409597329614</v>
      </c>
      <c r="H54" s="16">
        <f ca="1">(Parameters!$C$2/H7)^Parameters!$C$9</f>
        <v>1.7030706305521432</v>
      </c>
      <c r="I54" s="18">
        <f ca="1">(Parameters!$C$2/I7)^Parameters!$C$9</f>
        <v>2.9983929109033727</v>
      </c>
      <c r="K54" s="53"/>
      <c r="L54" s="51"/>
      <c r="M54" s="4" t="s">
        <v>2</v>
      </c>
      <c r="N54" s="16">
        <f ca="1">(Parameters!$C$2/N7)^Parameters!$C$9</f>
        <v>0.81284442535484691</v>
      </c>
      <c r="O54" s="16">
        <f ca="1">(Parameters!$C$2/O7)^Parameters!$C$9</f>
        <v>0.81339382697272677</v>
      </c>
      <c r="P54" s="16">
        <f ca="1">(Parameters!$C$2/P7)^Parameters!$C$9</f>
        <v>0.8144081097515492</v>
      </c>
      <c r="Q54" s="16">
        <f ca="1">(Parameters!$C$2/Q7)^Parameters!$C$9</f>
        <v>0.82108667075409292</v>
      </c>
      <c r="R54" s="18">
        <f ca="1">(Parameters!$C$2/R7)^Parameters!$C$9</f>
        <v>0.8430103817718414</v>
      </c>
      <c r="T54" s="53"/>
      <c r="U54" s="51"/>
      <c r="V54" s="4" t="s">
        <v>2</v>
      </c>
      <c r="W54" s="16">
        <f ca="1">(Parameters!$C$2/W7)^Parameters!$C$9</f>
        <v>0.89625760944748434</v>
      </c>
      <c r="X54" s="16">
        <f ca="1">(Parameters!$C$2/X7)^Parameters!$C$9</f>
        <v>0.91112929885423888</v>
      </c>
      <c r="Y54" s="16">
        <f ca="1">(Parameters!$C$2/Y7)^Parameters!$C$9</f>
        <v>0.96379756989846921</v>
      </c>
      <c r="Z54" s="16">
        <f ca="1">(Parameters!$C$2/Z7)^Parameters!$C$9</f>
        <v>1.0768475827781889</v>
      </c>
      <c r="AA54" s="18">
        <f ca="1">(Parameters!$C$2/AA7)^Parameters!$C$9</f>
        <v>1.3623088073567025</v>
      </c>
    </row>
    <row r="55" spans="2:27" x14ac:dyDescent="0.2">
      <c r="B55" s="53"/>
      <c r="C55" s="50">
        <v>10</v>
      </c>
      <c r="D55" s="1" t="s">
        <v>1</v>
      </c>
      <c r="E55" s="2">
        <f ca="1">(Parameters!$C$2/E8)^Parameters!$C$9</f>
        <v>0.9898739100541426</v>
      </c>
      <c r="F55" s="2">
        <f ca="1">(Parameters!$C$2/F8)^Parameters!$C$9</f>
        <v>1.0323560994045913</v>
      </c>
      <c r="G55" s="2">
        <f ca="1">(Parameters!$C$2/G8)^Parameters!$C$9</f>
        <v>1.1894526720718757</v>
      </c>
      <c r="H55" s="2">
        <f ca="1">(Parameters!$C$2/H8)^Parameters!$C$9</f>
        <v>1.5916593088776798</v>
      </c>
      <c r="I55" s="3">
        <f ca="1">(Parameters!$C$2/I8)^Parameters!$C$9</f>
        <v>2.752893339498903</v>
      </c>
      <c r="K55" s="53"/>
      <c r="L55" s="50">
        <v>10</v>
      </c>
      <c r="M55" s="1" t="s">
        <v>1</v>
      </c>
      <c r="N55" s="2">
        <f ca="1">(Parameters!$C$2/N8)^Parameters!$C$9</f>
        <v>0.81188551757179728</v>
      </c>
      <c r="O55" s="2">
        <f ca="1">(Parameters!$C$2/O8)^Parameters!$C$9</f>
        <v>0.812205946906294</v>
      </c>
      <c r="P55" s="2">
        <f ca="1">(Parameters!$C$2/P8)^Parameters!$C$9</f>
        <v>0.81396383910994852</v>
      </c>
      <c r="Q55" s="2">
        <f ca="1">(Parameters!$C$2/Q8)^Parameters!$C$9</f>
        <v>0.8201574693094057</v>
      </c>
      <c r="R55" s="3">
        <f ca="1">(Parameters!$C$2/R8)^Parameters!$C$9</f>
        <v>0.85688793500110094</v>
      </c>
      <c r="T55" s="53"/>
      <c r="U55" s="50">
        <v>10</v>
      </c>
      <c r="V55" s="1" t="s">
        <v>1</v>
      </c>
      <c r="W55" s="2">
        <f ca="1">(Parameters!$C$2/W8)^Parameters!$C$9</f>
        <v>0.86147868937052119</v>
      </c>
      <c r="X55" s="2">
        <f ca="1">(Parameters!$C$2/X8)^Parameters!$C$9</f>
        <v>0.87281953116129696</v>
      </c>
      <c r="Y55" s="2">
        <f ca="1">(Parameters!$C$2/Y8)^Parameters!$C$9</f>
        <v>0.91256025661739193</v>
      </c>
      <c r="Z55" s="2">
        <f ca="1">(Parameters!$C$2/Z8)^Parameters!$C$9</f>
        <v>1.0027242690850484</v>
      </c>
      <c r="AA55" s="3">
        <f ca="1">(Parameters!$C$2/AA8)^Parameters!$C$9</f>
        <v>1.2232980747817979</v>
      </c>
    </row>
    <row r="56" spans="2:27" ht="17" thickBot="1" x14ac:dyDescent="0.25">
      <c r="B56" s="53"/>
      <c r="C56" s="51"/>
      <c r="D56" s="4" t="s">
        <v>2</v>
      </c>
      <c r="E56" s="16">
        <f ca="1">(Parameters!$C$2/E9)^Parameters!$C$9</f>
        <v>0.97254065620384722</v>
      </c>
      <c r="F56" s="16">
        <f ca="1">(Parameters!$C$2/F9)^Parameters!$C$9</f>
        <v>1.0130190290511745</v>
      </c>
      <c r="G56" s="16">
        <f ca="1">(Parameters!$C$2/G9)^Parameters!$C$9</f>
        <v>1.1518973575420672</v>
      </c>
      <c r="H56" s="16">
        <f ca="1">(Parameters!$C$2/H9)^Parameters!$C$9</f>
        <v>1.5283123942251675</v>
      </c>
      <c r="I56" s="18">
        <f ca="1">(Parameters!$C$2/I9)^Parameters!$C$9</f>
        <v>2.5374580430116094</v>
      </c>
      <c r="K56" s="53"/>
      <c r="L56" s="51"/>
      <c r="M56" s="4" t="s">
        <v>2</v>
      </c>
      <c r="N56" s="16">
        <f ca="1">(Parameters!$C$2/N9)^Parameters!$C$9</f>
        <v>0.81257596907997509</v>
      </c>
      <c r="O56" s="16">
        <f ca="1">(Parameters!$C$2/O9)^Parameters!$C$9</f>
        <v>0.81304996643389471</v>
      </c>
      <c r="P56" s="16">
        <f ca="1">(Parameters!$C$2/P9)^Parameters!$C$9</f>
        <v>0.81434429211256099</v>
      </c>
      <c r="Q56" s="16">
        <f ca="1">(Parameters!$C$2/Q9)^Parameters!$C$9</f>
        <v>0.81917391436081533</v>
      </c>
      <c r="R56" s="18">
        <f ca="1">(Parameters!$C$2/R9)^Parameters!$C$9</f>
        <v>0.83739542909227238</v>
      </c>
      <c r="T56" s="53"/>
      <c r="U56" s="51"/>
      <c r="V56" s="4" t="s">
        <v>2</v>
      </c>
      <c r="W56" s="16">
        <f ca="1">(Parameters!$C$2/W9)^Parameters!$C$9</f>
        <v>0.87261932080244164</v>
      </c>
      <c r="X56" s="16">
        <f ca="1">(Parameters!$C$2/X9)^Parameters!$C$9</f>
        <v>0.88563155054875142</v>
      </c>
      <c r="Y56" s="16">
        <f ca="1">(Parameters!$C$2/Y9)^Parameters!$C$9</f>
        <v>0.93260647829591836</v>
      </c>
      <c r="Z56" s="16">
        <f ca="1">(Parameters!$C$2/Z9)^Parameters!$C$9</f>
        <v>1.0309063708032862</v>
      </c>
      <c r="AA56" s="18">
        <f ca="1">(Parameters!$C$2/AA9)^Parameters!$C$9</f>
        <v>1.2743894387377226</v>
      </c>
    </row>
    <row r="57" spans="2:27" x14ac:dyDescent="0.2">
      <c r="B57" s="53"/>
      <c r="C57" s="50">
        <v>5</v>
      </c>
      <c r="D57" s="1" t="s">
        <v>1</v>
      </c>
      <c r="E57" s="2">
        <f ca="1">(Parameters!$C$2/E10)^Parameters!$C$9</f>
        <v>0.92884183322693159</v>
      </c>
      <c r="F57" s="2">
        <f ca="1">(Parameters!$C$2/F10)^Parameters!$C$9</f>
        <v>0.97071547252317925</v>
      </c>
      <c r="G57" s="2">
        <f ca="1">(Parameters!$C$2/G10)^Parameters!$C$9</f>
        <v>1.10509379041613</v>
      </c>
      <c r="H57" s="2">
        <f ca="1">(Parameters!$C$2/H10)^Parameters!$C$9</f>
        <v>1.4516267063837156</v>
      </c>
      <c r="I57" s="3">
        <f ca="1">(Parameters!$C$2/I10)^Parameters!$C$9</f>
        <v>2.3868763018969283</v>
      </c>
      <c r="K57" s="53"/>
      <c r="L57" s="50">
        <v>5</v>
      </c>
      <c r="M57" s="1" t="s">
        <v>1</v>
      </c>
      <c r="N57" s="2">
        <f ca="1">(Parameters!$C$2/N10)^Parameters!$C$9</f>
        <v>0.81428761761953372</v>
      </c>
      <c r="O57" s="2">
        <f ca="1">(Parameters!$C$2/O10)^Parameters!$C$9</f>
        <v>0.81200771318561082</v>
      </c>
      <c r="P57" s="2">
        <f ca="1">(Parameters!$C$2/P10)^Parameters!$C$9</f>
        <v>0.81351139895399638</v>
      </c>
      <c r="Q57" s="2">
        <f ca="1">(Parameters!$C$2/Q10)^Parameters!$C$9</f>
        <v>0.82346832299246353</v>
      </c>
      <c r="R57" s="3">
        <f ca="1">(Parameters!$C$2/R10)^Parameters!$C$9</f>
        <v>0.84606282926800802</v>
      </c>
      <c r="T57" s="53"/>
      <c r="U57" s="50">
        <v>5</v>
      </c>
      <c r="V57" s="1" t="s">
        <v>1</v>
      </c>
      <c r="W57" s="2">
        <f ca="1">(Parameters!$C$2/W10)^Parameters!$C$9</f>
        <v>0.85136447404418225</v>
      </c>
      <c r="X57" s="2">
        <f ca="1">(Parameters!$C$2/X10)^Parameters!$C$9</f>
        <v>0.85625863259674151</v>
      </c>
      <c r="Y57" s="2">
        <f ca="1">(Parameters!$C$2/Y10)^Parameters!$C$9</f>
        <v>0.89173432971778444</v>
      </c>
      <c r="Z57" s="2">
        <f ca="1">(Parameters!$C$2/Z10)^Parameters!$C$9</f>
        <v>0.97559582899391828</v>
      </c>
      <c r="AA57" s="3">
        <f ca="1">(Parameters!$C$2/AA10)^Parameters!$C$9</f>
        <v>1.159856657323177</v>
      </c>
    </row>
    <row r="58" spans="2:27" ht="17" thickBot="1" x14ac:dyDescent="0.25">
      <c r="B58" s="53"/>
      <c r="C58" s="51"/>
      <c r="D58" s="4" t="s">
        <v>2</v>
      </c>
      <c r="E58" s="16">
        <f ca="1">(Parameters!$C$2/E11)^Parameters!$C$9</f>
        <v>0.91675309781056169</v>
      </c>
      <c r="F58" s="16">
        <f ca="1">(Parameters!$C$2/F11)^Parameters!$C$9</f>
        <v>0.95696092758513285</v>
      </c>
      <c r="G58" s="16">
        <f ca="1">(Parameters!$C$2/G11)^Parameters!$C$9</f>
        <v>1.0780590715163227</v>
      </c>
      <c r="H58" s="16">
        <f ca="1">(Parameters!$C$2/H11)^Parameters!$C$9</f>
        <v>1.3685567911395553</v>
      </c>
      <c r="I58" s="18">
        <f ca="1">(Parameters!$C$2/I11)^Parameters!$C$9</f>
        <v>2.2181867458865301</v>
      </c>
      <c r="K58" s="53"/>
      <c r="L58" s="51"/>
      <c r="M58" s="4" t="s">
        <v>2</v>
      </c>
      <c r="N58" s="16">
        <f ca="1">(Parameters!$C$2/N11)^Parameters!$C$9</f>
        <v>0.81059533484067214</v>
      </c>
      <c r="O58" s="16">
        <f ca="1">(Parameters!$C$2/O11)^Parameters!$C$9</f>
        <v>0.81278161358088097</v>
      </c>
      <c r="P58" s="16">
        <f ca="1">(Parameters!$C$2/P11)^Parameters!$C$9</f>
        <v>0.81387073925660747</v>
      </c>
      <c r="Q58" s="16">
        <f ca="1">(Parameters!$C$2/Q11)^Parameters!$C$9</f>
        <v>0.81340758133672253</v>
      </c>
      <c r="R58" s="18">
        <f ca="1">(Parameters!$C$2/R11)^Parameters!$C$9</f>
        <v>0.8310119641734881</v>
      </c>
      <c r="T58" s="53"/>
      <c r="U58" s="51"/>
      <c r="V58" s="4" t="s">
        <v>2</v>
      </c>
      <c r="W58" s="16">
        <f ca="1">(Parameters!$C$2/W11)^Parameters!$C$9</f>
        <v>0.85351986355691012</v>
      </c>
      <c r="X58" s="16">
        <f ca="1">(Parameters!$C$2/X11)^Parameters!$C$9</f>
        <v>0.86598281593265947</v>
      </c>
      <c r="Y58" s="16">
        <f ca="1">(Parameters!$C$2/Y11)^Parameters!$C$9</f>
        <v>0.90764547655292993</v>
      </c>
      <c r="Z58" s="16">
        <f ca="1">(Parameters!$C$2/Z11)^Parameters!$C$9</f>
        <v>0.99691498113446708</v>
      </c>
      <c r="AA58" s="18">
        <f ca="1">(Parameters!$C$2/AA11)^Parameters!$C$9</f>
        <v>1.2037222710549069</v>
      </c>
    </row>
    <row r="59" spans="2:27" x14ac:dyDescent="0.2">
      <c r="B59" s="53"/>
      <c r="C59" s="50">
        <v>0</v>
      </c>
      <c r="D59" s="1" t="s">
        <v>1</v>
      </c>
      <c r="E59" s="2">
        <f ca="1">(Parameters!$C$2/E12)^Parameters!$C$9</f>
        <v>0.88667228843766532</v>
      </c>
      <c r="F59" s="2">
        <f ca="1">(Parameters!$C$2/F12)^Parameters!$C$9</f>
        <v>0.9187904089079908</v>
      </c>
      <c r="G59" s="2">
        <f ca="1">(Parameters!$C$2/G12)^Parameters!$C$9</f>
        <v>1.042200451191998</v>
      </c>
      <c r="H59" s="2">
        <f ca="1">(Parameters!$C$2/H12)^Parameters!$C$9</f>
        <v>1.3366171165619314</v>
      </c>
      <c r="I59" s="3">
        <f ca="1">(Parameters!$C$2/I12)^Parameters!$C$9</f>
        <v>2.117499142118251</v>
      </c>
      <c r="K59" s="53"/>
      <c r="L59" s="50">
        <v>0</v>
      </c>
      <c r="M59" s="1" t="s">
        <v>1</v>
      </c>
      <c r="N59" s="2">
        <f ca="1">(Parameters!$C$2/N12)^Parameters!$C$9</f>
        <v>0.81390848074631927</v>
      </c>
      <c r="O59" s="2">
        <f ca="1">(Parameters!$C$2/O12)^Parameters!$C$9</f>
        <v>0.81479629208621451</v>
      </c>
      <c r="P59" s="2">
        <f ca="1">(Parameters!$C$2/P12)^Parameters!$C$9</f>
        <v>0.81316491244308653</v>
      </c>
      <c r="Q59" s="2">
        <f ca="1">(Parameters!$C$2/Q12)^Parameters!$C$9</f>
        <v>0.81948135712318659</v>
      </c>
      <c r="R59" s="3">
        <f ca="1">(Parameters!$C$2/R12)^Parameters!$C$9</f>
        <v>0.83874418837375186</v>
      </c>
      <c r="T59" s="53"/>
      <c r="U59" s="50">
        <v>0</v>
      </c>
      <c r="V59" s="1" t="s">
        <v>1</v>
      </c>
      <c r="W59" s="2">
        <f ca="1">(Parameters!$C$2/W12)^Parameters!$C$9</f>
        <v>0.83825515479553825</v>
      </c>
      <c r="X59" s="2">
        <f ca="1">(Parameters!$C$2/X12)^Parameters!$C$9</f>
        <v>0.84877389319572349</v>
      </c>
      <c r="Y59" s="2">
        <f ca="1">(Parameters!$C$2/Y12)^Parameters!$C$9</f>
        <v>0.87553164597970878</v>
      </c>
      <c r="Z59" s="2">
        <f ca="1">(Parameters!$C$2/Z12)^Parameters!$C$9</f>
        <v>0.94870178110463466</v>
      </c>
      <c r="AA59" s="3">
        <f ca="1">(Parameters!$C$2/AA12)^Parameters!$C$9</f>
        <v>1.1107438014497069</v>
      </c>
    </row>
    <row r="60" spans="2:27" ht="17" thickBot="1" x14ac:dyDescent="0.25">
      <c r="B60" s="53"/>
      <c r="C60" s="51"/>
      <c r="D60" s="4" t="s">
        <v>2</v>
      </c>
      <c r="E60" s="16">
        <f ca="1">(Parameters!$C$2/E13)^Parameters!$C$9</f>
        <v>0.88009421525529152</v>
      </c>
      <c r="F60" s="16">
        <f ca="1">(Parameters!$C$2/F13)^Parameters!$C$9</f>
        <v>0.9106336127169643</v>
      </c>
      <c r="G60" s="16">
        <f ca="1">(Parameters!$C$2/G13)^Parameters!$C$9</f>
        <v>1.0220959189179837</v>
      </c>
      <c r="H60" s="16">
        <f ca="1">(Parameters!$C$2/H13)^Parameters!$C$9</f>
        <v>1.2743498311630055</v>
      </c>
      <c r="I60" s="18">
        <f ca="1">(Parameters!$C$2/I13)^Parameters!$C$9</f>
        <v>1.9850645943516168</v>
      </c>
      <c r="K60" s="53"/>
      <c r="L60" s="51"/>
      <c r="M60" s="4" t="s">
        <v>2</v>
      </c>
      <c r="N60" s="16">
        <f ca="1">(Parameters!$C$2/N13)^Parameters!$C$9</f>
        <v>0.81054187924974097</v>
      </c>
      <c r="O60" s="16">
        <f ca="1">(Parameters!$C$2/O13)^Parameters!$C$9</f>
        <v>0.81053904304125213</v>
      </c>
      <c r="P60" s="16">
        <f ca="1">(Parameters!$C$2/P13)^Parameters!$C$9</f>
        <v>0.81350644215427692</v>
      </c>
      <c r="Q60" s="16">
        <f ca="1">(Parameters!$C$2/Q13)^Parameters!$C$9</f>
        <v>0.81443371942920095</v>
      </c>
      <c r="R60" s="18">
        <f ca="1">(Parameters!$C$2/R13)^Parameters!$C$9</f>
        <v>0.82670348555305906</v>
      </c>
      <c r="T60" s="53"/>
      <c r="U60" s="51"/>
      <c r="V60" s="4" t="s">
        <v>2</v>
      </c>
      <c r="W60" s="16">
        <f ca="1">(Parameters!$C$2/W13)^Parameters!$C$9</f>
        <v>0.83926283346613983</v>
      </c>
      <c r="X60" s="16">
        <f ca="1">(Parameters!$C$2/X13)^Parameters!$C$9</f>
        <v>0.84941295106805526</v>
      </c>
      <c r="Y60" s="16">
        <f ca="1">(Parameters!$C$2/Y13)^Parameters!$C$9</f>
        <v>0.88829655574636268</v>
      </c>
      <c r="Z60" s="16">
        <f ca="1">(Parameters!$C$2/Z13)^Parameters!$C$9</f>
        <v>0.97045223842749084</v>
      </c>
      <c r="AA60" s="18">
        <f ca="1">(Parameters!$C$2/AA13)^Parameters!$C$9</f>
        <v>1.148592347296983</v>
      </c>
    </row>
    <row r="61" spans="2:27" x14ac:dyDescent="0.2">
      <c r="B61" s="53"/>
      <c r="C61" s="50">
        <v>-5</v>
      </c>
      <c r="D61" s="1" t="s">
        <v>1</v>
      </c>
      <c r="E61" s="2">
        <f ca="1">(Parameters!$C$2/E14)^Parameters!$C$9</f>
        <v>0.85597589440244859</v>
      </c>
      <c r="F61" s="2">
        <f ca="1">(Parameters!$C$2/F14)^Parameters!$C$9</f>
        <v>0.88456156995625757</v>
      </c>
      <c r="G61" s="2">
        <f ca="1">(Parameters!$C$2/G14)^Parameters!$C$9</f>
        <v>0.99542454938192437</v>
      </c>
      <c r="H61" s="2">
        <f ca="1">(Parameters!$C$2/H14)^Parameters!$C$9</f>
        <v>1.2508850351864416</v>
      </c>
      <c r="I61" s="3">
        <f ca="1">(Parameters!$C$2/I14)^Parameters!$C$9</f>
        <v>1.9144174974448738</v>
      </c>
      <c r="K61" s="53"/>
      <c r="L61" s="50">
        <v>-5</v>
      </c>
      <c r="M61" s="1" t="s">
        <v>1</v>
      </c>
      <c r="N61" s="2">
        <f ca="1">(Parameters!$C$2/N14)^Parameters!$C$9</f>
        <v>0.81230418188045583</v>
      </c>
      <c r="O61" s="2">
        <f ca="1">(Parameters!$C$2/O14)^Parameters!$C$9</f>
        <v>0.81435638210932104</v>
      </c>
      <c r="P61" s="2">
        <f ca="1">(Parameters!$C$2/P14)^Parameters!$C$9</f>
        <v>0.81289810363367609</v>
      </c>
      <c r="Q61" s="2">
        <f ca="1">(Parameters!$C$2/Q14)^Parameters!$C$9</f>
        <v>0.81708548447246376</v>
      </c>
      <c r="R61" s="3">
        <f ca="1">(Parameters!$C$2/R14)^Parameters!$C$9</f>
        <v>0.83145307042066274</v>
      </c>
      <c r="T61" s="53"/>
      <c r="U61" s="50">
        <v>-5</v>
      </c>
      <c r="V61" s="1" t="s">
        <v>1</v>
      </c>
      <c r="W61" s="2">
        <f ca="1">(Parameters!$C$2/W14)^Parameters!$C$9</f>
        <v>0.82729977929641563</v>
      </c>
      <c r="X61" s="2">
        <f ca="1">(Parameters!$C$2/X14)^Parameters!$C$9</f>
        <v>0.83801376426319407</v>
      </c>
      <c r="Y61" s="2">
        <f ca="1">(Parameters!$C$2/Y14)^Parameters!$C$9</f>
        <v>0.86307268715053931</v>
      </c>
      <c r="Z61" s="2">
        <f ca="1">(Parameters!$C$2/Z14)^Parameters!$C$9</f>
        <v>0.92819569487687514</v>
      </c>
      <c r="AA61" s="3">
        <f ca="1">(Parameters!$C$2/AA14)^Parameters!$C$9</f>
        <v>1.0707524643422008</v>
      </c>
    </row>
    <row r="62" spans="2:27" ht="17" thickBot="1" x14ac:dyDescent="0.25">
      <c r="B62" s="53"/>
      <c r="C62" s="51"/>
      <c r="D62" s="4" t="s">
        <v>2</v>
      </c>
      <c r="E62" s="16">
        <f ca="1">(Parameters!$C$2/E15)^Parameters!$C$9</f>
        <v>0.85443217212992473</v>
      </c>
      <c r="F62" s="16">
        <f ca="1">(Parameters!$C$2/F15)^Parameters!$C$9</f>
        <v>0.88060290998583779</v>
      </c>
      <c r="G62" s="16">
        <f ca="1">(Parameters!$C$2/G15)^Parameters!$C$9</f>
        <v>0.97992787716183094</v>
      </c>
      <c r="H62" s="16">
        <f ca="1">(Parameters!$C$2/H15)^Parameters!$C$9</f>
        <v>1.2032103524073121</v>
      </c>
      <c r="I62" s="18">
        <f ca="1">(Parameters!$C$2/I15)^Parameters!$C$9</f>
        <v>1.8094277191383268</v>
      </c>
      <c r="K62" s="53"/>
      <c r="L62" s="51"/>
      <c r="M62" s="4" t="s">
        <v>2</v>
      </c>
      <c r="N62" s="16">
        <f ca="1">(Parameters!$C$2/N15)^Parameters!$C$9</f>
        <v>0.81143035707556266</v>
      </c>
      <c r="O62" s="16">
        <f ca="1">(Parameters!$C$2/O15)^Parameters!$C$9</f>
        <v>0.8105073187708719</v>
      </c>
      <c r="P62" s="16">
        <f ca="1">(Parameters!$C$2/P15)^Parameters!$C$9</f>
        <v>0.81322388252882372</v>
      </c>
      <c r="Q62" s="16">
        <f ca="1">(Parameters!$C$2/Q15)^Parameters!$C$9</f>
        <v>0.81503610433699381</v>
      </c>
      <c r="R62" s="18">
        <f ca="1">(Parameters!$C$2/R15)^Parameters!$C$9</f>
        <v>0.82541427609637219</v>
      </c>
      <c r="T62" s="53"/>
      <c r="U62" s="51"/>
      <c r="V62" s="4" t="s">
        <v>2</v>
      </c>
      <c r="W62" s="16">
        <f ca="1">(Parameters!$C$2/W15)^Parameters!$C$9</f>
        <v>0.82932127979691217</v>
      </c>
      <c r="X62" s="16">
        <f ca="1">(Parameters!$C$2/X15)^Parameters!$C$9</f>
        <v>0.83778628864905924</v>
      </c>
      <c r="Y62" s="16">
        <f ca="1">(Parameters!$C$2/Y15)^Parameters!$C$9</f>
        <v>0.87346178081515291</v>
      </c>
      <c r="Z62" s="16">
        <f ca="1">(Parameters!$C$2/Z15)^Parameters!$C$9</f>
        <v>0.94927866151754714</v>
      </c>
      <c r="AA62" s="18">
        <f ca="1">(Parameters!$C$2/AA15)^Parameters!$C$9</f>
        <v>1.1073786222279522</v>
      </c>
    </row>
    <row r="63" spans="2:27" x14ac:dyDescent="0.2">
      <c r="B63" s="53"/>
      <c r="C63" s="50">
        <v>-10</v>
      </c>
      <c r="D63" s="1" t="s">
        <v>1</v>
      </c>
      <c r="E63" s="2">
        <f ca="1">(Parameters!$C$2/E16)^Parameters!$C$9</f>
        <v>0.83736414904804446</v>
      </c>
      <c r="F63" s="2">
        <f ca="1">(Parameters!$C$2/F16)^Parameters!$C$9</f>
        <v>0.86006929041048186</v>
      </c>
      <c r="G63" s="2">
        <f ca="1">(Parameters!$C$2/G16)^Parameters!$C$9</f>
        <v>0.96055050760686866</v>
      </c>
      <c r="H63" s="2">
        <f ca="1">(Parameters!$C$2/H16)^Parameters!$C$9</f>
        <v>1.1874731680229356</v>
      </c>
      <c r="I63" s="3">
        <f ca="1">(Parameters!$C$2/I16)^Parameters!$C$9</f>
        <v>1.7616341170701255</v>
      </c>
      <c r="K63" s="53"/>
      <c r="L63" s="50">
        <v>-10</v>
      </c>
      <c r="M63" s="1" t="s">
        <v>1</v>
      </c>
      <c r="N63" s="2">
        <f ca="1">(Parameters!$C$2/N16)^Parameters!$C$9</f>
        <v>0.81175583079354474</v>
      </c>
      <c r="O63" s="2">
        <f ca="1">(Parameters!$C$2/O16)^Parameters!$C$9</f>
        <v>0.8124933248924312</v>
      </c>
      <c r="P63" s="2">
        <f ca="1">(Parameters!$C$2/P16)^Parameters!$C$9</f>
        <v>0.8124165489453673</v>
      </c>
      <c r="Q63" s="2">
        <f ca="1">(Parameters!$C$2/Q16)^Parameters!$C$9</f>
        <v>0.81577944401259428</v>
      </c>
      <c r="R63" s="3">
        <f ca="1">(Parameters!$C$2/R16)^Parameters!$C$9</f>
        <v>0.82781705107396297</v>
      </c>
      <c r="T63" s="53"/>
      <c r="U63" s="50">
        <v>-10</v>
      </c>
      <c r="V63" s="1" t="s">
        <v>1</v>
      </c>
      <c r="W63" s="2">
        <f ca="1">(Parameters!$C$2/W16)^Parameters!$C$9</f>
        <v>0.81993410692300384</v>
      </c>
      <c r="X63" s="2">
        <f ca="1">(Parameters!$C$2/X16)^Parameters!$C$9</f>
        <v>0.82878163299092378</v>
      </c>
      <c r="Y63" s="2">
        <f ca="1">(Parameters!$C$2/Y16)^Parameters!$C$9</f>
        <v>0.8534890272183796</v>
      </c>
      <c r="Z63" s="2">
        <f ca="1">(Parameters!$C$2/Z16)^Parameters!$C$9</f>
        <v>0.91274689367808348</v>
      </c>
      <c r="AA63" s="3">
        <f ca="1">(Parameters!$C$2/AA16)^Parameters!$C$9</f>
        <v>1.0405451298556929</v>
      </c>
    </row>
    <row r="64" spans="2:27" ht="17" thickBot="1" x14ac:dyDescent="0.25">
      <c r="B64" s="53"/>
      <c r="C64" s="51"/>
      <c r="D64" s="4" t="s">
        <v>2</v>
      </c>
      <c r="E64" s="16">
        <f ca="1">(Parameters!$C$2/E17)^Parameters!$C$9</f>
        <v>0.83606449637242009</v>
      </c>
      <c r="F64" s="16">
        <f ca="1">(Parameters!$C$2/F17)^Parameters!$C$9</f>
        <v>0.86052399574731975</v>
      </c>
      <c r="G64" s="16">
        <f ca="1">(Parameters!$C$2/G17)^Parameters!$C$9</f>
        <v>0.94870558142211969</v>
      </c>
      <c r="H64" s="16">
        <f ca="1">(Parameters!$C$2/H17)^Parameters!$C$9</f>
        <v>1.1497221454718827</v>
      </c>
      <c r="I64" s="18">
        <f ca="1">(Parameters!$C$2/I17)^Parameters!$C$9</f>
        <v>1.6778329440532103</v>
      </c>
      <c r="K64" s="53"/>
      <c r="L64" s="51"/>
      <c r="M64" s="4" t="s">
        <v>2</v>
      </c>
      <c r="N64" s="16">
        <f ca="1">(Parameters!$C$2/N17)^Parameters!$C$9</f>
        <v>0.811853610877319</v>
      </c>
      <c r="O64" s="16">
        <f ca="1">(Parameters!$C$2/O17)^Parameters!$C$9</f>
        <v>0.81160965939642005</v>
      </c>
      <c r="P64" s="16">
        <f ca="1">(Parameters!$C$2/P17)^Parameters!$C$9</f>
        <v>0.81336816461503214</v>
      </c>
      <c r="Q64" s="16">
        <f ca="1">(Parameters!$C$2/Q17)^Parameters!$C$9</f>
        <v>0.81509560184496832</v>
      </c>
      <c r="R64" s="18">
        <f ca="1">(Parameters!$C$2/R17)^Parameters!$C$9</f>
        <v>0.82290173369676867</v>
      </c>
      <c r="T64" s="53"/>
      <c r="U64" s="51"/>
      <c r="V64" s="4" t="s">
        <v>2</v>
      </c>
      <c r="W64" s="16">
        <f ca="1">(Parameters!$C$2/W17)^Parameters!$C$9</f>
        <v>0.82174796257610228</v>
      </c>
      <c r="X64" s="16">
        <f ca="1">(Parameters!$C$2/X17)^Parameters!$C$9</f>
        <v>0.83030711250445655</v>
      </c>
      <c r="Y64" s="16">
        <f ca="1">(Parameters!$C$2/Y17)^Parameters!$C$9</f>
        <v>0.86290071516411426</v>
      </c>
      <c r="Z64" s="16">
        <f ca="1">(Parameters!$C$2/Z17)^Parameters!$C$9</f>
        <v>0.93220951981387024</v>
      </c>
      <c r="AA64" s="18">
        <f ca="1">(Parameters!$C$2/AA17)^Parameters!$C$9</f>
        <v>1.0725398210873636</v>
      </c>
    </row>
    <row r="65" spans="2:27" x14ac:dyDescent="0.2">
      <c r="B65" s="53"/>
      <c r="C65" s="50">
        <v>-15</v>
      </c>
      <c r="D65" s="1" t="s">
        <v>1</v>
      </c>
      <c r="E65" s="2">
        <f ca="1">(Parameters!$C$2/E18)^Parameters!$C$9</f>
        <v>0.82444460766396765</v>
      </c>
      <c r="F65" s="2">
        <f ca="1">(Parameters!$C$2/F18)^Parameters!$C$9</f>
        <v>0.84589501424003655</v>
      </c>
      <c r="G65" s="2">
        <f ca="1">(Parameters!$C$2/G18)^Parameters!$C$9</f>
        <v>0.92937167988807212</v>
      </c>
      <c r="H65" s="2">
        <f ca="1">(Parameters!$C$2/H18)^Parameters!$C$9</f>
        <v>1.1405755061670964</v>
      </c>
      <c r="I65" s="3">
        <f ca="1">(Parameters!$C$2/I18)^Parameters!$C$9</f>
        <v>1.6456001601237982</v>
      </c>
      <c r="K65" s="53"/>
      <c r="L65" s="50">
        <v>-15</v>
      </c>
      <c r="M65" s="1" t="s">
        <v>1</v>
      </c>
      <c r="N65" s="2">
        <f ca="1">(Parameters!$C$2/N18)^Parameters!$C$9</f>
        <v>0.81218192829769287</v>
      </c>
      <c r="O65" s="2">
        <f ca="1">(Parameters!$C$2/O18)^Parameters!$C$9</f>
        <v>0.81213691245324215</v>
      </c>
      <c r="P65" s="2">
        <f ca="1">(Parameters!$C$2/P18)^Parameters!$C$9</f>
        <v>0.81630998075630445</v>
      </c>
      <c r="Q65" s="2">
        <f ca="1">(Parameters!$C$2/Q18)^Parameters!$C$9</f>
        <v>0.8147490327749819</v>
      </c>
      <c r="R65" s="3">
        <f ca="1">(Parameters!$C$2/R18)^Parameters!$C$9</f>
        <v>0.82509821100727221</v>
      </c>
      <c r="T65" s="53"/>
      <c r="U65" s="50">
        <v>-15</v>
      </c>
      <c r="V65" s="1" t="s">
        <v>1</v>
      </c>
      <c r="W65" s="2">
        <f ca="1">(Parameters!$C$2/W18)^Parameters!$C$9</f>
        <v>0.81595153471699777</v>
      </c>
      <c r="X65" s="2">
        <f ca="1">(Parameters!$C$2/X18)^Parameters!$C$9</f>
        <v>0.82328585362070894</v>
      </c>
      <c r="Y65" s="2">
        <f ca="1">(Parameters!$C$2/Y18)^Parameters!$C$9</f>
        <v>0.85324512132186503</v>
      </c>
      <c r="Z65" s="2">
        <f ca="1">(Parameters!$C$2/Z18)^Parameters!$C$9</f>
        <v>0.90102454144741684</v>
      </c>
      <c r="AA65" s="3">
        <f ca="1">(Parameters!$C$2/AA18)^Parameters!$C$9</f>
        <v>1.0167324976438197</v>
      </c>
    </row>
    <row r="66" spans="2:27" ht="17" thickBot="1" x14ac:dyDescent="0.25">
      <c r="B66" s="53"/>
      <c r="C66" s="55"/>
      <c r="D66" s="4" t="s">
        <v>2</v>
      </c>
      <c r="E66" s="16">
        <f ca="1">(Parameters!$C$2/E19)^Parameters!$C$9</f>
        <v>0.82292159264278575</v>
      </c>
      <c r="F66" s="16">
        <f ca="1">(Parameters!$C$2/F19)^Parameters!$C$9</f>
        <v>0.8465524120744834</v>
      </c>
      <c r="G66" s="16">
        <f ca="1">(Parameters!$C$2/G19)^Parameters!$C$9</f>
        <v>0.92243697924027046</v>
      </c>
      <c r="H66" s="16">
        <f ca="1">(Parameters!$C$2/H19)^Parameters!$C$9</f>
        <v>1.1100752356199337</v>
      </c>
      <c r="I66" s="18">
        <f ca="1">(Parameters!$C$2/I19)^Parameters!$C$9</f>
        <v>1.5776520912334548</v>
      </c>
      <c r="K66" s="53"/>
      <c r="L66" s="55"/>
      <c r="M66" s="4" t="s">
        <v>2</v>
      </c>
      <c r="N66" s="16">
        <f ca="1">(Parameters!$C$2/N19)^Parameters!$C$9</f>
        <v>0.81155594608779935</v>
      </c>
      <c r="O66" s="16">
        <f ca="1">(Parameters!$C$2/O19)^Parameters!$C$9</f>
        <v>0.81184159066088502</v>
      </c>
      <c r="P66" s="16">
        <f ca="1">(Parameters!$C$2/P19)^Parameters!$C$9</f>
        <v>0.81046170941007811</v>
      </c>
      <c r="Q66" s="16">
        <f ca="1">(Parameters!$C$2/Q19)^Parameters!$C$9</f>
        <v>0.81521974096364036</v>
      </c>
      <c r="R66" s="18">
        <f ca="1">(Parameters!$C$2/R19)^Parameters!$C$9</f>
        <v>0.82101606645715286</v>
      </c>
      <c r="T66" s="53"/>
      <c r="U66" s="55"/>
      <c r="V66" s="4" t="s">
        <v>2</v>
      </c>
      <c r="W66" s="16">
        <f ca="1">(Parameters!$C$2/W19)^Parameters!$C$9</f>
        <v>0.81614080037651249</v>
      </c>
      <c r="X66" s="16">
        <f ca="1">(Parameters!$C$2/X19)^Parameters!$C$9</f>
        <v>0.82452134762949936</v>
      </c>
      <c r="Y66" s="16">
        <f ca="1">(Parameters!$C$2/Y19)^Parameters!$C$9</f>
        <v>0.85238753827852454</v>
      </c>
      <c r="Z66" s="16">
        <f ca="1">(Parameters!$C$2/Z19)^Parameters!$C$9</f>
        <v>0.91939125265245281</v>
      </c>
      <c r="AA66" s="18">
        <f ca="1">(Parameters!$C$2/AA19)^Parameters!$C$9</f>
        <v>1.0449635563210651</v>
      </c>
    </row>
    <row r="67" spans="2:27" x14ac:dyDescent="0.2">
      <c r="B67" s="53"/>
      <c r="C67" s="56">
        <v>-20</v>
      </c>
      <c r="D67" s="1" t="s">
        <v>1</v>
      </c>
      <c r="E67" s="2">
        <f ca="1">(Parameters!$C$2/E20)^Parameters!$C$9</f>
        <v>0.81979872898971839</v>
      </c>
      <c r="F67" s="2">
        <f ca="1">(Parameters!$C$2/F20)^Parameters!$C$9</f>
        <v>0.83748647527019848</v>
      </c>
      <c r="G67" s="2">
        <f ca="1">(Parameters!$C$2/G20)^Parameters!$C$9</f>
        <v>0.91376700747071937</v>
      </c>
      <c r="H67" s="2">
        <f ca="1">(Parameters!$C$2/H20)^Parameters!$C$9</f>
        <v>1.1080615438115684</v>
      </c>
      <c r="I67" s="3">
        <f ca="1">(Parameters!$C$2/I20)^Parameters!$C$9</f>
        <v>1.5578956767087464</v>
      </c>
      <c r="K67" s="53"/>
      <c r="L67" s="56">
        <v>-20</v>
      </c>
      <c r="M67" s="1" t="s">
        <v>1</v>
      </c>
      <c r="N67" s="2">
        <f ca="1">(Parameters!$C$2/N20)^Parameters!$C$9</f>
        <v>0.81212731324909682</v>
      </c>
      <c r="O67" s="2">
        <f ca="1">(Parameters!$C$2/O20)^Parameters!$C$9</f>
        <v>0.81185912346381583</v>
      </c>
      <c r="P67" s="2">
        <f ca="1">(Parameters!$C$2/P20)^Parameters!$C$9</f>
        <v>0.81574589781913254</v>
      </c>
      <c r="Q67" s="2">
        <f ca="1">(Parameters!$C$2/Q20)^Parameters!$C$9</f>
        <v>0.8143702274144784</v>
      </c>
      <c r="R67" s="3">
        <f ca="1">(Parameters!$C$2/R20)^Parameters!$C$9</f>
        <v>0.82301877040459614</v>
      </c>
      <c r="T67" s="53"/>
      <c r="U67" s="56">
        <v>-20</v>
      </c>
      <c r="V67" s="1" t="s">
        <v>1</v>
      </c>
      <c r="W67" s="2">
        <f ca="1">(Parameters!$C$2/W20)^Parameters!$C$9</f>
        <v>0.81358981595367041</v>
      </c>
      <c r="X67" s="2">
        <f ca="1">(Parameters!$C$2/X20)^Parameters!$C$9</f>
        <v>0.81997441233736756</v>
      </c>
      <c r="Y67" s="2">
        <f ca="1">(Parameters!$C$2/Y20)^Parameters!$C$9</f>
        <v>0.84809545300663236</v>
      </c>
      <c r="Z67" s="2">
        <f ca="1">(Parameters!$C$2/Z20)^Parameters!$C$9</f>
        <v>0.89286422488926143</v>
      </c>
      <c r="AA67" s="3">
        <f ca="1">(Parameters!$C$2/AA20)^Parameters!$C$9</f>
        <v>0.99816386147648517</v>
      </c>
    </row>
    <row r="68" spans="2:27" ht="17" thickBot="1" x14ac:dyDescent="0.25">
      <c r="B68" s="53"/>
      <c r="C68" s="55"/>
      <c r="D68" s="4" t="s">
        <v>2</v>
      </c>
      <c r="E68" s="16">
        <f ca="1">(Parameters!$C$2/E21)^Parameters!$C$9</f>
        <v>0.81610847211663162</v>
      </c>
      <c r="F68" s="16">
        <f ca="1">(Parameters!$C$2/F21)^Parameters!$C$9</f>
        <v>0.83809854836524977</v>
      </c>
      <c r="G68" s="16">
        <f ca="1">(Parameters!$C$2/G21)^Parameters!$C$9</f>
        <v>0.90868065394517206</v>
      </c>
      <c r="H68" s="16">
        <f ca="1">(Parameters!$C$2/H21)^Parameters!$C$9</f>
        <v>1.0820517131154372</v>
      </c>
      <c r="I68" s="18">
        <f ca="1">(Parameters!$C$2/I21)^Parameters!$C$9</f>
        <v>1.5018655036008364</v>
      </c>
      <c r="K68" s="53"/>
      <c r="L68" s="55"/>
      <c r="M68" s="4" t="s">
        <v>2</v>
      </c>
      <c r="N68" s="16">
        <f ca="1">(Parameters!$C$2/N21)^Parameters!$C$9</f>
        <v>0.81063390342144803</v>
      </c>
      <c r="O68" s="16">
        <f ca="1">(Parameters!$C$2/O21)^Parameters!$C$9</f>
        <v>0.81209814370545652</v>
      </c>
      <c r="P68" s="16">
        <f ca="1">(Parameters!$C$2/P21)^Parameters!$C$9</f>
        <v>0.81053119425289</v>
      </c>
      <c r="Q68" s="16">
        <f ca="1">(Parameters!$C$2/Q21)^Parameters!$C$9</f>
        <v>0.8148262550830333</v>
      </c>
      <c r="R68" s="18">
        <f ca="1">(Parameters!$C$2/R21)^Parameters!$C$9</f>
        <v>0.81956976460301911</v>
      </c>
      <c r="T68" s="53"/>
      <c r="U68" s="55"/>
      <c r="V68" s="4" t="s">
        <v>2</v>
      </c>
      <c r="W68" s="16">
        <f ca="1">(Parameters!$C$2/W21)^Parameters!$C$9</f>
        <v>0.81301108004842437</v>
      </c>
      <c r="X68" s="16">
        <f ca="1">(Parameters!$C$2/X21)^Parameters!$C$9</f>
        <v>0.8213391566411844</v>
      </c>
      <c r="Y68" s="16">
        <f ca="1">(Parameters!$C$2/Y21)^Parameters!$C$9</f>
        <v>0.84729615363553279</v>
      </c>
      <c r="Z68" s="16">
        <f ca="1">(Parameters!$C$2/Z21)^Parameters!$C$9</f>
        <v>0.90936061224209475</v>
      </c>
      <c r="AA68" s="18">
        <f ca="1">(Parameters!$C$2/AA21)^Parameters!$C$9</f>
        <v>1.0233570633291289</v>
      </c>
    </row>
    <row r="69" spans="2:27" x14ac:dyDescent="0.2">
      <c r="B69" s="53"/>
      <c r="C69" s="56">
        <v>-25</v>
      </c>
      <c r="D69" s="7" t="s">
        <v>1</v>
      </c>
      <c r="E69" s="2">
        <f ca="1">(Parameters!$C$2/E22)^Parameters!$C$9</f>
        <v>0.81844137483877133</v>
      </c>
      <c r="F69" s="2">
        <f ca="1">(Parameters!$C$2/F22)^Parameters!$C$9</f>
        <v>0.835225150675312</v>
      </c>
      <c r="G69" s="2">
        <f ca="1">(Parameters!$C$2/G22)^Parameters!$C$9</f>
        <v>0.9060158490601149</v>
      </c>
      <c r="H69" s="2">
        <f ca="1">(Parameters!$C$2/H22)^Parameters!$C$9</f>
        <v>1.0868261869287164</v>
      </c>
      <c r="I69" s="3">
        <f ca="1">(Parameters!$C$2/I22)^Parameters!$C$9</f>
        <v>1.5007988272596884</v>
      </c>
      <c r="K69" s="53"/>
      <c r="L69" s="56">
        <v>-25</v>
      </c>
      <c r="M69" s="7" t="s">
        <v>1</v>
      </c>
      <c r="N69" s="2">
        <f ca="1">(Parameters!$C$2/N22)^Parameters!$C$9</f>
        <v>0.81014083400892523</v>
      </c>
      <c r="O69" s="2">
        <f ca="1">(Parameters!$C$2/O22)^Parameters!$C$9</f>
        <v>0.81218038965957862</v>
      </c>
      <c r="P69" s="2">
        <f ca="1">(Parameters!$C$2/P22)^Parameters!$C$9</f>
        <v>0.81555274010055678</v>
      </c>
      <c r="Q69" s="2">
        <f ca="1">(Parameters!$C$2/Q22)^Parameters!$C$9</f>
        <v>0.81407558085173315</v>
      </c>
      <c r="R69" s="3">
        <f ca="1">(Parameters!$C$2/R22)^Parameters!$C$9</f>
        <v>0.8273872640806238</v>
      </c>
      <c r="T69" s="53"/>
      <c r="U69" s="56">
        <v>-25</v>
      </c>
      <c r="V69" s="7" t="s">
        <v>1</v>
      </c>
      <c r="W69" s="2">
        <f ca="1">(Parameters!$C$2/W22)^Parameters!$C$9</f>
        <v>0.81251959830130116</v>
      </c>
      <c r="X69" s="2">
        <f ca="1">(Parameters!$C$2/X22)^Parameters!$C$9</f>
        <v>0.81913581307952144</v>
      </c>
      <c r="Y69" s="2">
        <f ca="1">(Parameters!$C$2/Y22)^Parameters!$C$9</f>
        <v>0.84556450412270057</v>
      </c>
      <c r="Z69" s="2">
        <f ca="1">(Parameters!$C$2/Z22)^Parameters!$C$9</f>
        <v>0.8874750615085234</v>
      </c>
      <c r="AA69" s="3">
        <f ca="1">(Parameters!$C$2/AA22)^Parameters!$C$9</f>
        <v>0.98897940296716591</v>
      </c>
    </row>
    <row r="70" spans="2:27" ht="17" thickBot="1" x14ac:dyDescent="0.25">
      <c r="B70" s="53"/>
      <c r="C70" s="51"/>
      <c r="D70" s="8" t="s">
        <v>2</v>
      </c>
      <c r="E70" s="16">
        <f ca="1">(Parameters!$C$2/E23)^Parameters!$C$9</f>
        <v>0.81468162589681226</v>
      </c>
      <c r="F70" s="16">
        <f ca="1">(Parameters!$C$2/F23)^Parameters!$C$9</f>
        <v>0.83456206811036648</v>
      </c>
      <c r="G70" s="16">
        <f ca="1">(Parameters!$C$2/G23)^Parameters!$C$9</f>
        <v>0.90177423854219929</v>
      </c>
      <c r="H70" s="16">
        <f ca="1">(Parameters!$C$2/H23)^Parameters!$C$9</f>
        <v>1.0639155545231669</v>
      </c>
      <c r="I70" s="18">
        <f ca="1">(Parameters!$C$2/I23)^Parameters!$C$9</f>
        <v>1.4133436335842466</v>
      </c>
      <c r="K70" s="53"/>
      <c r="L70" s="51"/>
      <c r="M70" s="8" t="s">
        <v>2</v>
      </c>
      <c r="N70" s="16">
        <f ca="1">(Parameters!$C$2/N23)^Parameters!$C$9</f>
        <v>0.81000906834878061</v>
      </c>
      <c r="O70" s="16">
        <f ca="1">(Parameters!$C$2/O23)^Parameters!$C$9</f>
        <v>0.81165740657219021</v>
      </c>
      <c r="P70" s="16">
        <f ca="1">(Parameters!$C$2/P23)^Parameters!$C$9</f>
        <v>0.81051490147104788</v>
      </c>
      <c r="Q70" s="16">
        <f ca="1">(Parameters!$C$2/Q23)^Parameters!$C$9</f>
        <v>0.81450966024619298</v>
      </c>
      <c r="R70" s="18">
        <f ca="1">(Parameters!$C$2/R23)^Parameters!$C$9</f>
        <v>0.81358811555488597</v>
      </c>
      <c r="T70" s="53"/>
      <c r="U70" s="51"/>
      <c r="V70" s="8" t="s">
        <v>2</v>
      </c>
      <c r="W70" s="16">
        <f ca="1">(Parameters!$C$2/W23)^Parameters!$C$9</f>
        <v>0.81231958619412925</v>
      </c>
      <c r="X70" s="16">
        <f ca="1">(Parameters!$C$2/X23)^Parameters!$C$9</f>
        <v>0.819586621525078</v>
      </c>
      <c r="Y70" s="16">
        <f ca="1">(Parameters!$C$2/Y23)^Parameters!$C$9</f>
        <v>0.84456299842057281</v>
      </c>
      <c r="Z70" s="16">
        <f ca="1">(Parameters!$C$2/Z23)^Parameters!$C$9</f>
        <v>0.90265030456781026</v>
      </c>
      <c r="AA70" s="18">
        <f ca="1">(Parameters!$C$2/AA23)^Parameters!$C$9</f>
        <v>1.0089464093488891</v>
      </c>
    </row>
    <row r="71" spans="2:27" x14ac:dyDescent="0.2">
      <c r="B71" s="53"/>
      <c r="C71" s="50">
        <v>-30</v>
      </c>
      <c r="D71" s="1" t="s">
        <v>1</v>
      </c>
      <c r="E71" s="2">
        <f ca="1">(Parameters!$C$2/E24)^Parameters!$C$9</f>
        <v>0.82045689831186497</v>
      </c>
      <c r="F71" s="2">
        <f ca="1">(Parameters!$C$2/F24)^Parameters!$C$9</f>
        <v>0.83636165108769756</v>
      </c>
      <c r="G71" s="2">
        <f ca="1">(Parameters!$C$2/G24)^Parameters!$C$9</f>
        <v>0.90546977910970816</v>
      </c>
      <c r="H71" s="2">
        <f ca="1">(Parameters!$C$2/H24)^Parameters!$C$9</f>
        <v>1.0756295118903885</v>
      </c>
      <c r="I71" s="3">
        <f ca="1">(Parameters!$C$2/I24)^Parameters!$C$9</f>
        <v>1.4515406425742616</v>
      </c>
      <c r="K71" s="53"/>
      <c r="L71" s="50">
        <v>-30</v>
      </c>
      <c r="M71" s="1" t="s">
        <v>1</v>
      </c>
      <c r="N71" s="2">
        <f ca="1">(Parameters!$C$2/N24)^Parameters!$C$9</f>
        <v>0.81214947812418858</v>
      </c>
      <c r="O71" s="2">
        <f ca="1">(Parameters!$C$2/O24)^Parameters!$C$9</f>
        <v>0.81184660022130639</v>
      </c>
      <c r="P71" s="2">
        <f ca="1">(Parameters!$C$2/P24)^Parameters!$C$9</f>
        <v>0.81523191329728661</v>
      </c>
      <c r="Q71" s="2">
        <f ca="1">(Parameters!$C$2/Q24)^Parameters!$C$9</f>
        <v>0.81384888089659468</v>
      </c>
      <c r="R71" s="3">
        <f ca="1">(Parameters!$C$2/R24)^Parameters!$C$9</f>
        <v>0.82366608682240483</v>
      </c>
      <c r="T71" s="53"/>
      <c r="U71" s="50">
        <v>-30</v>
      </c>
      <c r="V71" s="1" t="s">
        <v>1</v>
      </c>
      <c r="W71" s="2">
        <f ca="1">(Parameters!$C$2/W24)^Parameters!$C$9</f>
        <v>0.81375593752706843</v>
      </c>
      <c r="X71" s="2">
        <f ca="1">(Parameters!$C$2/X24)^Parameters!$C$9</f>
        <v>0.81963200439018269</v>
      </c>
      <c r="Y71" s="2">
        <f ca="1">(Parameters!$C$2/Y24)^Parameters!$C$9</f>
        <v>0.84509150910455233</v>
      </c>
      <c r="Z71" s="2">
        <f ca="1">(Parameters!$C$2/Z24)^Parameters!$C$9</f>
        <v>0.88463536271135601</v>
      </c>
      <c r="AA71" s="3">
        <f ca="1">(Parameters!$C$2/AA24)^Parameters!$C$9</f>
        <v>0.9766897853924762</v>
      </c>
    </row>
    <row r="72" spans="2:27" ht="17" thickBot="1" x14ac:dyDescent="0.25">
      <c r="B72" s="53"/>
      <c r="C72" s="51"/>
      <c r="D72" s="4" t="s">
        <v>2</v>
      </c>
      <c r="E72" s="16">
        <f ca="1">(Parameters!$C$2/E25)^Parameters!$C$9</f>
        <v>0.81639731400684223</v>
      </c>
      <c r="F72" s="16">
        <f ca="1">(Parameters!$C$2/F25)^Parameters!$C$9</f>
        <v>0.83712317791425261</v>
      </c>
      <c r="G72" s="16">
        <f ca="1">(Parameters!$C$2/G25)^Parameters!$C$9</f>
        <v>0.90108543248355488</v>
      </c>
      <c r="H72" s="16">
        <f ca="1">(Parameters!$C$2/H25)^Parameters!$C$9</f>
        <v>1.0547206903646684</v>
      </c>
      <c r="I72" s="18">
        <f ca="1">(Parameters!$C$2/I25)^Parameters!$C$9</f>
        <v>1.374849229568669</v>
      </c>
      <c r="K72" s="53"/>
      <c r="L72" s="51"/>
      <c r="M72" s="4" t="s">
        <v>2</v>
      </c>
      <c r="N72" s="16">
        <f ca="1">(Parameters!$C$2/N25)^Parameters!$C$9</f>
        <v>0.81074433672800628</v>
      </c>
      <c r="O72" s="16">
        <f ca="1">(Parameters!$C$2/O25)^Parameters!$C$9</f>
        <v>0.81208228384031123</v>
      </c>
      <c r="P72" s="16">
        <f ca="1">(Parameters!$C$2/P25)^Parameters!$C$9</f>
        <v>0.81060094262838922</v>
      </c>
      <c r="Q72" s="16">
        <f ca="1">(Parameters!$C$2/Q25)^Parameters!$C$9</f>
        <v>0.81426474094590262</v>
      </c>
      <c r="R72" s="18">
        <f ca="1">(Parameters!$C$2/R25)^Parameters!$C$9</f>
        <v>0.81424607536788451</v>
      </c>
      <c r="T72" s="53"/>
      <c r="U72" s="51"/>
      <c r="V72" s="4" t="s">
        <v>2</v>
      </c>
      <c r="W72" s="16">
        <f ca="1">(Parameters!$C$2/W25)^Parameters!$C$9</f>
        <v>0.81317639991526802</v>
      </c>
      <c r="X72" s="16">
        <f ca="1">(Parameters!$C$2/X25)^Parameters!$C$9</f>
        <v>0.82089653541634477</v>
      </c>
      <c r="Y72" s="16">
        <f ca="1">(Parameters!$C$2/Y25)^Parameters!$C$9</f>
        <v>0.84444364244023351</v>
      </c>
      <c r="Z72" s="16">
        <f ca="1">(Parameters!$C$2/Z25)^Parameters!$C$9</f>
        <v>0.89897664588970627</v>
      </c>
      <c r="AA72" s="18">
        <f ca="1">(Parameters!$C$2/AA25)^Parameters!$C$9</f>
        <v>0.99860222397453502</v>
      </c>
    </row>
    <row r="73" spans="2:27" x14ac:dyDescent="0.2">
      <c r="B73" s="53"/>
      <c r="C73" s="50">
        <v>-35</v>
      </c>
      <c r="D73" s="1" t="s">
        <v>1</v>
      </c>
      <c r="E73" s="2">
        <f ca="1">(Parameters!$C$2/E26)^Parameters!$C$9</f>
        <v>0.82508391864661978</v>
      </c>
      <c r="F73" s="2">
        <f ca="1">(Parameters!$C$2/F26)^Parameters!$C$9</f>
        <v>0.84318735110841203</v>
      </c>
      <c r="G73" s="2">
        <f ca="1">(Parameters!$C$2/G26)^Parameters!$C$9</f>
        <v>0.91221904683055999</v>
      </c>
      <c r="H73" s="2">
        <f ca="1">(Parameters!$C$2/H26)^Parameters!$C$9</f>
        <v>1.0738483430379093</v>
      </c>
      <c r="I73" s="3">
        <f ca="1">(Parameters!$C$2/I26)^Parameters!$C$9</f>
        <v>1.4197412890985996</v>
      </c>
      <c r="K73" s="53"/>
      <c r="L73" s="50">
        <v>-35</v>
      </c>
      <c r="M73" s="1" t="s">
        <v>1</v>
      </c>
      <c r="N73" s="2">
        <f ca="1">(Parameters!$C$2/N26)^Parameters!$C$9</f>
        <v>0.81229084063200119</v>
      </c>
      <c r="O73" s="2">
        <f ca="1">(Parameters!$C$2/O26)^Parameters!$C$9</f>
        <v>0.81192788543736871</v>
      </c>
      <c r="P73" s="2">
        <f ca="1">(Parameters!$C$2/P26)^Parameters!$C$9</f>
        <v>0.81524904256901021</v>
      </c>
      <c r="Q73" s="2">
        <f ca="1">(Parameters!$C$2/Q26)^Parameters!$C$9</f>
        <v>0.81367854690104979</v>
      </c>
      <c r="R73" s="3">
        <f ca="1">(Parameters!$C$2/R26)^Parameters!$C$9</f>
        <v>0.82148167869724953</v>
      </c>
      <c r="T73" s="53"/>
      <c r="U73" s="50">
        <v>-35</v>
      </c>
      <c r="V73" s="1" t="s">
        <v>1</v>
      </c>
      <c r="W73" s="2">
        <f ca="1">(Parameters!$C$2/W26)^Parameters!$C$9</f>
        <v>0.8165992469900355</v>
      </c>
      <c r="X73" s="2">
        <f ca="1">(Parameters!$C$2/X26)^Parameters!$C$9</f>
        <v>0.82242709375537615</v>
      </c>
      <c r="Y73" s="2">
        <f ca="1">(Parameters!$C$2/Y26)^Parameters!$C$9</f>
        <v>0.847089732292717</v>
      </c>
      <c r="Z73" s="2">
        <f ca="1">(Parameters!$C$2/Z26)^Parameters!$C$9</f>
        <v>0.88423088108075898</v>
      </c>
      <c r="AA73" s="3">
        <f ca="1">(Parameters!$C$2/AA26)^Parameters!$C$9</f>
        <v>0.96889761158468368</v>
      </c>
    </row>
    <row r="74" spans="2:27" ht="17" thickBot="1" x14ac:dyDescent="0.25">
      <c r="B74" s="53"/>
      <c r="C74" s="51"/>
      <c r="D74" s="9" t="s">
        <v>2</v>
      </c>
      <c r="E74" s="16">
        <f ca="1">(Parameters!$C$2/E27)^Parameters!$C$9</f>
        <v>0.82392586742819496</v>
      </c>
      <c r="F74" s="16">
        <f ca="1">(Parameters!$C$2/F27)^Parameters!$C$9</f>
        <v>0.84460045544507989</v>
      </c>
      <c r="G74" s="16">
        <f ca="1">(Parameters!$C$2/G27)^Parameters!$C$9</f>
        <v>0.90682885123427237</v>
      </c>
      <c r="H74" s="16">
        <f ca="1">(Parameters!$C$2/H27)^Parameters!$C$9</f>
        <v>1.0540025858969109</v>
      </c>
      <c r="I74" s="18">
        <f ca="1">(Parameters!$C$2/I27)^Parameters!$C$9</f>
        <v>1.3504680878027213</v>
      </c>
      <c r="K74" s="53"/>
      <c r="L74" s="51"/>
      <c r="M74" s="9" t="s">
        <v>2</v>
      </c>
      <c r="N74" s="16">
        <f ca="1">(Parameters!$C$2/N27)^Parameters!$C$9</f>
        <v>0.81149751274947235</v>
      </c>
      <c r="O74" s="16">
        <f ca="1">(Parameters!$C$2/O27)^Parameters!$C$9</f>
        <v>0.81202931331431327</v>
      </c>
      <c r="P74" s="16">
        <f ca="1">(Parameters!$C$2/P27)^Parameters!$C$9</f>
        <v>0.81059642570690804</v>
      </c>
      <c r="Q74" s="16">
        <f ca="1">(Parameters!$C$2/Q27)^Parameters!$C$9</f>
        <v>0.81407931683388834</v>
      </c>
      <c r="R74" s="18">
        <f ca="1">(Parameters!$C$2/R27)^Parameters!$C$9</f>
        <v>0.81437762454088314</v>
      </c>
      <c r="T74" s="53"/>
      <c r="U74" s="51"/>
      <c r="V74" s="9" t="s">
        <v>2</v>
      </c>
      <c r="W74" s="16">
        <f ca="1">(Parameters!$C$2/W27)^Parameters!$C$9</f>
        <v>0.81667772061424881</v>
      </c>
      <c r="X74" s="16">
        <f ca="1">(Parameters!$C$2/X27)^Parameters!$C$9</f>
        <v>0.8239028080817089</v>
      </c>
      <c r="Y74" s="16">
        <f ca="1">(Parameters!$C$2/Y27)^Parameters!$C$9</f>
        <v>0.84654295754747377</v>
      </c>
      <c r="Z74" s="16">
        <f ca="1">(Parameters!$C$2/Z27)^Parameters!$C$9</f>
        <v>0.8981890410764698</v>
      </c>
      <c r="AA74" s="18">
        <f ca="1">(Parameters!$C$2/AA27)^Parameters!$C$9</f>
        <v>0.9912617365395251</v>
      </c>
    </row>
    <row r="75" spans="2:27" x14ac:dyDescent="0.2">
      <c r="B75" s="53"/>
      <c r="C75" s="50">
        <v>-40</v>
      </c>
      <c r="D75" s="10" t="s">
        <v>1</v>
      </c>
      <c r="E75" s="2">
        <f ca="1">(Parameters!$C$2/E28)^Parameters!$C$9</f>
        <v>0.83908639429425624</v>
      </c>
      <c r="F75" s="2">
        <f ca="1">(Parameters!$C$2/F28)^Parameters!$C$9</f>
        <v>0.85712941290834654</v>
      </c>
      <c r="G75" s="2">
        <f ca="1">(Parameters!$C$2/G28)^Parameters!$C$9</f>
        <v>0.93202535588111068</v>
      </c>
      <c r="H75" s="2">
        <f ca="1">(Parameters!$C$2/H28)^Parameters!$C$9</f>
        <v>1.081405676003492</v>
      </c>
      <c r="I75" s="3">
        <f ca="1">(Parameters!$C$2/I28)^Parameters!$C$9</f>
        <v>1.4013754865566213</v>
      </c>
      <c r="K75" s="53"/>
      <c r="L75" s="50">
        <v>-40</v>
      </c>
      <c r="M75" s="10" t="s">
        <v>1</v>
      </c>
      <c r="N75" s="2">
        <f ca="1">(Parameters!$C$2/N28)^Parameters!$C$9</f>
        <v>0.81198485662676512</v>
      </c>
      <c r="O75" s="2">
        <f ca="1">(Parameters!$C$2/O28)^Parameters!$C$9</f>
        <v>0.81244391872351962</v>
      </c>
      <c r="P75" s="2">
        <f ca="1">(Parameters!$C$2/P28)^Parameters!$C$9</f>
        <v>0.81228861214876391</v>
      </c>
      <c r="Q75" s="2">
        <f ca="1">(Parameters!$C$2/Q28)^Parameters!$C$9</f>
        <v>0.81355633554109508</v>
      </c>
      <c r="R75" s="3">
        <f ca="1">(Parameters!$C$2/R28)^Parameters!$C$9</f>
        <v>0.81898290969844711</v>
      </c>
      <c r="T75" s="53"/>
      <c r="U75" s="50">
        <v>-40</v>
      </c>
      <c r="V75" s="10" t="s">
        <v>1</v>
      </c>
      <c r="W75" s="2">
        <f ca="1">(Parameters!$C$2/W28)^Parameters!$C$9</f>
        <v>0.8209201517884146</v>
      </c>
      <c r="X75" s="2">
        <f ca="1">(Parameters!$C$2/X28)^Parameters!$C$9</f>
        <v>0.82768640044010422</v>
      </c>
      <c r="Y75" s="2">
        <f ca="1">(Parameters!$C$2/Y28)^Parameters!$C$9</f>
        <v>0.84584426904216659</v>
      </c>
      <c r="Z75" s="2">
        <f ca="1">(Parameters!$C$2/Z28)^Parameters!$C$9</f>
        <v>0.88624652783861113</v>
      </c>
      <c r="AA75" s="3">
        <f ca="1">(Parameters!$C$2/AA28)^Parameters!$C$9</f>
        <v>0.96383217393886433</v>
      </c>
    </row>
    <row r="76" spans="2:27" ht="17" thickBot="1" x14ac:dyDescent="0.25">
      <c r="B76" s="53"/>
      <c r="C76" s="51"/>
      <c r="D76" s="11" t="s">
        <v>2</v>
      </c>
      <c r="E76" s="16">
        <f ca="1">(Parameters!$C$2/E29)^Parameters!$C$9</f>
        <v>0.8376664474051565</v>
      </c>
      <c r="F76" s="16">
        <f ca="1">(Parameters!$C$2/F29)^Parameters!$C$9</f>
        <v>0.85759112916064995</v>
      </c>
      <c r="G76" s="16">
        <f ca="1">(Parameters!$C$2/G29)^Parameters!$C$9</f>
        <v>0.92401203725351189</v>
      </c>
      <c r="H76" s="16">
        <f ca="1">(Parameters!$C$2/H29)^Parameters!$C$9</f>
        <v>1.0617296520157844</v>
      </c>
      <c r="I76" s="18">
        <f ca="1">(Parameters!$C$2/I29)^Parameters!$C$9</f>
        <v>1.3381973147026516</v>
      </c>
      <c r="K76" s="53"/>
      <c r="L76" s="51"/>
      <c r="M76" s="11" t="s">
        <v>2</v>
      </c>
      <c r="N76" s="16">
        <f ca="1">(Parameters!$C$2/N29)^Parameters!$C$9</f>
        <v>0.81162090376028406</v>
      </c>
      <c r="O76" s="16">
        <f ca="1">(Parameters!$C$2/O29)^Parameters!$C$9</f>
        <v>0.81156758114868888</v>
      </c>
      <c r="P76" s="16">
        <f ca="1">(Parameters!$C$2/P29)^Parameters!$C$9</f>
        <v>0.81257414273357798</v>
      </c>
      <c r="Q76" s="16">
        <f ca="1">(Parameters!$C$2/Q29)^Parameters!$C$9</f>
        <v>0.81394462760001551</v>
      </c>
      <c r="R76" s="18">
        <f ca="1">(Parameters!$C$2/R29)^Parameters!$C$9</f>
        <v>0.81516427870567276</v>
      </c>
      <c r="T76" s="53"/>
      <c r="U76" s="51"/>
      <c r="V76" s="11" t="s">
        <v>2</v>
      </c>
      <c r="W76" s="16">
        <f ca="1">(Parameters!$C$2/W29)^Parameters!$C$9</f>
        <v>0.82237636162393324</v>
      </c>
      <c r="X76" s="16">
        <f ca="1">(Parameters!$C$2/X29)^Parameters!$C$9</f>
        <v>0.8288097731653703</v>
      </c>
      <c r="Y76" s="16">
        <f ca="1">(Parameters!$C$2/Y29)^Parameters!$C$9</f>
        <v>0.85237111107930652</v>
      </c>
      <c r="Z76" s="16">
        <f ca="1">(Parameters!$C$2/Z29)^Parameters!$C$9</f>
        <v>0.90025944068016883</v>
      </c>
      <c r="AA76" s="18">
        <f ca="1">(Parameters!$C$2/AA29)^Parameters!$C$9</f>
        <v>0.98850967543351942</v>
      </c>
    </row>
    <row r="77" spans="2:27" x14ac:dyDescent="0.2">
      <c r="B77" s="53"/>
      <c r="C77" s="50">
        <v>-45</v>
      </c>
      <c r="D77" s="12" t="s">
        <v>1</v>
      </c>
      <c r="E77" s="2">
        <f ca="1">(Parameters!$C$2/E30)^Parameters!$C$9</f>
        <v>0.86007792849386933</v>
      </c>
      <c r="F77" s="2">
        <f ca="1">(Parameters!$C$2/F30)^Parameters!$C$9</f>
        <v>0.88044084501870234</v>
      </c>
      <c r="G77" s="2">
        <f ca="1">(Parameters!$C$2/G30)^Parameters!$C$9</f>
        <v>0.95373164026018931</v>
      </c>
      <c r="H77" s="2">
        <f ca="1">(Parameters!$C$2/H30)^Parameters!$C$9</f>
        <v>1.0987637339034435</v>
      </c>
      <c r="I77" s="3">
        <f ca="1">(Parameters!$C$2/I30)^Parameters!$C$9</f>
        <v>1.3980613115211591</v>
      </c>
      <c r="K77" s="53"/>
      <c r="L77" s="50">
        <v>-45</v>
      </c>
      <c r="M77" s="12" t="s">
        <v>1</v>
      </c>
      <c r="N77" s="2">
        <f ca="1">(Parameters!$C$2/N30)^Parameters!$C$9</f>
        <v>0.81275688648676281</v>
      </c>
      <c r="O77" s="2">
        <f ca="1">(Parameters!$C$2/O30)^Parameters!$C$9</f>
        <v>0.81384504333724272</v>
      </c>
      <c r="P77" s="2">
        <f ca="1">(Parameters!$C$2/P30)^Parameters!$C$9</f>
        <v>0.81232600077520256</v>
      </c>
      <c r="Q77" s="2">
        <f ca="1">(Parameters!$C$2/Q30)^Parameters!$C$9</f>
        <v>0.81347651563855317</v>
      </c>
      <c r="R77" s="3">
        <f ca="1">(Parameters!$C$2/R30)^Parameters!$C$9</f>
        <v>0.81758377666191628</v>
      </c>
      <c r="T77" s="53"/>
      <c r="U77" s="50">
        <v>-45</v>
      </c>
      <c r="V77" s="12" t="s">
        <v>1</v>
      </c>
      <c r="W77" s="2">
        <f ca="1">(Parameters!$C$2/W30)^Parameters!$C$9</f>
        <v>0.82883035591996723</v>
      </c>
      <c r="X77" s="2">
        <f ca="1">(Parameters!$C$2/X30)^Parameters!$C$9</f>
        <v>0.83610169410390833</v>
      </c>
      <c r="Y77" s="2">
        <f ca="1">(Parameters!$C$2/Y30)^Parameters!$C$9</f>
        <v>0.85201230313720999</v>
      </c>
      <c r="Z77" s="2">
        <f ca="1">(Parameters!$C$2/Z30)^Parameters!$C$9</f>
        <v>0.89076522836077188</v>
      </c>
      <c r="AA77" s="3">
        <f ca="1">(Parameters!$C$2/AA30)^Parameters!$C$9</f>
        <v>0.96261001354225872</v>
      </c>
    </row>
    <row r="78" spans="2:27" ht="17" thickBot="1" x14ac:dyDescent="0.25">
      <c r="B78" s="53"/>
      <c r="C78" s="51"/>
      <c r="D78" s="9" t="s">
        <v>2</v>
      </c>
      <c r="E78" s="16">
        <f ca="1">(Parameters!$C$2/E31)^Parameters!$C$9</f>
        <v>0.85810702254253213</v>
      </c>
      <c r="F78" s="16">
        <f ca="1">(Parameters!$C$2/F31)^Parameters!$C$9</f>
        <v>0.87618361352937912</v>
      </c>
      <c r="G78" s="16">
        <f ca="1">(Parameters!$C$2/G31)^Parameters!$C$9</f>
        <v>0.94479770262793861</v>
      </c>
      <c r="H78" s="16">
        <f ca="1">(Parameters!$C$2/H31)^Parameters!$C$9</f>
        <v>1.0783003512102345</v>
      </c>
      <c r="I78" s="18">
        <f ca="1">(Parameters!$C$2/I31)^Parameters!$C$9</f>
        <v>1.3380445265757255</v>
      </c>
      <c r="K78" s="53"/>
      <c r="L78" s="51"/>
      <c r="M78" s="9" t="s">
        <v>2</v>
      </c>
      <c r="N78" s="16">
        <f ca="1">(Parameters!$C$2/N31)^Parameters!$C$9</f>
        <v>0.81113714847163321</v>
      </c>
      <c r="O78" s="16">
        <f ca="1">(Parameters!$C$2/O31)^Parameters!$C$9</f>
        <v>0.81066946637968262</v>
      </c>
      <c r="P78" s="16">
        <f ca="1">(Parameters!$C$2/P31)^Parameters!$C$9</f>
        <v>0.81261258084087273</v>
      </c>
      <c r="Q78" s="16">
        <f ca="1">(Parameters!$C$2/Q31)^Parameters!$C$9</f>
        <v>0.81385448044506359</v>
      </c>
      <c r="R78" s="18">
        <f ca="1">(Parameters!$C$2/R31)^Parameters!$C$9</f>
        <v>0.81537572912877376</v>
      </c>
      <c r="T78" s="53"/>
      <c r="U78" s="51"/>
      <c r="V78" s="9" t="s">
        <v>2</v>
      </c>
      <c r="W78" s="16">
        <f ca="1">(Parameters!$C$2/W31)^Parameters!$C$9</f>
        <v>0.82970445685292438</v>
      </c>
      <c r="X78" s="16">
        <f ca="1">(Parameters!$C$2/X31)^Parameters!$C$9</f>
        <v>0.83609543757883809</v>
      </c>
      <c r="Y78" s="16">
        <f ca="1">(Parameters!$C$2/Y31)^Parameters!$C$9</f>
        <v>0.8594220649794353</v>
      </c>
      <c r="Z78" s="16">
        <f ca="1">(Parameters!$C$2/Z31)^Parameters!$C$9</f>
        <v>0.9052805528955733</v>
      </c>
      <c r="AA78" s="18">
        <f ca="1">(Parameters!$C$2/AA31)^Parameters!$C$9</f>
        <v>0.98834089230730493</v>
      </c>
    </row>
    <row r="79" spans="2:27" x14ac:dyDescent="0.2">
      <c r="B79" s="53"/>
      <c r="C79" s="50">
        <v>-50</v>
      </c>
      <c r="D79" s="10" t="s">
        <v>1</v>
      </c>
      <c r="E79" s="2">
        <f ca="1">(Parameters!$C$2/E32)^Parameters!$C$9</f>
        <v>0.89235114325560139</v>
      </c>
      <c r="F79" s="2">
        <f ca="1">(Parameters!$C$2/F32)^Parameters!$C$9</f>
        <v>0.91303840217642418</v>
      </c>
      <c r="G79" s="2">
        <f ca="1">(Parameters!$C$2/G32)^Parameters!$C$9</f>
        <v>0.98511682183118665</v>
      </c>
      <c r="H79" s="2">
        <f ca="1">(Parameters!$C$2/H32)^Parameters!$C$9</f>
        <v>1.1269794668470974</v>
      </c>
      <c r="I79" s="3">
        <f ca="1">(Parameters!$C$2/I32)^Parameters!$C$9</f>
        <v>1.4085317504982193</v>
      </c>
      <c r="K79" s="53"/>
      <c r="L79" s="50">
        <v>-50</v>
      </c>
      <c r="M79" s="10" t="s">
        <v>1</v>
      </c>
      <c r="N79" s="2">
        <f ca="1">(Parameters!$C$2/N32)^Parameters!$C$9</f>
        <v>0.81340304227528115</v>
      </c>
      <c r="O79" s="2">
        <f ca="1">(Parameters!$C$2/O32)^Parameters!$C$9</f>
        <v>0.81386975550909657</v>
      </c>
      <c r="P79" s="2">
        <f ca="1">(Parameters!$C$2/P32)^Parameters!$C$9</f>
        <v>0.81239268388625674</v>
      </c>
      <c r="Q79" s="2">
        <f ca="1">(Parameters!$C$2/Q32)^Parameters!$C$9</f>
        <v>0.81343536331500066</v>
      </c>
      <c r="R79" s="3">
        <f ca="1">(Parameters!$C$2/R32)^Parameters!$C$9</f>
        <v>0.81641858472463114</v>
      </c>
      <c r="T79" s="53"/>
      <c r="U79" s="50">
        <v>-50</v>
      </c>
      <c r="V79" s="10" t="s">
        <v>1</v>
      </c>
      <c r="W79" s="2">
        <f ca="1">(Parameters!$C$2/W32)^Parameters!$C$9</f>
        <v>0.83940603771400568</v>
      </c>
      <c r="X79" s="2">
        <f ca="1">(Parameters!$C$2/X32)^Parameters!$C$9</f>
        <v>0.8461112131213101</v>
      </c>
      <c r="Y79" s="2">
        <f ca="1">(Parameters!$C$2/Y32)^Parameters!$C$9</f>
        <v>0.86075127060062984</v>
      </c>
      <c r="Z79" s="2">
        <f ca="1">(Parameters!$C$2/Z32)^Parameters!$C$9</f>
        <v>0.89797372810931975</v>
      </c>
      <c r="AA79" s="3">
        <f ca="1">(Parameters!$C$2/AA32)^Parameters!$C$9</f>
        <v>0.96449868480647782</v>
      </c>
    </row>
    <row r="80" spans="2:27" ht="17" thickBot="1" x14ac:dyDescent="0.25">
      <c r="B80" s="53"/>
      <c r="C80" s="51"/>
      <c r="D80" s="11" t="s">
        <v>2</v>
      </c>
      <c r="E80" s="16">
        <f ca="1">(Parameters!$C$2/E33)^Parameters!$C$9</f>
        <v>0.88431277052694601</v>
      </c>
      <c r="F80" s="16">
        <f ca="1">(Parameters!$C$2/F33)^Parameters!$C$9</f>
        <v>0.90462918211184862</v>
      </c>
      <c r="G80" s="16">
        <f ca="1">(Parameters!$C$2/G33)^Parameters!$C$9</f>
        <v>0.97447461022931581</v>
      </c>
      <c r="H80" s="16">
        <f ca="1">(Parameters!$C$2/H33)^Parameters!$C$9</f>
        <v>1.1045855006530025</v>
      </c>
      <c r="I80" s="18">
        <f ca="1">(Parameters!$C$2/I33)^Parameters!$C$9</f>
        <v>1.3496749260408274</v>
      </c>
      <c r="K80" s="53"/>
      <c r="L80" s="51"/>
      <c r="M80" s="11" t="s">
        <v>2</v>
      </c>
      <c r="N80" s="16">
        <f ca="1">(Parameters!$C$2/N33)^Parameters!$C$9</f>
        <v>0.81086811467451192</v>
      </c>
      <c r="O80" s="16">
        <f ca="1">(Parameters!$C$2/O33)^Parameters!$C$9</f>
        <v>0.81081687956865101</v>
      </c>
      <c r="P80" s="16">
        <f ca="1">(Parameters!$C$2/P33)^Parameters!$C$9</f>
        <v>0.81268161305477926</v>
      </c>
      <c r="Q80" s="16">
        <f ca="1">(Parameters!$C$2/Q33)^Parameters!$C$9</f>
        <v>0.81380472418401395</v>
      </c>
      <c r="R80" s="18">
        <f ca="1">(Parameters!$C$2/R33)^Parameters!$C$9</f>
        <v>0.81563006913420921</v>
      </c>
      <c r="T80" s="53"/>
      <c r="U80" s="51"/>
      <c r="V80" s="11" t="s">
        <v>2</v>
      </c>
      <c r="W80" s="16">
        <f ca="1">(Parameters!$C$2/W33)^Parameters!$C$9</f>
        <v>0.8411510137360434</v>
      </c>
      <c r="X80" s="16">
        <f ca="1">(Parameters!$C$2/X33)^Parameters!$C$9</f>
        <v>0.84723038563900377</v>
      </c>
      <c r="Y80" s="16">
        <f ca="1">(Parameters!$C$2/Y33)^Parameters!$C$9</f>
        <v>0.86947994581321919</v>
      </c>
      <c r="Z80" s="16">
        <f ca="1">(Parameters!$C$2/Z33)^Parameters!$C$9</f>
        <v>0.91347255471577926</v>
      </c>
      <c r="AA80" s="18">
        <f ca="1">(Parameters!$C$2/AA33)^Parameters!$C$9</f>
        <v>0.99170528285759596</v>
      </c>
    </row>
    <row r="81" spans="2:27" x14ac:dyDescent="0.2">
      <c r="B81" s="53"/>
      <c r="C81" s="50">
        <v>-55</v>
      </c>
      <c r="D81" s="12" t="s">
        <v>1</v>
      </c>
      <c r="E81" s="2">
        <f ca="1">(Parameters!$C$2/E34)^Parameters!$C$9</f>
        <v>0.93885679304362035</v>
      </c>
      <c r="F81" s="2">
        <f ca="1">(Parameters!$C$2/F34)^Parameters!$C$9</f>
        <v>0.95993586479809689</v>
      </c>
      <c r="G81" s="2">
        <f ca="1">(Parameters!$C$2/G34)^Parameters!$C$9</f>
        <v>1.0283747104814338</v>
      </c>
      <c r="H81" s="2">
        <f ca="1">(Parameters!$C$2/H34)^Parameters!$C$9</f>
        <v>1.1678346005412517</v>
      </c>
      <c r="I81" s="3">
        <f ca="1">(Parameters!$C$2/I34)^Parameters!$C$9</f>
        <v>1.4346180289307382</v>
      </c>
      <c r="K81" s="53"/>
      <c r="L81" s="50">
        <v>-55</v>
      </c>
      <c r="M81" s="12" t="s">
        <v>1</v>
      </c>
      <c r="N81" s="2">
        <f ca="1">(Parameters!$C$2/N34)^Parameters!$C$9</f>
        <v>0.81173596507315104</v>
      </c>
      <c r="O81" s="2">
        <f ca="1">(Parameters!$C$2/O34)^Parameters!$C$9</f>
        <v>0.81206082769495191</v>
      </c>
      <c r="P81" s="2">
        <f ca="1">(Parameters!$C$2/P34)^Parameters!$C$9</f>
        <v>0.81249129042560886</v>
      </c>
      <c r="Q81" s="2">
        <f ca="1">(Parameters!$C$2/Q34)^Parameters!$C$9</f>
        <v>0.81343090907213267</v>
      </c>
      <c r="R81" s="3">
        <f ca="1">(Parameters!$C$2/R34)^Parameters!$C$9</f>
        <v>0.81600330769632645</v>
      </c>
      <c r="T81" s="53"/>
      <c r="U81" s="50">
        <v>-55</v>
      </c>
      <c r="V81" s="12" t="s">
        <v>1</v>
      </c>
      <c r="W81" s="2">
        <f ca="1">(Parameters!$C$2/W34)^Parameters!$C$9</f>
        <v>0.84791843622832752</v>
      </c>
      <c r="X81" s="2">
        <f ca="1">(Parameters!$C$2/X34)^Parameters!$C$9</f>
        <v>0.85387480682661643</v>
      </c>
      <c r="Y81" s="2">
        <f ca="1">(Parameters!$C$2/Y34)^Parameters!$C$9</f>
        <v>0.87248754333183443</v>
      </c>
      <c r="Z81" s="2">
        <f ca="1">(Parameters!$C$2/Z34)^Parameters!$C$9</f>
        <v>0.90817621911244284</v>
      </c>
      <c r="AA81" s="3">
        <f ca="1">(Parameters!$C$2/AA34)^Parameters!$C$9</f>
        <v>0.97007328608690091</v>
      </c>
    </row>
    <row r="82" spans="2:27" ht="17" thickBot="1" x14ac:dyDescent="0.25">
      <c r="B82" s="53"/>
      <c r="C82" s="51"/>
      <c r="D82" s="9" t="s">
        <v>2</v>
      </c>
      <c r="E82" s="16">
        <f ca="1">(Parameters!$C$2/E35)^Parameters!$C$9</f>
        <v>0.92822538496398854</v>
      </c>
      <c r="F82" s="16">
        <f ca="1">(Parameters!$C$2/F35)^Parameters!$C$9</f>
        <v>0.94971826981082941</v>
      </c>
      <c r="G82" s="16">
        <f ca="1">(Parameters!$C$2/G35)^Parameters!$C$9</f>
        <v>1.0148504820756057</v>
      </c>
      <c r="H82" s="16">
        <f ca="1">(Parameters!$C$2/H35)^Parameters!$C$9</f>
        <v>1.1420244967320545</v>
      </c>
      <c r="I82" s="18">
        <f ca="1">(Parameters!$C$2/I35)^Parameters!$C$9</f>
        <v>1.3737260721900224</v>
      </c>
      <c r="K82" s="53"/>
      <c r="L82" s="51"/>
      <c r="M82" s="9" t="s">
        <v>2</v>
      </c>
      <c r="N82" s="16">
        <f ca="1">(Parameters!$C$2/N35)^Parameters!$C$9</f>
        <v>0.8124150293643756</v>
      </c>
      <c r="O82" s="16">
        <f ca="1">(Parameters!$C$2/O35)^Parameters!$C$9</f>
        <v>0.81231894939164939</v>
      </c>
      <c r="P82" s="16">
        <f ca="1">(Parameters!$C$2/P35)^Parameters!$C$9</f>
        <v>0.81278369968537756</v>
      </c>
      <c r="Q82" s="16">
        <f ca="1">(Parameters!$C$2/Q35)^Parameters!$C$9</f>
        <v>0.81379298135412637</v>
      </c>
      <c r="R82" s="18">
        <f ca="1">(Parameters!$C$2/R35)^Parameters!$C$9</f>
        <v>0.81526378265630906</v>
      </c>
      <c r="T82" s="53"/>
      <c r="U82" s="51"/>
      <c r="V82" s="9" t="s">
        <v>2</v>
      </c>
      <c r="W82" s="16">
        <f ca="1">(Parameters!$C$2/W35)^Parameters!$C$9</f>
        <v>0.85595630667495937</v>
      </c>
      <c r="X82" s="16">
        <f ca="1">(Parameters!$C$2/X35)^Parameters!$C$9</f>
        <v>0.86162375057978169</v>
      </c>
      <c r="Y82" s="16">
        <f ca="1">(Parameters!$C$2/Y35)^Parameters!$C$9</f>
        <v>0.88306135504420447</v>
      </c>
      <c r="Z82" s="16">
        <f ca="1">(Parameters!$C$2/Z35)^Parameters!$C$9</f>
        <v>0.92519927612606001</v>
      </c>
      <c r="AA82" s="18">
        <f ca="1">(Parameters!$C$2/AA35)^Parameters!$C$9</f>
        <v>0.99774887199124973</v>
      </c>
    </row>
    <row r="83" spans="2:27" x14ac:dyDescent="0.2">
      <c r="B83" s="53"/>
      <c r="C83" s="50">
        <v>-60</v>
      </c>
      <c r="D83" s="10" t="s">
        <v>1</v>
      </c>
      <c r="E83" s="2">
        <f ca="1">(Parameters!$C$2/E36)^Parameters!$C$9</f>
        <v>0.99667663610422419</v>
      </c>
      <c r="F83" s="2">
        <f ca="1">(Parameters!$C$2/F36)^Parameters!$C$9</f>
        <v>1.0177401433557338</v>
      </c>
      <c r="G83" s="2">
        <f ca="1">(Parameters!$C$2/G36)^Parameters!$C$9</f>
        <v>1.0867765481677951</v>
      </c>
      <c r="H83" s="2">
        <f ca="1">(Parameters!$C$2/H36)^Parameters!$C$9</f>
        <v>1.2240699786609079</v>
      </c>
      <c r="I83" s="3">
        <f ca="1">(Parameters!$C$2/I36)^Parameters!$C$9</f>
        <v>1.4767143805341323</v>
      </c>
      <c r="K83" s="53"/>
      <c r="L83" s="50">
        <v>-60</v>
      </c>
      <c r="M83" s="10" t="s">
        <v>1</v>
      </c>
      <c r="N83" s="2">
        <f ca="1">(Parameters!$C$2/N36)^Parameters!$C$9</f>
        <v>0.81210761835923151</v>
      </c>
      <c r="O83" s="2">
        <f ca="1">(Parameters!$C$2/O36)^Parameters!$C$9</f>
        <v>0.81222658985356422</v>
      </c>
      <c r="P83" s="2">
        <f ca="1">(Parameters!$C$2/P36)^Parameters!$C$9</f>
        <v>0.81262606888324285</v>
      </c>
      <c r="Q83" s="2">
        <f ca="1">(Parameters!$C$2/Q36)^Parameters!$C$9</f>
        <v>0.81346293755910826</v>
      </c>
      <c r="R83" s="3">
        <f ca="1">(Parameters!$C$2/R36)^Parameters!$C$9</f>
        <v>0.81566452215879248</v>
      </c>
      <c r="T83" s="53"/>
      <c r="U83" s="50">
        <v>-60</v>
      </c>
      <c r="V83" s="10" t="s">
        <v>1</v>
      </c>
      <c r="W83" s="2">
        <f ca="1">(Parameters!$C$2/W36)^Parameters!$C$9</f>
        <v>0.86403099796562299</v>
      </c>
      <c r="X83" s="2">
        <f ca="1">(Parameters!$C$2/X36)^Parameters!$C$9</f>
        <v>0.86970847980336963</v>
      </c>
      <c r="Y83" s="2">
        <f ca="1">(Parameters!$C$2/Y36)^Parameters!$C$9</f>
        <v>0.88781762111345497</v>
      </c>
      <c r="Z83" s="2">
        <f ca="1">(Parameters!$C$2/Z36)^Parameters!$C$9</f>
        <v>0.92181798510533874</v>
      </c>
      <c r="AA83" s="3">
        <f ca="1">(Parameters!$C$2/AA36)^Parameters!$C$9</f>
        <v>0.97896842930383077</v>
      </c>
    </row>
    <row r="84" spans="2:27" ht="17" thickBot="1" x14ac:dyDescent="0.25">
      <c r="B84" s="53"/>
      <c r="C84" s="51"/>
      <c r="D84" s="11" t="s">
        <v>2</v>
      </c>
      <c r="E84" s="16">
        <f ca="1">(Parameters!$C$2/E37)^Parameters!$C$9</f>
        <v>0.98166870495960135</v>
      </c>
      <c r="F84" s="16">
        <f ca="1">(Parameters!$C$2/F37)^Parameters!$C$9</f>
        <v>1.0035030122405835</v>
      </c>
      <c r="G84" s="16">
        <f ca="1">(Parameters!$C$2/G37)^Parameters!$C$9</f>
        <v>1.0685767547320888</v>
      </c>
      <c r="H84" s="16">
        <f ca="1">(Parameters!$C$2/H37)^Parameters!$C$9</f>
        <v>1.1927964788745571</v>
      </c>
      <c r="I84" s="18">
        <f ca="1">(Parameters!$C$2/I37)^Parameters!$C$9</f>
        <v>1.4112466946820894</v>
      </c>
      <c r="K84" s="53"/>
      <c r="L84" s="51"/>
      <c r="M84" s="11" t="s">
        <v>2</v>
      </c>
      <c r="N84" s="16">
        <f ca="1">(Parameters!$C$2/N37)^Parameters!$C$9</f>
        <v>0.81235440307302298</v>
      </c>
      <c r="O84" s="16">
        <f ca="1">(Parameters!$C$2/O37)^Parameters!$C$9</f>
        <v>0.81249297262088926</v>
      </c>
      <c r="P84" s="16">
        <f ca="1">(Parameters!$C$2/P37)^Parameters!$C$9</f>
        <v>0.81292288357157816</v>
      </c>
      <c r="Q84" s="16">
        <f ca="1">(Parameters!$C$2/Q37)^Parameters!$C$9</f>
        <v>0.81381864137390625</v>
      </c>
      <c r="R84" s="18">
        <f ca="1">(Parameters!$C$2/R37)^Parameters!$C$9</f>
        <v>0.81496193754138735</v>
      </c>
      <c r="T84" s="53"/>
      <c r="U84" s="51"/>
      <c r="V84" s="11" t="s">
        <v>2</v>
      </c>
      <c r="W84" s="16">
        <f ca="1">(Parameters!$C$2/W37)^Parameters!$C$9</f>
        <v>0.87411756228113624</v>
      </c>
      <c r="X84" s="16">
        <f ca="1">(Parameters!$C$2/X37)^Parameters!$C$9</f>
        <v>0.88003763578189498</v>
      </c>
      <c r="Y84" s="16">
        <f ca="1">(Parameters!$C$2/Y37)^Parameters!$C$9</f>
        <v>0.90088986823976558</v>
      </c>
      <c r="Z84" s="16">
        <f ca="1">(Parameters!$C$2/Z37)^Parameters!$C$9</f>
        <v>0.9409963600454565</v>
      </c>
      <c r="AA84" s="18">
        <f ca="1">(Parameters!$C$2/AA37)^Parameters!$C$9</f>
        <v>1.007742048901157</v>
      </c>
    </row>
    <row r="85" spans="2:27" x14ac:dyDescent="0.2">
      <c r="B85" s="53"/>
      <c r="C85" s="50">
        <v>-65</v>
      </c>
      <c r="D85" s="12" t="s">
        <v>1</v>
      </c>
      <c r="E85" s="2">
        <f ca="1">(Parameters!$C$2/E38)^Parameters!$C$9</f>
        <v>1.074290523117746</v>
      </c>
      <c r="F85" s="2">
        <f ca="1">(Parameters!$C$2/F38)^Parameters!$C$9</f>
        <v>1.0957474402630163</v>
      </c>
      <c r="G85" s="2">
        <f ca="1">(Parameters!$C$2/G38)^Parameters!$C$9</f>
        <v>1.1652003870272849</v>
      </c>
      <c r="H85" s="2">
        <f ca="1">(Parameters!$C$2/H38)^Parameters!$C$9</f>
        <v>1.3006600438281841</v>
      </c>
      <c r="I85" s="3">
        <f ca="1">(Parameters!$C$2/I38)^Parameters!$C$9</f>
        <v>1.5385739615575134</v>
      </c>
      <c r="K85" s="53"/>
      <c r="L85" s="50">
        <v>-65</v>
      </c>
      <c r="M85" s="12" t="s">
        <v>1</v>
      </c>
      <c r="N85" s="2">
        <f ca="1">(Parameters!$C$2/N38)^Parameters!$C$9</f>
        <v>0.81232860574543198</v>
      </c>
      <c r="O85" s="2">
        <f ca="1">(Parameters!$C$2/O38)^Parameters!$C$9</f>
        <v>0.81243933164718551</v>
      </c>
      <c r="P85" s="2">
        <f ca="1">(Parameters!$C$2/P38)^Parameters!$C$9</f>
        <v>0.81280344188536802</v>
      </c>
      <c r="Q85" s="2">
        <f ca="1">(Parameters!$C$2/Q38)^Parameters!$C$9</f>
        <v>0.8139004475833036</v>
      </c>
      <c r="R85" s="3">
        <f ca="1">(Parameters!$C$2/R38)^Parameters!$C$9</f>
        <v>0.81590594277839723</v>
      </c>
      <c r="T85" s="53"/>
      <c r="U85" s="50">
        <v>-65</v>
      </c>
      <c r="V85" s="12" t="s">
        <v>1</v>
      </c>
      <c r="W85" s="2">
        <f ca="1">(Parameters!$C$2/W38)^Parameters!$C$9</f>
        <v>0.88464818938110346</v>
      </c>
      <c r="X85" s="2">
        <f ca="1">(Parameters!$C$2/X38)^Parameters!$C$9</f>
        <v>0.8901636296208979</v>
      </c>
      <c r="Y85" s="2">
        <f ca="1">(Parameters!$C$2/Y38)^Parameters!$C$9</f>
        <v>0.90756401909372275</v>
      </c>
      <c r="Z85" s="2">
        <f ca="1">(Parameters!$C$2/Z38)^Parameters!$C$9</f>
        <v>0.93988072574955661</v>
      </c>
      <c r="AA85" s="3">
        <f ca="1">(Parameters!$C$2/AA38)^Parameters!$C$9</f>
        <v>0.99202273648858319</v>
      </c>
    </row>
    <row r="86" spans="2:27" ht="17" thickBot="1" x14ac:dyDescent="0.25">
      <c r="B86" s="53"/>
      <c r="C86" s="51"/>
      <c r="D86" s="9" t="s">
        <v>2</v>
      </c>
      <c r="E86" s="16">
        <f ca="1">(Parameters!$C$2/E39)^Parameters!$C$9</f>
        <v>1.0527046751061804</v>
      </c>
      <c r="F86" s="16">
        <f ca="1">(Parameters!$C$2/F39)^Parameters!$C$9</f>
        <v>1.0748062030592775</v>
      </c>
      <c r="G86" s="16">
        <f ca="1">(Parameters!$C$2/G39)^Parameters!$C$9</f>
        <v>1.1395365062412475</v>
      </c>
      <c r="H86" s="16">
        <f ca="1">(Parameters!$C$2/H39)^Parameters!$C$9</f>
        <v>1.2600593426196161</v>
      </c>
      <c r="I86" s="18">
        <f ca="1">(Parameters!$C$2/I39)^Parameters!$C$9</f>
        <v>1.4642287160399232</v>
      </c>
      <c r="K86" s="53"/>
      <c r="L86" s="51"/>
      <c r="M86" s="9" t="s">
        <v>2</v>
      </c>
      <c r="N86" s="16">
        <f ca="1">(Parameters!$C$2/N39)^Parameters!$C$9</f>
        <v>0.81259494005142852</v>
      </c>
      <c r="O86" s="16">
        <f ca="1">(Parameters!$C$2/O39)^Parameters!$C$9</f>
        <v>0.81271498008266463</v>
      </c>
      <c r="P86" s="16">
        <f ca="1">(Parameters!$C$2/P39)^Parameters!$C$9</f>
        <v>0.8131053314052249</v>
      </c>
      <c r="Q86" s="16">
        <f ca="1">(Parameters!$C$2/Q39)^Parameters!$C$9</f>
        <v>0.81344677163550871</v>
      </c>
      <c r="R86" s="18">
        <f ca="1">(Parameters!$C$2/R39)^Parameters!$C$9</f>
        <v>0.8141760892609996</v>
      </c>
      <c r="T86" s="53"/>
      <c r="U86" s="51"/>
      <c r="V86" s="9" t="s">
        <v>2</v>
      </c>
      <c r="W86" s="16">
        <f ca="1">(Parameters!$C$2/W39)^Parameters!$C$9</f>
        <v>0.89824566674430206</v>
      </c>
      <c r="X86" s="16">
        <f ca="1">(Parameters!$C$2/X39)^Parameters!$C$9</f>
        <v>0.9039472043867125</v>
      </c>
      <c r="Y86" s="16">
        <f ca="1">(Parameters!$C$2/Y39)^Parameters!$C$9</f>
        <v>0.92396250670379576</v>
      </c>
      <c r="Z86" s="16">
        <f ca="1">(Parameters!$C$2/Z39)^Parameters!$C$9</f>
        <v>0.96094175386187008</v>
      </c>
      <c r="AA86" s="18">
        <f ca="1">(Parameters!$C$2/AA39)^Parameters!$C$9</f>
        <v>1.021249003510061</v>
      </c>
    </row>
    <row r="87" spans="2:27" x14ac:dyDescent="0.2">
      <c r="B87" s="53"/>
      <c r="C87" s="50">
        <v>-70</v>
      </c>
      <c r="D87" s="10" t="s">
        <v>1</v>
      </c>
      <c r="E87" s="2">
        <f ca="1">(Parameters!$C$2/E40)^Parameters!$C$9</f>
        <v>1.1804082664459512</v>
      </c>
      <c r="F87" s="2">
        <f ca="1">(Parameters!$C$2/F40)^Parameters!$C$9</f>
        <v>1.2020221725414022</v>
      </c>
      <c r="G87" s="2">
        <f ca="1">(Parameters!$C$2/G40)^Parameters!$C$9</f>
        <v>1.271047672917039</v>
      </c>
      <c r="H87" s="2">
        <f ca="1">(Parameters!$C$2/H40)^Parameters!$C$9</f>
        <v>1.4020592869563102</v>
      </c>
      <c r="I87" s="3">
        <f ca="1">(Parameters!$C$2/I40)^Parameters!$C$9</f>
        <v>1.6243110563580336</v>
      </c>
      <c r="K87" s="53"/>
      <c r="L87" s="50">
        <v>-70</v>
      </c>
      <c r="M87" s="10" t="s">
        <v>1</v>
      </c>
      <c r="N87" s="2">
        <f ca="1">(Parameters!$C$2/N40)^Parameters!$C$9</f>
        <v>0.81261190256761218</v>
      </c>
      <c r="O87" s="2">
        <f ca="1">(Parameters!$C$2/O40)^Parameters!$C$9</f>
        <v>0.81271182524568331</v>
      </c>
      <c r="P87" s="2">
        <f ca="1">(Parameters!$C$2/P40)^Parameters!$C$9</f>
        <v>0.81303303472703636</v>
      </c>
      <c r="Q87" s="2">
        <f ca="1">(Parameters!$C$2/Q40)^Parameters!$C$9</f>
        <v>0.81402573649665444</v>
      </c>
      <c r="R87" s="3">
        <f ca="1">(Parameters!$C$2/R40)^Parameters!$C$9</f>
        <v>0.81667334709619899</v>
      </c>
      <c r="T87" s="53"/>
      <c r="U87" s="50">
        <v>-70</v>
      </c>
      <c r="V87" s="10" t="s">
        <v>1</v>
      </c>
      <c r="W87" s="2">
        <f ca="1">(Parameters!$C$2/W40)^Parameters!$C$9</f>
        <v>0.91131236508095226</v>
      </c>
      <c r="X87" s="2">
        <f ca="1">(Parameters!$C$2/X40)^Parameters!$C$9</f>
        <v>0.91654444967211857</v>
      </c>
      <c r="Y87" s="2">
        <f ca="1">(Parameters!$C$2/Y40)^Parameters!$C$9</f>
        <v>0.93286382578960647</v>
      </c>
      <c r="Z87" s="2">
        <f ca="1">(Parameters!$C$2/Z40)^Parameters!$C$9</f>
        <v>0.9625390037070477</v>
      </c>
      <c r="AA87" s="3">
        <f ca="1">(Parameters!$C$2/AA40)^Parameters!$C$9</f>
        <v>1.0097566434000123</v>
      </c>
    </row>
    <row r="88" spans="2:27" ht="17" thickBot="1" x14ac:dyDescent="0.25">
      <c r="B88" s="53"/>
      <c r="C88" s="51"/>
      <c r="D88" s="11" t="s">
        <v>2</v>
      </c>
      <c r="E88" s="16">
        <f ca="1">(Parameters!$C$2/E41)^Parameters!$C$9</f>
        <v>1.1478193922100015</v>
      </c>
      <c r="F88" s="16">
        <f ca="1">(Parameters!$C$2/F41)^Parameters!$C$9</f>
        <v>1.1699746943234501</v>
      </c>
      <c r="G88" s="16">
        <f ca="1">(Parameters!$C$2/G41)^Parameters!$C$9</f>
        <v>1.2335085466065501</v>
      </c>
      <c r="H88" s="16">
        <f ca="1">(Parameters!$C$2/H41)^Parameters!$C$9</f>
        <v>1.3485867602810286</v>
      </c>
      <c r="I88" s="18">
        <f ca="1">(Parameters!$C$2/I41)^Parameters!$C$9</f>
        <v>1.535641948915623</v>
      </c>
      <c r="K88" s="53"/>
      <c r="L88" s="51"/>
      <c r="M88" s="11" t="s">
        <v>2</v>
      </c>
      <c r="N88" s="16">
        <f ca="1">(Parameters!$C$2/N41)^Parameters!$C$9</f>
        <v>0.812888905002627</v>
      </c>
      <c r="O88" s="16">
        <f ca="1">(Parameters!$C$2/O41)^Parameters!$C$9</f>
        <v>0.81299749684122158</v>
      </c>
      <c r="P88" s="16">
        <f ca="1">(Parameters!$C$2/P41)^Parameters!$C$9</f>
        <v>0.81334035596520671</v>
      </c>
      <c r="Q88" s="16">
        <f ca="1">(Parameters!$C$2/Q41)^Parameters!$C$9</f>
        <v>0.81354285661922676</v>
      </c>
      <c r="R88" s="18">
        <f ca="1">(Parameters!$C$2/R41)^Parameters!$C$9</f>
        <v>0.81311408516231354</v>
      </c>
      <c r="T88" s="53"/>
      <c r="U88" s="51"/>
      <c r="V88" s="11" t="s">
        <v>2</v>
      </c>
      <c r="W88" s="16">
        <f ca="1">(Parameters!$C$2/W41)^Parameters!$C$9</f>
        <v>0.92960290095900411</v>
      </c>
      <c r="X88" s="16">
        <f ca="1">(Parameters!$C$2/X41)^Parameters!$C$9</f>
        <v>0.93493291621944341</v>
      </c>
      <c r="Y88" s="16">
        <f ca="1">(Parameters!$C$2/Y41)^Parameters!$C$9</f>
        <v>0.95365390162310615</v>
      </c>
      <c r="Z88" s="16">
        <f ca="1">(Parameters!$C$2/Z41)^Parameters!$C$9</f>
        <v>0.98739321620084775</v>
      </c>
      <c r="AA88" s="18">
        <f ca="1">(Parameters!$C$2/AA41)^Parameters!$C$9</f>
        <v>1.0391141916665161</v>
      </c>
    </row>
    <row r="89" spans="2:27" x14ac:dyDescent="0.2">
      <c r="B89" s="53"/>
      <c r="C89" s="50">
        <v>-75</v>
      </c>
      <c r="D89" s="12" t="s">
        <v>1</v>
      </c>
      <c r="E89" s="2">
        <f ca="1">(Parameters!$C$2/E42)^Parameters!$C$9</f>
        <v>1.3282795413637896</v>
      </c>
      <c r="F89" s="2">
        <f ca="1">(Parameters!$C$2/F42)^Parameters!$C$9</f>
        <v>1.3494118035939955</v>
      </c>
      <c r="G89" s="2">
        <f ca="1">(Parameters!$C$2/G42)^Parameters!$C$9</f>
        <v>1.4159023352906197</v>
      </c>
      <c r="H89" s="2">
        <f ca="1">(Parameters!$C$2/H42)^Parameters!$C$9</f>
        <v>1.5384319907392718</v>
      </c>
      <c r="I89" s="3">
        <f ca="1">(Parameters!$C$2/I42)^Parameters!$C$9</f>
        <v>1.740216301291085</v>
      </c>
      <c r="K89" s="53"/>
      <c r="L89" s="50">
        <v>-75</v>
      </c>
      <c r="M89" s="12" t="s">
        <v>1</v>
      </c>
      <c r="N89" s="2">
        <f ca="1">(Parameters!$C$2/N42)^Parameters!$C$9</f>
        <v>0.81297773081252656</v>
      </c>
      <c r="O89" s="2">
        <f ca="1">(Parameters!$C$2/O42)^Parameters!$C$9</f>
        <v>0.81306282487019277</v>
      </c>
      <c r="P89" s="2">
        <f ca="1">(Parameters!$C$2/P42)^Parameters!$C$9</f>
        <v>0.81332967176229365</v>
      </c>
      <c r="Q89" s="2">
        <f ca="1">(Parameters!$C$2/Q42)^Parameters!$C$9</f>
        <v>0.81421004671634356</v>
      </c>
      <c r="R89" s="3">
        <f ca="1">(Parameters!$C$2/R42)^Parameters!$C$9</f>
        <v>0.81795138223696606</v>
      </c>
      <c r="T89" s="53"/>
      <c r="U89" s="50">
        <v>-75</v>
      </c>
      <c r="V89" s="12" t="s">
        <v>1</v>
      </c>
      <c r="W89" s="2">
        <f ca="1">(Parameters!$C$2/W42)^Parameters!$C$9</f>
        <v>0.94595970132223306</v>
      </c>
      <c r="X89" s="2">
        <f ca="1">(Parameters!$C$2/X42)^Parameters!$C$9</f>
        <v>0.95070119328488767</v>
      </c>
      <c r="Y89" s="2">
        <f ca="1">(Parameters!$C$2/Y42)^Parameters!$C$9</f>
        <v>0.9653146017415084</v>
      </c>
      <c r="Z89" s="2">
        <f ca="1">(Parameters!$C$2/Z42)^Parameters!$C$9</f>
        <v>0.99133393318467744</v>
      </c>
      <c r="AA89" s="3">
        <f ca="1">(Parameters!$C$2/AA42)^Parameters!$C$9</f>
        <v>1.0329486814617319</v>
      </c>
    </row>
    <row r="90" spans="2:27" ht="17" thickBot="1" x14ac:dyDescent="0.25">
      <c r="B90" s="53"/>
      <c r="C90" s="51"/>
      <c r="D90" s="9" t="s">
        <v>2</v>
      </c>
      <c r="E90" s="16">
        <f ca="1">(Parameters!$C$2/E43)^Parameters!$C$9</f>
        <v>1.2772246842426977</v>
      </c>
      <c r="F90" s="16">
        <f ca="1">(Parameters!$C$2/F43)^Parameters!$C$9</f>
        <v>1.2989000708570431</v>
      </c>
      <c r="G90" s="16">
        <f ca="1">(Parameters!$C$2/G43)^Parameters!$C$9</f>
        <v>1.3593567663236052</v>
      </c>
      <c r="H90" s="16">
        <f ca="1">(Parameters!$C$2/H43)^Parameters!$C$9</f>
        <v>1.4654115799004361</v>
      </c>
      <c r="I90" s="18">
        <f ca="1">(Parameters!$C$2/I43)^Parameters!$C$9</f>
        <v>1.6299712697198094</v>
      </c>
      <c r="K90" s="53"/>
      <c r="L90" s="51"/>
      <c r="M90" s="9" t="s">
        <v>2</v>
      </c>
      <c r="N90" s="16">
        <f ca="1">(Parameters!$C$2/N43)^Parameters!$C$9</f>
        <v>0.81326590458972248</v>
      </c>
      <c r="O90" s="16">
        <f ca="1">(Parameters!$C$2/O43)^Parameters!$C$9</f>
        <v>0.81335890434748959</v>
      </c>
      <c r="P90" s="16">
        <f ca="1">(Parameters!$C$2/P43)^Parameters!$C$9</f>
        <v>0.81364243004857628</v>
      </c>
      <c r="Q90" s="16">
        <f ca="1">(Parameters!$C$2/Q43)^Parameters!$C$9</f>
        <v>0.81368649455354647</v>
      </c>
      <c r="R90" s="18">
        <f ca="1">(Parameters!$C$2/R43)^Parameters!$C$9</f>
        <v>0.81201584625778411</v>
      </c>
      <c r="T90" s="53"/>
      <c r="U90" s="51"/>
      <c r="V90" s="9" t="s">
        <v>2</v>
      </c>
      <c r="W90" s="16">
        <f ca="1">(Parameters!$C$2/W43)^Parameters!$C$9</f>
        <v>0.97052280967975801</v>
      </c>
      <c r="X90" s="16">
        <f ca="1">(Parameters!$C$2/X43)^Parameters!$C$9</f>
        <v>0.975224252855176</v>
      </c>
      <c r="Y90" s="16">
        <f ca="1">(Parameters!$C$2/Y43)^Parameters!$C$9</f>
        <v>0.99188614565518562</v>
      </c>
      <c r="Z90" s="16">
        <f ca="1">(Parameters!$C$2/Z43)^Parameters!$C$9</f>
        <v>1.0211339632212761</v>
      </c>
      <c r="AA90" s="18">
        <f ca="1">(Parameters!$C$2/AA43)^Parameters!$C$9</f>
        <v>1.0624695624944769</v>
      </c>
    </row>
    <row r="91" spans="2:27" x14ac:dyDescent="0.2">
      <c r="B91" s="53"/>
      <c r="C91" s="50">
        <v>-80</v>
      </c>
      <c r="D91" s="12" t="s">
        <v>1</v>
      </c>
      <c r="E91" s="3">
        <f ca="1">(Parameters!$C$2/E44)^Parameters!$C$9</f>
        <v>1.5403001183426352</v>
      </c>
      <c r="F91" s="15">
        <f ca="1">(Parameters!$C$2/F44)^Parameters!$C$9</f>
        <v>1.5594581622722419</v>
      </c>
      <c r="G91" s="3">
        <f ca="1">(Parameters!$C$2/G44)^Parameters!$C$9</f>
        <v>1.6210008520571877</v>
      </c>
      <c r="H91" s="15">
        <f ca="1">(Parameters!$C$2/H44)^Parameters!$C$9</f>
        <v>1.7305294195359977</v>
      </c>
      <c r="I91" s="3">
        <f ca="1">(Parameters!$C$2/I44)^Parameters!$C$9</f>
        <v>1.8826769301676434</v>
      </c>
      <c r="K91" s="53"/>
      <c r="L91" s="50">
        <v>-80</v>
      </c>
      <c r="M91" s="12" t="s">
        <v>1</v>
      </c>
      <c r="N91" s="3">
        <f ca="1">(Parameters!$C$2/N44)^Parameters!$C$9</f>
        <v>0.81345667505423114</v>
      </c>
      <c r="O91" s="15">
        <f ca="1">(Parameters!$C$2/O44)^Parameters!$C$9</f>
        <v>0.81352104451312346</v>
      </c>
      <c r="P91" s="3">
        <f ca="1">(Parameters!$C$2/P44)^Parameters!$C$9</f>
        <v>0.81449220323347782</v>
      </c>
      <c r="Q91" s="15">
        <f ca="1">(Parameters!$C$2/Q44)^Parameters!$C$9</f>
        <v>0.81661237030731071</v>
      </c>
      <c r="R91" s="3">
        <f ca="1">(Parameters!$C$2/R44)^Parameters!$C$9</f>
        <v>0.81501798345316079</v>
      </c>
      <c r="T91" s="53"/>
      <c r="U91" s="50">
        <v>-80</v>
      </c>
      <c r="V91" s="12" t="s">
        <v>1</v>
      </c>
      <c r="W91" s="3">
        <f ca="1">(Parameters!$C$2/W44)^Parameters!$C$9</f>
        <v>0.99144862670547163</v>
      </c>
      <c r="X91" s="15">
        <f ca="1">(Parameters!$C$2/X44)^Parameters!$C$9</f>
        <v>0.99535165056614228</v>
      </c>
      <c r="Y91" s="3">
        <f ca="1">(Parameters!$C$2/Y44)^Parameters!$C$9</f>
        <v>1.0080907935008225</v>
      </c>
      <c r="Z91" s="15">
        <f ca="1">(Parameters!$C$2/Z44)^Parameters!$C$9</f>
        <v>1.0303899613329981</v>
      </c>
      <c r="AA91" s="3">
        <f ca="1">(Parameters!$C$2/AA44)^Parameters!$C$9</f>
        <v>1.0572271696002806</v>
      </c>
    </row>
    <row r="92" spans="2:27" ht="17" thickBot="1" x14ac:dyDescent="0.25">
      <c r="B92" s="54"/>
      <c r="C92" s="51"/>
      <c r="D92" s="9" t="s">
        <v>2</v>
      </c>
      <c r="E92" s="6">
        <f ca="1">(Parameters!$C$2/E45)^Parameters!$C$9</f>
        <v>1.4577951264243243</v>
      </c>
      <c r="F92" s="17">
        <f ca="1">(Parameters!$C$2/F45)^Parameters!$C$9</f>
        <v>1.4778053388037204</v>
      </c>
      <c r="G92" s="6">
        <f ca="1">(Parameters!$C$2/G45)^Parameters!$C$9</f>
        <v>1.5309523780773271</v>
      </c>
      <c r="H92" s="17">
        <f ca="1">(Parameters!$C$2/H45)^Parameters!$C$9</f>
        <v>1.6209847759320544</v>
      </c>
      <c r="I92" s="6">
        <f ca="1">(Parameters!$C$2/I45)^Parameters!$C$9</f>
        <v>1.8145205661304205</v>
      </c>
      <c r="K92" s="54"/>
      <c r="L92" s="51"/>
      <c r="M92" s="9" t="s">
        <v>2</v>
      </c>
      <c r="N92" s="6">
        <f ca="1">(Parameters!$C$2/N45)^Parameters!$C$9</f>
        <v>0.81375595588269678</v>
      </c>
      <c r="O92" s="17">
        <f ca="1">(Parameters!$C$2/O45)^Parameters!$C$9</f>
        <v>0.81382739651603053</v>
      </c>
      <c r="P92" s="6">
        <f ca="1">(Parameters!$C$2/P45)^Parameters!$C$9</f>
        <v>0.81317146431414711</v>
      </c>
      <c r="Q92" s="17">
        <f ca="1">(Parameters!$C$2/Q45)^Parameters!$C$9</f>
        <v>0.81205358310560294</v>
      </c>
      <c r="R92" s="6">
        <f ca="1">(Parameters!$C$2/R45)^Parameters!$C$9</f>
        <v>0.81459325244140834</v>
      </c>
      <c r="T92" s="54"/>
      <c r="U92" s="51"/>
      <c r="V92" s="9" t="s">
        <v>2</v>
      </c>
      <c r="W92" s="6">
        <f ca="1">(Parameters!$C$2/W45)^Parameters!$C$9</f>
        <v>1.0244215214067245</v>
      </c>
      <c r="X92" s="17">
        <f ca="1">(Parameters!$C$2/X45)^Parameters!$C$9</f>
        <v>1.0280697905274796</v>
      </c>
      <c r="Y92" s="6">
        <f ca="1">(Parameters!$C$2/Y45)^Parameters!$C$9</f>
        <v>1.0399812306271319</v>
      </c>
      <c r="Z92" s="17">
        <f ca="1">(Parameters!$C$2/Z45)^Parameters!$C$9</f>
        <v>1.0610206677298772</v>
      </c>
      <c r="AA92" s="6">
        <f ca="1">(Parameters!$C$2/AA45)^Parameters!$C$9</f>
        <v>1.0846810587218596</v>
      </c>
    </row>
    <row r="93" spans="2:27" ht="17" thickBot="1" x14ac:dyDescent="0.25">
      <c r="B93" s="60"/>
      <c r="C93" s="61"/>
      <c r="D93" s="62"/>
      <c r="E93" s="13">
        <v>0</v>
      </c>
      <c r="F93" s="13">
        <v>1</v>
      </c>
      <c r="G93" s="13">
        <v>2</v>
      </c>
      <c r="H93" s="13">
        <v>3</v>
      </c>
      <c r="I93" s="14">
        <v>4</v>
      </c>
      <c r="K93" s="60"/>
      <c r="L93" s="61"/>
      <c r="M93" s="62"/>
      <c r="N93" s="13">
        <v>0</v>
      </c>
      <c r="O93" s="13">
        <v>1</v>
      </c>
      <c r="P93" s="13">
        <v>2</v>
      </c>
      <c r="Q93" s="13">
        <v>3</v>
      </c>
      <c r="R93" s="14">
        <v>4</v>
      </c>
      <c r="T93" s="60"/>
      <c r="U93" s="61"/>
      <c r="V93" s="62"/>
      <c r="W93" s="13">
        <v>0</v>
      </c>
      <c r="X93" s="13">
        <v>1</v>
      </c>
      <c r="Y93" s="13">
        <v>2</v>
      </c>
      <c r="Z93" s="13">
        <v>3</v>
      </c>
      <c r="AA93" s="14">
        <v>4</v>
      </c>
    </row>
    <row r="94" spans="2:27" ht="17" thickBot="1" x14ac:dyDescent="0.25">
      <c r="B94" s="63"/>
      <c r="C94" s="64"/>
      <c r="D94" s="65"/>
      <c r="E94" s="66" t="s">
        <v>3</v>
      </c>
      <c r="F94" s="67"/>
      <c r="G94" s="67"/>
      <c r="H94" s="67"/>
      <c r="I94" s="68"/>
      <c r="K94" s="63"/>
      <c r="L94" s="64"/>
      <c r="M94" s="65"/>
      <c r="N94" s="66" t="s">
        <v>3</v>
      </c>
      <c r="O94" s="67"/>
      <c r="P94" s="67"/>
      <c r="Q94" s="67"/>
      <c r="R94" s="68"/>
      <c r="T94" s="63"/>
      <c r="U94" s="64"/>
      <c r="V94" s="65"/>
      <c r="W94" s="66" t="s">
        <v>3</v>
      </c>
      <c r="X94" s="67"/>
      <c r="Y94" s="67"/>
      <c r="Z94" s="67"/>
      <c r="AA94" s="68"/>
    </row>
  </sheetData>
  <mergeCells count="182">
    <mergeCell ref="AC46:AE47"/>
    <mergeCell ref="AF47:AJ47"/>
    <mergeCell ref="AD30:AD31"/>
    <mergeCell ref="AD32:AD33"/>
    <mergeCell ref="AD34:AD35"/>
    <mergeCell ref="AD36:AD37"/>
    <mergeCell ref="AD38:AD39"/>
    <mergeCell ref="AD40:AD41"/>
    <mergeCell ref="AD18:AD19"/>
    <mergeCell ref="AD20:AD21"/>
    <mergeCell ref="AD22:AD23"/>
    <mergeCell ref="AD24:AD25"/>
    <mergeCell ref="AD26:AD27"/>
    <mergeCell ref="AD28:AD29"/>
    <mergeCell ref="AC2:AE3"/>
    <mergeCell ref="AF2:AJ3"/>
    <mergeCell ref="AC4:AC45"/>
    <mergeCell ref="AD4:AD5"/>
    <mergeCell ref="AD6:AD7"/>
    <mergeCell ref="AD8:AD9"/>
    <mergeCell ref="AD10:AD11"/>
    <mergeCell ref="AD12:AD13"/>
    <mergeCell ref="AD14:AD15"/>
    <mergeCell ref="AD16:AD17"/>
    <mergeCell ref="AD42:AD43"/>
    <mergeCell ref="AD44:AD45"/>
    <mergeCell ref="B93:D94"/>
    <mergeCell ref="K93:M94"/>
    <mergeCell ref="T93:V94"/>
    <mergeCell ref="E94:I94"/>
    <mergeCell ref="N94:R94"/>
    <mergeCell ref="W94:AA94"/>
    <mergeCell ref="C89:C90"/>
    <mergeCell ref="L89:L90"/>
    <mergeCell ref="U89:U90"/>
    <mergeCell ref="C91:C92"/>
    <mergeCell ref="L91:L92"/>
    <mergeCell ref="U91:U92"/>
    <mergeCell ref="B51:B92"/>
    <mergeCell ref="C51:C52"/>
    <mergeCell ref="C85:C86"/>
    <mergeCell ref="L85:L86"/>
    <mergeCell ref="U85:U86"/>
    <mergeCell ref="C87:C88"/>
    <mergeCell ref="L87:L88"/>
    <mergeCell ref="U87:U88"/>
    <mergeCell ref="C81:C82"/>
    <mergeCell ref="L81:L82"/>
    <mergeCell ref="U81:U82"/>
    <mergeCell ref="C83:C84"/>
    <mergeCell ref="L83:L84"/>
    <mergeCell ref="U83:U84"/>
    <mergeCell ref="C77:C78"/>
    <mergeCell ref="L77:L78"/>
    <mergeCell ref="U77:U78"/>
    <mergeCell ref="C79:C80"/>
    <mergeCell ref="L79:L80"/>
    <mergeCell ref="U79:U80"/>
    <mergeCell ref="C73:C74"/>
    <mergeCell ref="L73:L74"/>
    <mergeCell ref="U73:U74"/>
    <mergeCell ref="C75:C76"/>
    <mergeCell ref="L75:L76"/>
    <mergeCell ref="U75:U76"/>
    <mergeCell ref="U69:U70"/>
    <mergeCell ref="C71:C72"/>
    <mergeCell ref="L71:L72"/>
    <mergeCell ref="U71:U72"/>
    <mergeCell ref="C65:C66"/>
    <mergeCell ref="L65:L66"/>
    <mergeCell ref="U65:U66"/>
    <mergeCell ref="C67:C68"/>
    <mergeCell ref="L67:L68"/>
    <mergeCell ref="U67:U68"/>
    <mergeCell ref="C61:C62"/>
    <mergeCell ref="L61:L62"/>
    <mergeCell ref="U61:U62"/>
    <mergeCell ref="C63:C64"/>
    <mergeCell ref="L63:L64"/>
    <mergeCell ref="U63:U64"/>
    <mergeCell ref="L55:L56"/>
    <mergeCell ref="U55:U56"/>
    <mergeCell ref="C57:C58"/>
    <mergeCell ref="L57:L58"/>
    <mergeCell ref="U57:U58"/>
    <mergeCell ref="C59:C60"/>
    <mergeCell ref="L59:L60"/>
    <mergeCell ref="U59:U60"/>
    <mergeCell ref="K51:K92"/>
    <mergeCell ref="L51:L52"/>
    <mergeCell ref="T51:T92"/>
    <mergeCell ref="U51:U52"/>
    <mergeCell ref="C53:C54"/>
    <mergeCell ref="L53:L54"/>
    <mergeCell ref="U53:U54"/>
    <mergeCell ref="C55:C56"/>
    <mergeCell ref="C69:C70"/>
    <mergeCell ref="L69:L70"/>
    <mergeCell ref="B49:D50"/>
    <mergeCell ref="E49:I50"/>
    <mergeCell ref="K49:M50"/>
    <mergeCell ref="N49:R50"/>
    <mergeCell ref="T49:V50"/>
    <mergeCell ref="W49:AA50"/>
    <mergeCell ref="B46:D47"/>
    <mergeCell ref="K46:M47"/>
    <mergeCell ref="T46:V47"/>
    <mergeCell ref="E47:I47"/>
    <mergeCell ref="N47:R47"/>
    <mergeCell ref="W47:AA47"/>
    <mergeCell ref="C42:C43"/>
    <mergeCell ref="L42:L43"/>
    <mergeCell ref="U42:U43"/>
    <mergeCell ref="C44:C45"/>
    <mergeCell ref="L44:L45"/>
    <mergeCell ref="U44:U45"/>
    <mergeCell ref="C38:C39"/>
    <mergeCell ref="L38:L39"/>
    <mergeCell ref="U38:U39"/>
    <mergeCell ref="C40:C41"/>
    <mergeCell ref="L40:L41"/>
    <mergeCell ref="U40:U41"/>
    <mergeCell ref="C34:C35"/>
    <mergeCell ref="L34:L35"/>
    <mergeCell ref="U34:U35"/>
    <mergeCell ref="C36:C37"/>
    <mergeCell ref="L36:L37"/>
    <mergeCell ref="U36:U37"/>
    <mergeCell ref="C30:C31"/>
    <mergeCell ref="L30:L31"/>
    <mergeCell ref="U30:U31"/>
    <mergeCell ref="C32:C33"/>
    <mergeCell ref="L32:L33"/>
    <mergeCell ref="U32:U33"/>
    <mergeCell ref="U16:U17"/>
    <mergeCell ref="C26:C27"/>
    <mergeCell ref="L26:L27"/>
    <mergeCell ref="U26:U27"/>
    <mergeCell ref="C28:C29"/>
    <mergeCell ref="L28:L29"/>
    <mergeCell ref="U28:U29"/>
    <mergeCell ref="C22:C23"/>
    <mergeCell ref="L22:L23"/>
    <mergeCell ref="U22:U23"/>
    <mergeCell ref="C24:C25"/>
    <mergeCell ref="L24:L25"/>
    <mergeCell ref="U24:U25"/>
    <mergeCell ref="C12:C13"/>
    <mergeCell ref="L12:L13"/>
    <mergeCell ref="U12:U13"/>
    <mergeCell ref="B4:B45"/>
    <mergeCell ref="C4:C5"/>
    <mergeCell ref="K4:K45"/>
    <mergeCell ref="L4:L5"/>
    <mergeCell ref="T4:T45"/>
    <mergeCell ref="U4:U5"/>
    <mergeCell ref="C6:C7"/>
    <mergeCell ref="L6:L7"/>
    <mergeCell ref="U6:U7"/>
    <mergeCell ref="C8:C9"/>
    <mergeCell ref="C18:C19"/>
    <mergeCell ref="L18:L19"/>
    <mergeCell ref="U18:U19"/>
    <mergeCell ref="C20:C21"/>
    <mergeCell ref="L20:L21"/>
    <mergeCell ref="U20:U21"/>
    <mergeCell ref="C14:C15"/>
    <mergeCell ref="L14:L15"/>
    <mergeCell ref="U14:U15"/>
    <mergeCell ref="C16:C17"/>
    <mergeCell ref="L16:L17"/>
    <mergeCell ref="B2:D3"/>
    <mergeCell ref="E2:I3"/>
    <mergeCell ref="K2:M3"/>
    <mergeCell ref="N2:R3"/>
    <mergeCell ref="T2:V3"/>
    <mergeCell ref="W2:AA3"/>
    <mergeCell ref="L8:L9"/>
    <mergeCell ref="U8:U9"/>
    <mergeCell ref="C10:C11"/>
    <mergeCell ref="L10:L11"/>
    <mergeCell ref="U10:U11"/>
  </mergeCells>
  <conditionalFormatting sqref="E4:I45">
    <cfRule type="colorScale" priority="10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0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02">
      <colorScale>
        <cfvo type="num" val="0"/>
        <cfvo type="num" val="1"/>
        <color rgb="FFFF0000"/>
        <color theme="9" tint="-0.249977111117893"/>
      </colorScale>
    </cfRule>
    <cfRule type="colorScale" priority="103">
      <colorScale>
        <cfvo type="num" val="0"/>
        <cfvo type="num" val="1"/>
        <color rgb="FFFF7128"/>
        <color theme="9"/>
      </colorScale>
    </cfRule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90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9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3">
      <colorScale>
        <cfvo type="num" val="0"/>
        <cfvo type="num" val="1"/>
        <color rgb="FFFF0000"/>
        <color theme="9" tint="-0.249977111117893"/>
      </colorScale>
    </cfRule>
    <cfRule type="colorScale" priority="94">
      <colorScale>
        <cfvo type="num" val="0"/>
        <cfvo type="num" val="1"/>
        <color rgb="FFFF7128"/>
        <color theme="9"/>
      </colorScale>
    </cfRule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7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4">
      <colorScale>
        <cfvo type="num" val="0"/>
        <cfvo type="num" val="1"/>
        <color rgb="FFFF0000"/>
        <color theme="9" tint="-0.249977111117893"/>
      </colorScale>
    </cfRule>
    <cfRule type="colorScale" priority="75">
      <colorScale>
        <cfvo type="num" val="0"/>
        <cfvo type="num" val="1"/>
        <color rgb="FFFF7128"/>
        <color theme="9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51:R92">
    <cfRule type="colorScale" priority="53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54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5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6">
      <colorScale>
        <cfvo type="num" val="0"/>
        <cfvo type="num" val="1"/>
        <color rgb="FFFF0000"/>
        <color theme="9" tint="-0.249977111117893"/>
      </colorScale>
    </cfRule>
    <cfRule type="colorScale" priority="57">
      <colorScale>
        <cfvo type="num" val="0"/>
        <cfvo type="num" val="1"/>
        <color rgb="FFFF7128"/>
        <color theme="9"/>
      </colorScale>
    </cfRule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8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3">
      <colorScale>
        <cfvo type="num" val="0"/>
        <cfvo type="num" val="1"/>
        <color rgb="FFFF0000"/>
        <color theme="9" tint="-0.249977111117893"/>
      </colorScale>
    </cfRule>
    <cfRule type="colorScale" priority="84">
      <colorScale>
        <cfvo type="num" val="0"/>
        <cfvo type="num" val="1"/>
        <color rgb="FFFF7128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6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4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5">
      <colorScale>
        <cfvo type="num" val="0"/>
        <cfvo type="num" val="1"/>
        <color rgb="FFFF0000"/>
        <color theme="9" tint="-0.249977111117893"/>
      </colorScale>
    </cfRule>
    <cfRule type="colorScale" priority="66">
      <colorScale>
        <cfvo type="num" val="0"/>
        <cfvo type="num" val="1"/>
        <color rgb="FFFF7128"/>
        <color theme="9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1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51:AA92">
    <cfRule type="colorScale" priority="43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44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5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6">
      <colorScale>
        <cfvo type="num" val="0"/>
        <cfvo type="num" val="1"/>
        <color rgb="FFFF0000"/>
        <color theme="9" tint="-0.249977111117893"/>
      </colorScale>
    </cfRule>
    <cfRule type="colorScale" priority="47">
      <colorScale>
        <cfvo type="num" val="0"/>
        <cfvo type="num" val="1"/>
        <color rgb="FFFF7128"/>
        <color theme="9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2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4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6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">
      <colorScale>
        <cfvo type="num" val="0"/>
        <cfvo type="num" val="1"/>
        <color rgb="FFFF0000"/>
        <color theme="9" tint="-0.249977111117893"/>
      </colorScale>
    </cfRule>
    <cfRule type="colorScale" priority="9">
      <colorScale>
        <cfvo type="num" val="0"/>
        <cfvo type="num" val="1"/>
        <color rgb="FFFF7128"/>
        <color theme="9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4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AFBB-CDA0-AF44-8F29-B553ABC702CE}">
  <sheetPr codeName="Sheet2"/>
  <dimension ref="B1:AJ94"/>
  <sheetViews>
    <sheetView topLeftCell="A48" zoomScale="96" zoomScaleNormal="96" workbookViewId="0">
      <selection activeCell="J80" sqref="J80"/>
    </sheetView>
  </sheetViews>
  <sheetFormatPr baseColWidth="10" defaultRowHeight="16" x14ac:dyDescent="0.2"/>
  <sheetData>
    <row r="1" spans="2:36" ht="17" thickBot="1" x14ac:dyDescent="0.25"/>
    <row r="2" spans="2:36" x14ac:dyDescent="0.2">
      <c r="B2" s="41" t="s">
        <v>38</v>
      </c>
      <c r="C2" s="42"/>
      <c r="D2" s="43"/>
      <c r="E2" s="26" t="s">
        <v>15</v>
      </c>
      <c r="F2" s="27"/>
      <c r="G2" s="27"/>
      <c r="H2" s="27"/>
      <c r="I2" s="28"/>
      <c r="K2" s="41" t="s">
        <v>38</v>
      </c>
      <c r="L2" s="42"/>
      <c r="M2" s="43"/>
      <c r="N2" s="26" t="s">
        <v>22</v>
      </c>
      <c r="O2" s="27"/>
      <c r="P2" s="27"/>
      <c r="Q2" s="27"/>
      <c r="R2" s="28"/>
      <c r="T2" s="41" t="s">
        <v>38</v>
      </c>
      <c r="U2" s="42"/>
      <c r="V2" s="43"/>
      <c r="W2" s="26" t="s">
        <v>23</v>
      </c>
      <c r="X2" s="27"/>
      <c r="Y2" s="27"/>
      <c r="Z2" s="27"/>
      <c r="AA2" s="28"/>
      <c r="AC2" s="41" t="s">
        <v>38</v>
      </c>
      <c r="AD2" s="42"/>
      <c r="AE2" s="43"/>
      <c r="AF2" s="41" t="s">
        <v>26</v>
      </c>
      <c r="AG2" s="42"/>
      <c r="AH2" s="42"/>
      <c r="AI2" s="42"/>
      <c r="AJ2" s="43"/>
    </row>
    <row r="3" spans="2:36" ht="17" thickBot="1" x14ac:dyDescent="0.25">
      <c r="B3" s="44"/>
      <c r="C3" s="45"/>
      <c r="D3" s="46"/>
      <c r="E3" s="47"/>
      <c r="F3" s="48"/>
      <c r="G3" s="48"/>
      <c r="H3" s="48"/>
      <c r="I3" s="49"/>
      <c r="K3" s="44"/>
      <c r="L3" s="45"/>
      <c r="M3" s="46"/>
      <c r="N3" s="47"/>
      <c r="O3" s="48"/>
      <c r="P3" s="48"/>
      <c r="Q3" s="48"/>
      <c r="R3" s="49"/>
      <c r="T3" s="44"/>
      <c r="U3" s="45"/>
      <c r="V3" s="46"/>
      <c r="W3" s="47"/>
      <c r="X3" s="48"/>
      <c r="Y3" s="48"/>
      <c r="Z3" s="48"/>
      <c r="AA3" s="49"/>
      <c r="AC3" s="44"/>
      <c r="AD3" s="45"/>
      <c r="AE3" s="46"/>
      <c r="AF3" s="57"/>
      <c r="AG3" s="58"/>
      <c r="AH3" s="58"/>
      <c r="AI3" s="58"/>
      <c r="AJ3" s="59"/>
    </row>
    <row r="4" spans="2:36" x14ac:dyDescent="0.2">
      <c r="B4" s="52" t="s">
        <v>0</v>
      </c>
      <c r="C4" s="50">
        <v>20</v>
      </c>
      <c r="D4" s="1" t="s">
        <v>1</v>
      </c>
      <c r="E4" s="2" cm="1">
        <f t="array" aca="1" ref="E4" ca="1">INDIRECT("DATA!E"&amp;317-5*(ROW()-2)/2+(COLUMN()-5))</f>
        <v>0.25117448952404492</v>
      </c>
      <c r="F4" s="2" cm="1">
        <f t="array" aca="1" ref="F4" ca="1">INDIRECT("DATA!E"&amp;317-5*(ROW()-2)/2+(COLUMN()-5))</f>
        <v>0.22026190413319349</v>
      </c>
      <c r="G4" s="2" cm="1">
        <f t="array" aca="1" ref="G4" ca="1">INDIRECT("DATA!E"&amp;317-5*(ROW()-2)/2+(COLUMN()-5))</f>
        <v>0.15378273883047039</v>
      </c>
      <c r="H4" s="2" cm="1">
        <f t="array" aca="1" ref="H4" ca="1">INDIRECT("DATA!E"&amp;317-5*(ROW()-2)/2+(COLUMN()-5))</f>
        <v>7.2719745496869395E-2</v>
      </c>
      <c r="I4" s="2" cm="1">
        <f t="array" aca="1" ref="I4" ca="1">INDIRECT("DATA!E"&amp;317-5*(ROW()-2)/2+(COLUMN()-5))</f>
        <v>3.9217814400833668E-2</v>
      </c>
      <c r="K4" s="52" t="s">
        <v>0</v>
      </c>
      <c r="L4" s="50">
        <v>20</v>
      </c>
      <c r="M4" s="1" t="s">
        <v>1</v>
      </c>
      <c r="N4" s="2" cm="1">
        <f t="array" aca="1" ref="N4" ca="1">INDIRECT("DATA!F" &amp; 317-5*(ROW()-2)/2+(COLUMN()-14))</f>
        <v>0.98850802155487083</v>
      </c>
      <c r="O4" s="2" cm="1">
        <f t="array" aca="1" ref="O4" ca="1">INDIRECT("DATA!F" &amp; 317-5*(ROW()-2)/2+(COLUMN()-14))</f>
        <v>0.98218949500541342</v>
      </c>
      <c r="P4" s="2" cm="1">
        <f t="array" aca="1" ref="P4" ca="1">INDIRECT("DATA!F" &amp; 317-5*(ROW()-2)/2+(COLUMN()-14))</f>
        <v>0.96242244286453482</v>
      </c>
      <c r="Q4" s="2" cm="1">
        <f t="array" aca="1" ref="Q4" ca="1">INDIRECT("DATA!F" &amp; 317-5*(ROW()-2)/2+(COLUMN()-14))</f>
        <v>0.91711921654510842</v>
      </c>
      <c r="R4" s="3" cm="1">
        <f t="array" aca="1" ref="R4" ca="1">INDIRECT("DATA!F" &amp; 317-5*(ROW()-2)/2+(COLUMN()-14))</f>
        <v>0.70524952317785194</v>
      </c>
      <c r="S4" s="19"/>
      <c r="T4" s="52" t="s">
        <v>0</v>
      </c>
      <c r="U4" s="50">
        <v>20</v>
      </c>
      <c r="V4" s="1" t="s">
        <v>1</v>
      </c>
      <c r="W4" s="3" cm="1">
        <f t="array" aca="1" ref="W4" ca="1">INDIRECT("DATA!G" &amp; 317-5*(ROW()-2)/2+(COLUMN()-23))</f>
        <v>0.6367244346126576</v>
      </c>
      <c r="X4" s="3" cm="1">
        <f t="array" aca="1" ref="X4" ca="1">INDIRECT("DATA!G" &amp; 317-5*(ROW()-2)/2+(COLUMN()-23))</f>
        <v>0.60628240305405934</v>
      </c>
      <c r="Y4" s="3" cm="1">
        <f t="array" aca="1" ref="Y4" ca="1">INDIRECT("DATA!G" &amp; 317-5*(ROW()-2)/2+(COLUMN()-23))</f>
        <v>0.52779480890244856</v>
      </c>
      <c r="Z4" s="3" cm="1">
        <f t="array" aca="1" ref="Z4" ca="1">INDIRECT("DATA!G" &amp; 317-5*(ROW()-2)/2+(COLUMN()-23))</f>
        <v>0.44864650634140329</v>
      </c>
      <c r="AA4" s="3" cm="1">
        <f t="array" aca="1" ref="AA4" ca="1">INDIRECT("DATA!G" &amp; 317-5*(ROW()-2)/2+(COLUMN()-23))</f>
        <v>0.33418343890814911</v>
      </c>
      <c r="AC4" s="52" t="s">
        <v>0</v>
      </c>
      <c r="AD4" s="50">
        <v>20</v>
      </c>
      <c r="AE4" s="1" t="s">
        <v>1</v>
      </c>
      <c r="AF4" s="2">
        <f ca="1">(N4-E4)</f>
        <v>0.73733353203082586</v>
      </c>
      <c r="AG4" s="2">
        <f t="shared" ref="AG4:AJ19" ca="1" si="0">(O4-F4)</f>
        <v>0.76192759087221995</v>
      </c>
      <c r="AH4" s="2">
        <f t="shared" ca="1" si="0"/>
        <v>0.80863970403406449</v>
      </c>
      <c r="AI4" s="2">
        <f t="shared" ca="1" si="0"/>
        <v>0.84439947104823898</v>
      </c>
      <c r="AJ4" s="2">
        <f t="shared" ca="1" si="0"/>
        <v>0.66603170877701823</v>
      </c>
    </row>
    <row r="5" spans="2:36" ht="17" thickBot="1" x14ac:dyDescent="0.25">
      <c r="B5" s="53"/>
      <c r="C5" s="51"/>
      <c r="D5" s="4" t="s">
        <v>2</v>
      </c>
      <c r="E5" s="5" cm="1">
        <f t="array" aca="1" ref="E5" ca="1">INDIRECT("DATA!H" &amp; 317-5*(ROW()-3)/2+(COLUMN()-5))</f>
        <v>0.83463016339777496</v>
      </c>
      <c r="F5" s="5" cm="1">
        <f t="array" aca="1" ref="F5" ca="1">INDIRECT("DATA!H" &amp; 317-5*(ROW()-3)/2+(COLUMN()-5))</f>
        <v>0.8175433035774875</v>
      </c>
      <c r="G5" s="5" cm="1">
        <f t="array" aca="1" ref="G5" ca="1">INDIRECT("DATA!H" &amp; 317-5*(ROW()-3)/2+(COLUMN()-5))</f>
        <v>0.7524054023404747</v>
      </c>
      <c r="H5" s="5" cm="1">
        <f t="array" aca="1" ref="H5" ca="1">INDIRECT("DATA!H" &amp; 317-5*(ROW()-3)/2+(COLUMN()-5))</f>
        <v>0.62564409634713103</v>
      </c>
      <c r="I5" s="5" cm="1">
        <f t="array" aca="1" ref="I5" ca="1">INDIRECT("DATA!H" &amp; 317-5*(ROW()-3)/2+(COLUMN()-5))</f>
        <v>0.42982875903606926</v>
      </c>
      <c r="K5" s="53"/>
      <c r="L5" s="51"/>
      <c r="M5" s="4" t="s">
        <v>2</v>
      </c>
      <c r="N5" s="5" cm="1">
        <f t="array" aca="1" ref="N5" ca="1">INDIRECT("DATA!I" &amp; 317-5*(ROW()-3)/2+(COLUMN()-14))</f>
        <v>0.99776018836300462</v>
      </c>
      <c r="O5" s="5" cm="1">
        <f t="array" aca="1" ref="O5" ca="1">INDIRECT("DATA!I" &amp; 317-5*(ROW()-3)/2+(COLUMN()-14))</f>
        <v>0.99903582276390923</v>
      </c>
      <c r="P5" s="5" cm="1">
        <f t="array" aca="1" ref="P5" ca="1">INDIRECT("DATA!I" &amp; 317-5*(ROW()-3)/2+(COLUMN()-14))</f>
        <v>0.999802987460786</v>
      </c>
      <c r="Q5" s="5" cm="1">
        <f t="array" aca="1" ref="Q5" ca="1">INDIRECT("DATA!I" &amp; 317-5*(ROW()-3)/2+(COLUMN()-14))</f>
        <v>0.9994891991792576</v>
      </c>
      <c r="R5" s="6" cm="1">
        <f t="array" aca="1" ref="R5" ca="1">INDIRECT("DATA!I" &amp; 317-5*(ROW()-3)/2+(COLUMN()-14))</f>
        <v>0.99740197326052471</v>
      </c>
      <c r="S5" s="19"/>
      <c r="T5" s="53"/>
      <c r="U5" s="51"/>
      <c r="V5" s="4" t="s">
        <v>2</v>
      </c>
      <c r="W5" s="6" cm="1">
        <f t="array" aca="1" ref="W5" ca="1">INDIRECT("DATA!J" &amp; 317-5*(ROW()-3)/2+(COLUMN()-23))</f>
        <v>0.92801810019216902</v>
      </c>
      <c r="X5" s="6" cm="1">
        <f t="array" aca="1" ref="X5" ca="1">INDIRECT("DATA!J" &amp; 317-5*(ROW()-3)/2+(COLUMN()-23))</f>
        <v>0.92117702533345758</v>
      </c>
      <c r="Y5" s="6" cm="1">
        <f t="array" aca="1" ref="Y5" ca="1">INDIRECT("DATA!J" &amp; 317-5*(ROW()-3)/2+(COLUMN()-23))</f>
        <v>0.89262860240322506</v>
      </c>
      <c r="Z5" s="6" cm="1">
        <f t="array" aca="1" ref="Z5" ca="1">INDIRECT("DATA!J" &amp; 317-5*(ROW()-3)/2+(COLUMN()-23))</f>
        <v>0.83261127428959381</v>
      </c>
      <c r="AA5" s="6" cm="1">
        <f t="array" aca="1" ref="AA5" ca="1">INDIRECT("DATA!J" &amp; 317-5*(ROW()-3)/2+(COLUMN()-23))</f>
        <v>0.72265987184379343</v>
      </c>
      <c r="AC5" s="53"/>
      <c r="AD5" s="51"/>
      <c r="AE5" s="4" t="s">
        <v>2</v>
      </c>
      <c r="AF5" s="5">
        <f ca="1">(N5-E5)</f>
        <v>0.16313002496522966</v>
      </c>
      <c r="AG5" s="5">
        <f t="shared" ca="1" si="0"/>
        <v>0.18149251918642173</v>
      </c>
      <c r="AH5" s="5">
        <f t="shared" ca="1" si="0"/>
        <v>0.24739758512031129</v>
      </c>
      <c r="AI5" s="5">
        <f t="shared" ca="1" si="0"/>
        <v>0.37384510283212657</v>
      </c>
      <c r="AJ5" s="5">
        <f t="shared" ca="1" si="0"/>
        <v>0.56757321422445539</v>
      </c>
    </row>
    <row r="6" spans="2:36" x14ac:dyDescent="0.2">
      <c r="B6" s="53"/>
      <c r="C6" s="50">
        <v>15</v>
      </c>
      <c r="D6" s="1" t="s">
        <v>1</v>
      </c>
      <c r="E6" s="2" cm="1">
        <f t="array" aca="1" ref="E6" ca="1">INDIRECT("DATA!E"&amp;317-5*(ROW()-2)/2+(COLUMN()-5))</f>
        <v>0.33646455220288929</v>
      </c>
      <c r="F6" s="2" cm="1">
        <f t="array" aca="1" ref="F6" ca="1">INDIRECT("DATA!E"&amp;317-5*(ROW()-2)/2+(COLUMN()-5))</f>
        <v>0.29394249543779649</v>
      </c>
      <c r="G6" s="2" cm="1">
        <f t="array" aca="1" ref="G6" ca="1">INDIRECT("DATA!E"&amp;317-5*(ROW()-2)/2+(COLUMN()-5))</f>
        <v>0.20250961648886989</v>
      </c>
      <c r="H6" s="2" cm="1">
        <f t="array" aca="1" ref="H6" ca="1">INDIRECT("DATA!E"&amp;317-5*(ROW()-2)/2+(COLUMN()-5))</f>
        <v>9.5000577718173204E-2</v>
      </c>
      <c r="I6" s="2" cm="1">
        <f t="array" aca="1" ref="I6" ca="1">INDIRECT("DATA!E"&amp;317-5*(ROW()-2)/2+(COLUMN()-5))</f>
        <v>4.7880944624722602E-2</v>
      </c>
      <c r="K6" s="53"/>
      <c r="L6" s="50">
        <v>15</v>
      </c>
      <c r="M6" s="1" t="s">
        <v>1</v>
      </c>
      <c r="N6" s="2" cm="1">
        <f t="array" aca="1" ref="N6" ca="1">INDIRECT("DATA!F" &amp; 317-5*(ROW()-2)/2+(COLUMN()-14))</f>
        <v>0.99009467785078342</v>
      </c>
      <c r="O6" s="2" cm="1">
        <f t="array" aca="1" ref="O6" ca="1">INDIRECT("DATA!F" &amp; 317-5*(ROW()-2)/2+(COLUMN()-14))</f>
        <v>0.9850206604621764</v>
      </c>
      <c r="P6" s="2" cm="1">
        <f t="array" aca="1" ref="P6" ca="1">INDIRECT("DATA!F" &amp; 317-5*(ROW()-2)/2+(COLUMN()-14))</f>
        <v>0.96768101682355678</v>
      </c>
      <c r="Q6" s="2" cm="1">
        <f t="array" aca="1" ref="Q6" ca="1">INDIRECT("DATA!F" &amp; 317-5*(ROW()-2)/2+(COLUMN()-14))</f>
        <v>0.93250598270741403</v>
      </c>
      <c r="R6" s="3" cm="1">
        <f t="array" aca="1" ref="R6" ca="1">INDIRECT("DATA!F" &amp; 317-5*(ROW()-2)/2+(COLUMN()-14))</f>
        <v>0.7702308421015881</v>
      </c>
      <c r="S6" s="19"/>
      <c r="T6" s="53"/>
      <c r="U6" s="50">
        <v>15</v>
      </c>
      <c r="V6" s="1" t="s">
        <v>1</v>
      </c>
      <c r="W6" s="3" cm="1">
        <f t="array" aca="1" ref="W6" ca="1">INDIRECT("DATA!G" &amp; 317-5*(ROW()-2)/2+(COLUMN()-23))</f>
        <v>0.70046549104932365</v>
      </c>
      <c r="X6" s="3" cm="1">
        <f t="array" aca="1" ref="X6" ca="1">INDIRECT("DATA!G" &amp; 317-5*(ROW()-2)/2+(COLUMN()-23))</f>
        <v>0.66636516629012554</v>
      </c>
      <c r="Y6" s="3" cm="1">
        <f t="array" aca="1" ref="Y6" ca="1">INDIRECT("DATA!G" &amp; 317-5*(ROW()-2)/2+(COLUMN()-23))</f>
        <v>0.57719247935745155</v>
      </c>
      <c r="Z6" s="3" cm="1">
        <f t="array" aca="1" ref="Z6" ca="1">INDIRECT("DATA!G" &amp; 317-5*(ROW()-2)/2+(COLUMN()-23))</f>
        <v>0.48669835582078619</v>
      </c>
      <c r="AA6" s="3" cm="1">
        <f t="array" aca="1" ref="AA6" ca="1">INDIRECT("DATA!G" &amp; 317-5*(ROW()-2)/2+(COLUMN()-23))</f>
        <v>0.36395454671515398</v>
      </c>
      <c r="AC6" s="53"/>
      <c r="AD6" s="50">
        <v>15</v>
      </c>
      <c r="AE6" s="1" t="s">
        <v>1</v>
      </c>
      <c r="AF6" s="2">
        <f t="shared" ref="AF6:AJ45" ca="1" si="1">(N6-E6)</f>
        <v>0.65363012564789413</v>
      </c>
      <c r="AG6" s="2">
        <f t="shared" ca="1" si="0"/>
        <v>0.69107816502437991</v>
      </c>
      <c r="AH6" s="2">
        <f t="shared" ca="1" si="0"/>
        <v>0.76517140033468689</v>
      </c>
      <c r="AI6" s="2">
        <f t="shared" ca="1" si="0"/>
        <v>0.83750540498924086</v>
      </c>
      <c r="AJ6" s="2">
        <f t="shared" ca="1" si="0"/>
        <v>0.72234989747686551</v>
      </c>
    </row>
    <row r="7" spans="2:36" ht="17" thickBot="1" x14ac:dyDescent="0.25">
      <c r="B7" s="53"/>
      <c r="C7" s="51"/>
      <c r="D7" s="4" t="s">
        <v>2</v>
      </c>
      <c r="E7" s="5" cm="1">
        <f t="array" aca="1" ref="E7" ca="1">INDIRECT("DATA!H" &amp; 317-5*(ROW()-3)/2+(COLUMN()-5))</f>
        <v>0.87439918541484385</v>
      </c>
      <c r="F7" s="5" cm="1">
        <f t="array" aca="1" ref="F7" ca="1">INDIRECT("DATA!H" &amp; 317-5*(ROW()-3)/2+(COLUMN()-5))</f>
        <v>0.85837231384104906</v>
      </c>
      <c r="G7" s="5" cm="1">
        <f t="array" aca="1" ref="G7" ca="1">INDIRECT("DATA!H" &amp; 317-5*(ROW()-3)/2+(COLUMN()-5))</f>
        <v>0.79783262235532826</v>
      </c>
      <c r="H7" s="5" cm="1">
        <f t="array" aca="1" ref="H7" ca="1">INDIRECT("DATA!H" &amp; 317-5*(ROW()-3)/2+(COLUMN()-5))</f>
        <v>0.67623161080086025</v>
      </c>
      <c r="I7" s="5" cm="1">
        <f t="array" aca="1" ref="I7" ca="1">INDIRECT("DATA!H" &amp; 317-5*(ROW()-3)/2+(COLUMN()-5))</f>
        <v>0.48482603140755098</v>
      </c>
      <c r="K7" s="53"/>
      <c r="L7" s="51"/>
      <c r="M7" s="4" t="s">
        <v>2</v>
      </c>
      <c r="N7" s="5" cm="1">
        <f t="array" aca="1" ref="N7" ca="1">INDIRECT("DATA!I" &amp; 317-5*(ROW()-3)/2+(COLUMN()-14))</f>
        <v>0.99775585452405735</v>
      </c>
      <c r="O7" s="5" cm="1">
        <f t="array" aca="1" ref="O7" ca="1">INDIRECT("DATA!I" &amp; 317-5*(ROW()-3)/2+(COLUMN()-14))</f>
        <v>0.99886925959448081</v>
      </c>
      <c r="P7" s="5" cm="1">
        <f t="array" aca="1" ref="P7" ca="1">INDIRECT("DATA!I" &amp; 317-5*(ROW()-3)/2+(COLUMN()-14))</f>
        <v>0.99983149493733237</v>
      </c>
      <c r="Q7" s="5" cm="1">
        <f t="array" aca="1" ref="Q7" ca="1">INDIRECT("DATA!I" &amp; 317-5*(ROW()-3)/2+(COLUMN()-14))</f>
        <v>0.99959183760864601</v>
      </c>
      <c r="R7" s="6" cm="1">
        <f t="array" aca="1" ref="R7" ca="1">INDIRECT("DATA!I" &amp; 317-5*(ROW()-3)/2+(COLUMN()-14))</f>
        <v>0.99821649413115676</v>
      </c>
      <c r="S7" s="19"/>
      <c r="T7" s="53"/>
      <c r="U7" s="51"/>
      <c r="V7" s="4" t="s">
        <v>2</v>
      </c>
      <c r="W7" s="6" cm="1">
        <f t="array" aca="1" ref="W7" ca="1">INDIRECT("DATA!J" &amp; 317-5*(ROW()-3)/2+(COLUMN()-23))</f>
        <v>0.94510861460463236</v>
      </c>
      <c r="X7" s="6" cm="1">
        <f t="array" aca="1" ref="X7" ca="1">INDIRECT("DATA!J" &amp; 317-5*(ROW()-3)/2+(COLUMN()-23))</f>
        <v>0.93875384673681816</v>
      </c>
      <c r="Y7" s="6" cm="1">
        <f t="array" aca="1" ref="Y7" ca="1">INDIRECT("DATA!J" &amp; 317-5*(ROW()-3)/2+(COLUMN()-23))</f>
        <v>0.91283939886450804</v>
      </c>
      <c r="Z7" s="6" cm="1">
        <f t="array" aca="1" ref="Z7" ca="1">INDIRECT("DATA!J" &amp; 317-5*(ROW()-3)/2+(COLUMN()-23))</f>
        <v>0.85711456941745201</v>
      </c>
      <c r="AA7" s="6" cm="1">
        <f t="array" aca="1" ref="AA7" ca="1">INDIRECT("DATA!J" &amp; 317-5*(ROW()-3)/2+(COLUMN()-23))</f>
        <v>0.75610690841819761</v>
      </c>
      <c r="AC7" s="53"/>
      <c r="AD7" s="51"/>
      <c r="AE7" s="4" t="s">
        <v>2</v>
      </c>
      <c r="AF7" s="5">
        <f t="shared" ca="1" si="1"/>
        <v>0.1233566691092135</v>
      </c>
      <c r="AG7" s="5">
        <f t="shared" ca="1" si="0"/>
        <v>0.14049694575343175</v>
      </c>
      <c r="AH7" s="5">
        <f t="shared" ca="1" si="0"/>
        <v>0.20199887258200411</v>
      </c>
      <c r="AI7" s="5">
        <f t="shared" ca="1" si="0"/>
        <v>0.32336022680778576</v>
      </c>
      <c r="AJ7" s="5">
        <f t="shared" ca="1" si="0"/>
        <v>0.51339046272360578</v>
      </c>
    </row>
    <row r="8" spans="2:36" x14ac:dyDescent="0.2">
      <c r="B8" s="53"/>
      <c r="C8" s="50">
        <v>10</v>
      </c>
      <c r="D8" s="1" t="s">
        <v>1</v>
      </c>
      <c r="E8" s="2" cm="1">
        <f t="array" aca="1" ref="E8" ca="1">INDIRECT("DATA!E"&amp;317-5*(ROW()-2)/2+(COLUMN()-5))</f>
        <v>0.43631015434870007</v>
      </c>
      <c r="F8" s="2" cm="1">
        <f t="array" aca="1" ref="F8" ca="1">INDIRECT("DATA!E"&amp;317-5*(ROW()-2)/2+(COLUMN()-5))</f>
        <v>0.38028700001545879</v>
      </c>
      <c r="G8" s="2" cm="1">
        <f t="array" aca="1" ref="G8" ca="1">INDIRECT("DATA!E"&amp;317-5*(ROW()-2)/2+(COLUMN()-5))</f>
        <v>0.25959951376890739</v>
      </c>
      <c r="H8" s="2" cm="1">
        <f t="array" aca="1" ref="H8" ca="1">INDIRECT("DATA!E"&amp;317-5*(ROW()-2)/2+(COLUMN()-5))</f>
        <v>0.12135857416468521</v>
      </c>
      <c r="I8" s="2" cm="1">
        <f t="array" aca="1" ref="I8" ca="1">INDIRECT("DATA!E"&amp;317-5*(ROW()-2)/2+(COLUMN()-5))</f>
        <v>5.8317466771060297E-2</v>
      </c>
      <c r="K8" s="53"/>
      <c r="L8" s="50">
        <v>10</v>
      </c>
      <c r="M8" s="1" t="s">
        <v>1</v>
      </c>
      <c r="N8" s="2" cm="1">
        <f t="array" aca="1" ref="N8" ca="1">INDIRECT("DATA!F" &amp; 317-5*(ROW()-2)/2+(COLUMN()-14))</f>
        <v>0.9913657096853884</v>
      </c>
      <c r="O8" s="2" cm="1">
        <f t="array" aca="1" ref="O8" ca="1">INDIRECT("DATA!F" &amp; 317-5*(ROW()-2)/2+(COLUMN()-14))</f>
        <v>0.98687010335026881</v>
      </c>
      <c r="P8" s="2" cm="1">
        <f t="array" aca="1" ref="P8" ca="1">INDIRECT("DATA!F" &amp; 317-5*(ROW()-2)/2+(COLUMN()-14))</f>
        <v>0.97163052278183959</v>
      </c>
      <c r="Q8" s="2" cm="1">
        <f t="array" aca="1" ref="Q8" ca="1">INDIRECT("DATA!F" &amp; 317-5*(ROW()-2)/2+(COLUMN()-14))</f>
        <v>0.94358204760272102</v>
      </c>
      <c r="R8" s="3" cm="1">
        <f t="array" aca="1" ref="R8" ca="1">INDIRECT("DATA!F" &amp; 317-5*(ROW()-2)/2+(COLUMN()-14))</f>
        <v>0.81797967518823023</v>
      </c>
      <c r="S8" s="19"/>
      <c r="T8" s="53"/>
      <c r="U8" s="50">
        <v>10</v>
      </c>
      <c r="V8" s="1" t="s">
        <v>1</v>
      </c>
      <c r="W8" s="3" cm="1">
        <f t="array" aca="1" ref="W8" ca="1">INDIRECT("DATA!G" &amp; 317-5*(ROW()-2)/2+(COLUMN()-23))</f>
        <v>0.76293545395275086</v>
      </c>
      <c r="X8" s="3" cm="1">
        <f t="array" aca="1" ref="X8" ca="1">INDIRECT("DATA!G" &amp; 317-5*(ROW()-2)/2+(COLUMN()-23))</f>
        <v>0.72545931942069675</v>
      </c>
      <c r="Y8" s="3" cm="1">
        <f t="array" aca="1" ref="Y8" ca="1">INDIRECT("DATA!G" &amp; 317-5*(ROW()-2)/2+(COLUMN()-23))</f>
        <v>0.62636825499938953</v>
      </c>
      <c r="Z8" s="3" cm="1">
        <f t="array" aca="1" ref="Z8" ca="1">INDIRECT("DATA!G" &amp; 317-5*(ROW()-2)/2+(COLUMN()-23))</f>
        <v>0.52410162204999289</v>
      </c>
      <c r="AA8" s="3" cm="1">
        <f t="array" aca="1" ref="AA8" ca="1">INDIRECT("DATA!G" &amp; 317-5*(ROW()-2)/2+(COLUMN()-23))</f>
        <v>0.39257974096636827</v>
      </c>
      <c r="AC8" s="53"/>
      <c r="AD8" s="50">
        <v>10</v>
      </c>
      <c r="AE8" s="1" t="s">
        <v>1</v>
      </c>
      <c r="AF8" s="2">
        <f t="shared" ca="1" si="1"/>
        <v>0.55505555533668827</v>
      </c>
      <c r="AG8" s="2">
        <f t="shared" ca="1" si="0"/>
        <v>0.60658310333481003</v>
      </c>
      <c r="AH8" s="2">
        <f t="shared" ca="1" si="0"/>
        <v>0.71203100901293226</v>
      </c>
      <c r="AI8" s="2">
        <f t="shared" ca="1" si="0"/>
        <v>0.82222347343803581</v>
      </c>
      <c r="AJ8" s="2">
        <f t="shared" ca="1" si="0"/>
        <v>0.75966220841716992</v>
      </c>
    </row>
    <row r="9" spans="2:36" ht="17" thickBot="1" x14ac:dyDescent="0.25">
      <c r="B9" s="53"/>
      <c r="C9" s="51"/>
      <c r="D9" s="4" t="s">
        <v>2</v>
      </c>
      <c r="E9" s="5" cm="1">
        <f t="array" aca="1" ref="E9" ca="1">INDIRECT("DATA!H" &amp; 317-5*(ROW()-3)/2+(COLUMN()-5))</f>
        <v>0.90666206121461779</v>
      </c>
      <c r="F9" s="5" cm="1">
        <f t="array" aca="1" ref="F9" ca="1">INDIRECT("DATA!H" &amp; 317-5*(ROW()-3)/2+(COLUMN()-5))</f>
        <v>0.89206767874914183</v>
      </c>
      <c r="G9" s="5" cm="1">
        <f t="array" aca="1" ref="G9" ca="1">INDIRECT("DATA!H" &amp; 317-5*(ROW()-3)/2+(COLUMN()-5))</f>
        <v>0.83594219043481233</v>
      </c>
      <c r="H9" s="5" cm="1">
        <f t="array" aca="1" ref="H9" ca="1">INDIRECT("DATA!H" &amp; 317-5*(ROW()-3)/2+(COLUMN()-5))</f>
        <v>0.72028716435140627</v>
      </c>
      <c r="I9" s="5" cm="1">
        <f t="array" aca="1" ref="I9" ca="1">INDIRECT("DATA!H" &amp; 317-5*(ROW()-3)/2+(COLUMN()-5))</f>
        <v>0.53453392028647617</v>
      </c>
      <c r="K9" s="53"/>
      <c r="L9" s="51"/>
      <c r="M9" s="4" t="s">
        <v>2</v>
      </c>
      <c r="N9" s="5" cm="1">
        <f t="array" aca="1" ref="N9" ca="1">INDIRECT("DATA!I" &amp; 317-5*(ROW()-3)/2+(COLUMN()-14))</f>
        <v>0.99771950174158142</v>
      </c>
      <c r="O9" s="5" cm="1">
        <f t="array" aca="1" ref="O9" ca="1">INDIRECT("DATA!I" &amp; 317-5*(ROW()-3)/2+(COLUMN()-14))</f>
        <v>0.99883415558570776</v>
      </c>
      <c r="P9" s="5" cm="1">
        <f t="array" aca="1" ref="P9" ca="1">INDIRECT("DATA!I" &amp; 317-5*(ROW()-3)/2+(COLUMN()-14))</f>
        <v>0.99985270755643685</v>
      </c>
      <c r="Q9" s="5" cm="1">
        <f t="array" aca="1" ref="Q9" ca="1">INDIRECT("DATA!I" &amp; 317-5*(ROW()-3)/2+(COLUMN()-14))</f>
        <v>0.99966324740811641</v>
      </c>
      <c r="R9" s="6" cm="1">
        <f t="array" aca="1" ref="R9" ca="1">INDIRECT("DATA!I" &amp; 317-5*(ROW()-3)/2+(COLUMN()-14))</f>
        <v>0.99869629990312436</v>
      </c>
      <c r="S9" s="19"/>
      <c r="T9" s="53"/>
      <c r="U9" s="51"/>
      <c r="V9" s="4" t="s">
        <v>2</v>
      </c>
      <c r="W9" s="6" cm="1">
        <f t="array" aca="1" ref="W9" ca="1">INDIRECT("DATA!J" &amp; 317-5*(ROW()-3)/2+(COLUMN()-23))</f>
        <v>0.95885698646266238</v>
      </c>
      <c r="X9" s="6" cm="1">
        <f t="array" aca="1" ref="X9" ca="1">INDIRECT("DATA!J" &amp; 317-5*(ROW()-3)/2+(COLUMN()-23))</f>
        <v>0.95317533178691505</v>
      </c>
      <c r="Y9" s="6" cm="1">
        <f t="array" aca="1" ref="Y9" ca="1">INDIRECT("DATA!J" &amp; 317-5*(ROW()-3)/2+(COLUMN()-23))</f>
        <v>0.92948846658142958</v>
      </c>
      <c r="Z9" s="6" cm="1">
        <f t="array" aca="1" ref="Z9" ca="1">INDIRECT("DATA!J" &amp; 317-5*(ROW()-3)/2+(COLUMN()-23))</f>
        <v>0.87772097101967861</v>
      </c>
      <c r="AA9" s="6" cm="1">
        <f t="array" aca="1" ref="AA9" ca="1">INDIRECT("DATA!J" &amp; 317-5*(ROW()-3)/2+(COLUMN()-23))</f>
        <v>0.78424932616243126</v>
      </c>
      <c r="AC9" s="53"/>
      <c r="AD9" s="51"/>
      <c r="AE9" s="4" t="s">
        <v>2</v>
      </c>
      <c r="AF9" s="5">
        <f t="shared" ca="1" si="1"/>
        <v>9.1057440526963629E-2</v>
      </c>
      <c r="AG9" s="5">
        <f t="shared" ca="1" si="0"/>
        <v>0.10676647683656593</v>
      </c>
      <c r="AH9" s="5">
        <f t="shared" ca="1" si="0"/>
        <v>0.16391051712162452</v>
      </c>
      <c r="AI9" s="5">
        <f t="shared" ca="1" si="0"/>
        <v>0.27937608305671013</v>
      </c>
      <c r="AJ9" s="5">
        <f t="shared" ca="1" si="0"/>
        <v>0.46416237961664819</v>
      </c>
    </row>
    <row r="10" spans="2:36" x14ac:dyDescent="0.2">
      <c r="B10" s="53"/>
      <c r="C10" s="50">
        <v>5</v>
      </c>
      <c r="D10" s="1" t="s">
        <v>1</v>
      </c>
      <c r="E10" s="2" cm="1">
        <f t="array" aca="1" ref="E10" ca="1">INDIRECT("DATA!E"&amp;317-5*(ROW()-2)/2+(COLUMN()-5))</f>
        <v>0.54585367271876584</v>
      </c>
      <c r="F10" s="2" cm="1">
        <f t="array" aca="1" ref="F10" ca="1">INDIRECT("DATA!E"&amp;317-5*(ROW()-2)/2+(COLUMN()-5))</f>
        <v>0.47591068133073278</v>
      </c>
      <c r="G10" s="2" cm="1">
        <f t="array" aca="1" ref="G10" ca="1">INDIRECT("DATA!E"&amp;317-5*(ROW()-2)/2+(COLUMN()-5))</f>
        <v>0.3233297875943611</v>
      </c>
      <c r="H10" s="2" cm="1">
        <f t="array" aca="1" ref="H10" ca="1">INDIRECT("DATA!E"&amp;317-5*(ROW()-2)/2+(COLUMN()-5))</f>
        <v>0.15146687312549051</v>
      </c>
      <c r="I10" s="2" cm="1">
        <f t="array" aca="1" ref="I10" ca="1">INDIRECT("DATA!E"&amp;317-5*(ROW()-2)/2+(COLUMN()-5))</f>
        <v>7.0305463506524002E-2</v>
      </c>
      <c r="K10" s="53"/>
      <c r="L10" s="50">
        <v>5</v>
      </c>
      <c r="M10" s="1" t="s">
        <v>1</v>
      </c>
      <c r="N10" s="2" cm="1">
        <f t="array" aca="1" ref="N10" ca="1">INDIRECT("DATA!F" &amp; 317-5*(ROW()-2)/2+(COLUMN()-14))</f>
        <v>0.99239650173804161</v>
      </c>
      <c r="O10" s="2" cm="1">
        <f t="array" aca="1" ref="O10" ca="1">INDIRECT("DATA!F" &amp; 317-5*(ROW()-2)/2+(COLUMN()-14))</f>
        <v>0.98872859776483357</v>
      </c>
      <c r="P10" s="2" cm="1">
        <f t="array" aca="1" ref="P10" ca="1">INDIRECT("DATA!F" &amp; 317-5*(ROW()-2)/2+(COLUMN()-14))</f>
        <v>0.97465098176596621</v>
      </c>
      <c r="Q10" s="2" cm="1">
        <f t="array" aca="1" ref="Q10" ca="1">INDIRECT("DATA!F" &amp; 317-5*(ROW()-2)/2+(COLUMN()-14))</f>
        <v>0.95178482680571419</v>
      </c>
      <c r="R10" s="3" cm="1">
        <f t="array" aca="1" ref="R10" ca="1">INDIRECT("DATA!F" &amp; 317-5*(ROW()-2)/2+(COLUMN()-14))</f>
        <v>0.85279044832715323</v>
      </c>
      <c r="S10" s="19"/>
      <c r="T10" s="53"/>
      <c r="U10" s="50">
        <v>5</v>
      </c>
      <c r="V10" s="1" t="s">
        <v>1</v>
      </c>
      <c r="W10" s="3" cm="1">
        <f t="array" aca="1" ref="W10" ca="1">INDIRECT("DATA!G" &amp; 317-5*(ROW()-2)/2+(COLUMN()-23))</f>
        <v>0.82154264023263968</v>
      </c>
      <c r="X10" s="3" cm="1">
        <f t="array" aca="1" ref="X10" ca="1">INDIRECT("DATA!G" &amp; 317-5*(ROW()-2)/2+(COLUMN()-23))</f>
        <v>0.78168946449603105</v>
      </c>
      <c r="Y10" s="3" cm="1">
        <f t="array" aca="1" ref="Y10" ca="1">INDIRECT("DATA!G" &amp; 317-5*(ROW()-2)/2+(COLUMN()-23))</f>
        <v>0.6739689911097938</v>
      </c>
      <c r="Z10" s="3" cm="1">
        <f t="array" aca="1" ref="Z10" ca="1">INDIRECT("DATA!G" &amp; 317-5*(ROW()-2)/2+(COLUMN()-23))</f>
        <v>0.56031988450322001</v>
      </c>
      <c r="AA10" s="3" cm="1">
        <f t="array" aca="1" ref="AA10" ca="1">INDIRECT("DATA!G" &amp; 317-5*(ROW()-2)/2+(COLUMN()-23))</f>
        <v>0.42009594191020511</v>
      </c>
      <c r="AC10" s="53"/>
      <c r="AD10" s="50">
        <v>5</v>
      </c>
      <c r="AE10" s="1" t="s">
        <v>1</v>
      </c>
      <c r="AF10" s="2">
        <f t="shared" ca="1" si="1"/>
        <v>0.44654282901927578</v>
      </c>
      <c r="AG10" s="2">
        <f t="shared" ca="1" si="0"/>
        <v>0.5128179164341008</v>
      </c>
      <c r="AH10" s="2">
        <f t="shared" ca="1" si="0"/>
        <v>0.65132119417160506</v>
      </c>
      <c r="AI10" s="2">
        <f t="shared" ca="1" si="0"/>
        <v>0.80031795368022363</v>
      </c>
      <c r="AJ10" s="2">
        <f t="shared" ca="1" si="0"/>
        <v>0.78248498482062923</v>
      </c>
    </row>
    <row r="11" spans="2:36" ht="17" thickBot="1" x14ac:dyDescent="0.25">
      <c r="B11" s="53"/>
      <c r="C11" s="51"/>
      <c r="D11" s="4" t="s">
        <v>2</v>
      </c>
      <c r="E11" s="5" cm="1">
        <f t="array" aca="1" ref="E11" ca="1">INDIRECT("DATA!H" &amp; 317-5*(ROW()-3)/2+(COLUMN()-5))</f>
        <v>0.93237644846025636</v>
      </c>
      <c r="F11" s="5" cm="1">
        <f t="array" aca="1" ref="F11" ca="1">INDIRECT("DATA!H" &amp; 317-5*(ROW()-3)/2+(COLUMN()-5))</f>
        <v>0.91878599428182794</v>
      </c>
      <c r="G11" s="5" cm="1">
        <f t="array" aca="1" ref="G11" ca="1">INDIRECT("DATA!H" &amp; 317-5*(ROW()-3)/2+(COLUMN()-5))</f>
        <v>0.8673898356900609</v>
      </c>
      <c r="H11" s="5" cm="1">
        <f t="array" aca="1" ref="H11" ca="1">INDIRECT("DATA!H" &amp; 317-5*(ROW()-3)/2+(COLUMN()-5))</f>
        <v>0.75810175587070971</v>
      </c>
      <c r="I11" s="5" cm="1">
        <f t="array" aca="1" ref="I11" ca="1">INDIRECT("DATA!H" &amp; 317-5*(ROW()-3)/2+(COLUMN()-5))</f>
        <v>0.57908768939957644</v>
      </c>
      <c r="K11" s="53"/>
      <c r="L11" s="51"/>
      <c r="M11" s="4" t="s">
        <v>2</v>
      </c>
      <c r="N11" s="5" cm="1">
        <f t="array" aca="1" ref="N11" ca="1">INDIRECT("DATA!I" &amp; 317-5*(ROW()-3)/2+(COLUMN()-14))</f>
        <v>0.99765121354200081</v>
      </c>
      <c r="O11" s="5" cm="1">
        <f t="array" aca="1" ref="O11" ca="1">INDIRECT("DATA!I" &amp; 317-5*(ROW()-3)/2+(COLUMN()-14))</f>
        <v>0.9986233831839374</v>
      </c>
      <c r="P11" s="5" cm="1">
        <f t="array" aca="1" ref="P11" ca="1">INDIRECT("DATA!I" &amp; 317-5*(ROW()-3)/2+(COLUMN()-14))</f>
        <v>0.99986881314037679</v>
      </c>
      <c r="Q11" s="5" cm="1">
        <f t="array" aca="1" ref="Q11" ca="1">INDIRECT("DATA!I" &amp; 317-5*(ROW()-3)/2+(COLUMN()-14))</f>
        <v>0.99971488606580461</v>
      </c>
      <c r="R11" s="6" cm="1">
        <f t="array" aca="1" ref="R11" ca="1">INDIRECT("DATA!I" &amp; 317-5*(ROW()-3)/2+(COLUMN()-14))</f>
        <v>0.99900231188907318</v>
      </c>
      <c r="S11" s="19"/>
      <c r="T11" s="53"/>
      <c r="U11" s="51"/>
      <c r="V11" s="4" t="s">
        <v>2</v>
      </c>
      <c r="W11" s="6" cm="1">
        <f t="array" aca="1" ref="W11" ca="1">INDIRECT("DATA!J" &amp; 317-5*(ROW()-3)/2+(COLUMN()-23))</f>
        <v>0.96977083499196925</v>
      </c>
      <c r="X11" s="6" cm="1">
        <f t="array" aca="1" ref="X11" ca="1">INDIRECT("DATA!J" &amp; 317-5*(ROW()-3)/2+(COLUMN()-23))</f>
        <v>0.96446612374574636</v>
      </c>
      <c r="Y11" s="6" cm="1">
        <f t="array" aca="1" ref="Y11" ca="1">INDIRECT("DATA!J" &amp; 317-5*(ROW()-3)/2+(COLUMN()-23))</f>
        <v>0.9430688460649812</v>
      </c>
      <c r="Z11" s="6" cm="1">
        <f t="array" aca="1" ref="Z11" ca="1">INDIRECT("DATA!J" &amp; 317-5*(ROW()-3)/2+(COLUMN()-23))</f>
        <v>0.8949535206598993</v>
      </c>
      <c r="AA11" s="6" cm="1">
        <f t="array" aca="1" ref="AA11" ca="1">INDIRECT("DATA!J" &amp; 317-5*(ROW()-3)/2+(COLUMN()-23))</f>
        <v>0.80811674123115929</v>
      </c>
      <c r="AC11" s="53"/>
      <c r="AD11" s="51"/>
      <c r="AE11" s="4" t="s">
        <v>2</v>
      </c>
      <c r="AF11" s="5">
        <f t="shared" ca="1" si="1"/>
        <v>6.5274765081744457E-2</v>
      </c>
      <c r="AG11" s="5">
        <f t="shared" ca="1" si="0"/>
        <v>7.9837388902109452E-2</v>
      </c>
      <c r="AH11" s="5">
        <f t="shared" ca="1" si="0"/>
        <v>0.13247897745031589</v>
      </c>
      <c r="AI11" s="5">
        <f t="shared" ca="1" si="0"/>
        <v>0.24161313019509489</v>
      </c>
      <c r="AJ11" s="5">
        <f t="shared" ca="1" si="0"/>
        <v>0.41991462248949674</v>
      </c>
    </row>
    <row r="12" spans="2:36" x14ac:dyDescent="0.2">
      <c r="B12" s="53"/>
      <c r="C12" s="50">
        <v>0</v>
      </c>
      <c r="D12" s="1" t="s">
        <v>1</v>
      </c>
      <c r="E12" s="2" cm="1">
        <f t="array" aca="1" ref="E12" ca="1">INDIRECT("DATA!E"&amp;317-5*(ROW()-2)/2+(COLUMN()-5))</f>
        <v>0.67818826954048161</v>
      </c>
      <c r="F12" s="2" cm="1">
        <f t="array" aca="1" ref="F12" ca="1">INDIRECT("DATA!E"&amp;317-5*(ROW()-2)/2+(COLUMN()-5))</f>
        <v>0.57436565105415649</v>
      </c>
      <c r="G12" s="2" cm="1">
        <f t="array" aca="1" ref="G12" ca="1">INDIRECT("DATA!E"&amp;317-5*(ROW()-2)/2+(COLUMN()-5))</f>
        <v>0.39053925060745071</v>
      </c>
      <c r="H12" s="2" cm="1">
        <f t="array" aca="1" ref="H12" ca="1">INDIRECT("DATA!E"&amp;317-5*(ROW()-2)/2+(COLUMN()-5))</f>
        <v>0.18443115996400231</v>
      </c>
      <c r="I12" s="2" cm="1">
        <f t="array" aca="1" ref="I12" ca="1">INDIRECT("DATA!E"&amp;317-5*(ROW()-2)/2+(COLUMN()-5))</f>
        <v>8.35529937999996E-2</v>
      </c>
      <c r="K12" s="53"/>
      <c r="L12" s="50">
        <v>0</v>
      </c>
      <c r="M12" s="1" t="s">
        <v>1</v>
      </c>
      <c r="N12" s="2" cm="1">
        <f t="array" aca="1" ref="N12" ca="1">INDIRECT("DATA!F" &amp; 317-5*(ROW()-2)/2+(COLUMN()-14))</f>
        <v>0.98765238854251636</v>
      </c>
      <c r="O12" s="2" cm="1">
        <f t="array" aca="1" ref="O12" ca="1">INDIRECT("DATA!F" &amp; 317-5*(ROW()-2)/2+(COLUMN()-14))</f>
        <v>0.98989381801073517</v>
      </c>
      <c r="P12" s="2" cm="1">
        <f t="array" aca="1" ref="P12" ca="1">INDIRECT("DATA!F" &amp; 317-5*(ROW()-2)/2+(COLUMN()-14))</f>
        <v>0.97698637713727476</v>
      </c>
      <c r="Q12" s="2" cm="1">
        <f t="array" aca="1" ref="Q12" ca="1">INDIRECT("DATA!F" &amp; 317-5*(ROW()-2)/2+(COLUMN()-14))</f>
        <v>0.9579962834549276</v>
      </c>
      <c r="R12" s="3" cm="1">
        <f t="array" aca="1" ref="R12" ca="1">INDIRECT("DATA!F" &amp; 317-5*(ROW()-2)/2+(COLUMN()-14))</f>
        <v>0.87857230044883916</v>
      </c>
      <c r="S12" s="19"/>
      <c r="T12" s="53"/>
      <c r="U12" s="50">
        <v>0</v>
      </c>
      <c r="V12" s="1" t="s">
        <v>1</v>
      </c>
      <c r="W12" s="3" cm="1">
        <f t="array" aca="1" ref="W12" ca="1">INDIRECT("DATA!G" &amp; 317-5*(ROW()-2)/2+(COLUMN()-23))</f>
        <v>0.8583068586019591</v>
      </c>
      <c r="X12" s="3" cm="1">
        <f t="array" aca="1" ref="X12" ca="1">INDIRECT("DATA!G" &amp; 317-5*(ROW()-2)/2+(COLUMN()-23))</f>
        <v>0.83239719754851582</v>
      </c>
      <c r="Y12" s="3" cm="1">
        <f t="array" aca="1" ref="Y12" ca="1">INDIRECT("DATA!G" &amp; 317-5*(ROW()-2)/2+(COLUMN()-23))</f>
        <v>0.71841729578464053</v>
      </c>
      <c r="Z12" s="3" cm="1">
        <f t="array" aca="1" ref="Z12" ca="1">INDIRECT("DATA!G" &amp; 317-5*(ROW()-2)/2+(COLUMN()-23))</f>
        <v>0.59463820040266502</v>
      </c>
      <c r="AA12" s="3" cm="1">
        <f t="array" aca="1" ref="AA12" ca="1">INDIRECT("DATA!G" &amp; 317-5*(ROW()-2)/2+(COLUMN()-23))</f>
        <v>0.44637430894105962</v>
      </c>
      <c r="AC12" s="53"/>
      <c r="AD12" s="50">
        <v>0</v>
      </c>
      <c r="AE12" s="1" t="s">
        <v>1</v>
      </c>
      <c r="AF12" s="2">
        <f t="shared" ca="1" si="1"/>
        <v>0.30946411900203474</v>
      </c>
      <c r="AG12" s="2">
        <f t="shared" ca="1" si="0"/>
        <v>0.41552816695657868</v>
      </c>
      <c r="AH12" s="2">
        <f t="shared" ca="1" si="0"/>
        <v>0.58644712652982411</v>
      </c>
      <c r="AI12" s="2">
        <f t="shared" ca="1" si="0"/>
        <v>0.77356512349092532</v>
      </c>
      <c r="AJ12" s="2">
        <f t="shared" ca="1" si="0"/>
        <v>0.79501930664883957</v>
      </c>
    </row>
    <row r="13" spans="2:36" ht="17" thickBot="1" x14ac:dyDescent="0.25">
      <c r="B13" s="53"/>
      <c r="C13" s="51"/>
      <c r="D13" s="4" t="s">
        <v>2</v>
      </c>
      <c r="E13" s="5" cm="1">
        <f t="array" aca="1" ref="E13" ca="1">INDIRECT("DATA!H" &amp; 317-5*(ROW()-3)/2+(COLUMN()-5))</f>
        <v>0.95691343736885637</v>
      </c>
      <c r="F13" s="5" cm="1">
        <f t="array" aca="1" ref="F13" ca="1">INDIRECT("DATA!H" &amp; 317-5*(ROW()-3)/2+(COLUMN()-5))</f>
        <v>0.94013651684056665</v>
      </c>
      <c r="G13" s="5" cm="1">
        <f t="array" aca="1" ref="G13" ca="1">INDIRECT("DATA!H" &amp; 317-5*(ROW()-3)/2+(COLUMN()-5))</f>
        <v>0.89286531087006105</v>
      </c>
      <c r="H13" s="5" cm="1">
        <f t="array" aca="1" ref="H13" ca="1">INDIRECT("DATA!H" &amp; 317-5*(ROW()-3)/2+(COLUMN()-5))</f>
        <v>0.79003527104873161</v>
      </c>
      <c r="I13" s="5" cm="1">
        <f t="array" aca="1" ref="I13" ca="1">INDIRECT("DATA!H" &amp; 317-5*(ROW()-3)/2+(COLUMN()-5))</f>
        <v>0.61859816621011532</v>
      </c>
      <c r="K13" s="53"/>
      <c r="L13" s="51"/>
      <c r="M13" s="4" t="s">
        <v>2</v>
      </c>
      <c r="N13" s="5" cm="1">
        <f t="array" aca="1" ref="N13" ca="1">INDIRECT("DATA!I" &amp; 317-5*(ROW()-3)/2+(COLUMN()-14))</f>
        <v>0.99951836017006357</v>
      </c>
      <c r="O13" s="5" cm="1">
        <f t="array" aca="1" ref="O13" ca="1">INDIRECT("DATA!I" &amp; 317-5*(ROW()-3)/2+(COLUMN()-14))</f>
        <v>0.99856677173497599</v>
      </c>
      <c r="P13" s="5" cm="1">
        <f t="array" aca="1" ref="P13" ca="1">INDIRECT("DATA!I" &amp; 317-5*(ROW()-3)/2+(COLUMN()-14))</f>
        <v>0.99988118896576861</v>
      </c>
      <c r="Q13" s="5" cm="1">
        <f t="array" aca="1" ref="Q13" ca="1">INDIRECT("DATA!I" &amp; 317-5*(ROW()-3)/2+(COLUMN()-14))</f>
        <v>0.99975331061318495</v>
      </c>
      <c r="R13" s="6" cm="1">
        <f t="array" aca="1" ref="R13" ca="1">INDIRECT("DATA!I" &amp; 317-5*(ROW()-3)/2+(COLUMN()-14))</f>
        <v>0.99920915655975839</v>
      </c>
      <c r="S13" s="19"/>
      <c r="T13" s="53"/>
      <c r="U13" s="51"/>
      <c r="V13" s="4" t="s">
        <v>2</v>
      </c>
      <c r="W13" s="6" cm="1">
        <f t="array" aca="1" ref="W13" ca="1">INDIRECT("DATA!J" &amp; 317-5*(ROW()-3)/2+(COLUMN()-23))</f>
        <v>0.98124628443523476</v>
      </c>
      <c r="X13" s="6" cm="1">
        <f t="array" aca="1" ref="X13" ca="1">INDIRECT("DATA!J" &amp; 317-5*(ROW()-3)/2+(COLUMN()-23))</f>
        <v>0.9735366143386236</v>
      </c>
      <c r="Y13" s="6" cm="1">
        <f t="array" aca="1" ref="Y13" ca="1">INDIRECT("DATA!J" &amp; 317-5*(ROW()-3)/2+(COLUMN()-23))</f>
        <v>0.95399609286823095</v>
      </c>
      <c r="Z13" s="6" cm="1">
        <f t="array" aca="1" ref="Z13" ca="1">INDIRECT("DATA!J" &amp; 317-5*(ROW()-3)/2+(COLUMN()-23))</f>
        <v>0.90923035423401144</v>
      </c>
      <c r="AA13" s="6" cm="1">
        <f t="array" aca="1" ref="AA13" ca="1">INDIRECT("DATA!J" &amp; 317-5*(ROW()-3)/2+(COLUMN()-23))</f>
        <v>0.82838611885007862</v>
      </c>
      <c r="AC13" s="53"/>
      <c r="AD13" s="51"/>
      <c r="AE13" s="4" t="s">
        <v>2</v>
      </c>
      <c r="AF13" s="5">
        <f t="shared" ca="1" si="1"/>
        <v>4.2604922801207201E-2</v>
      </c>
      <c r="AG13" s="5">
        <f t="shared" ca="1" si="0"/>
        <v>5.8430254894409339E-2</v>
      </c>
      <c r="AH13" s="5">
        <f t="shared" ca="1" si="0"/>
        <v>0.10701587809570756</v>
      </c>
      <c r="AI13" s="5">
        <f t="shared" ca="1" si="0"/>
        <v>0.20971803956445334</v>
      </c>
      <c r="AJ13" s="5">
        <f t="shared" ca="1" si="0"/>
        <v>0.38061099034964307</v>
      </c>
    </row>
    <row r="14" spans="2:36" x14ac:dyDescent="0.2">
      <c r="B14" s="53"/>
      <c r="C14" s="50">
        <v>-5</v>
      </c>
      <c r="D14" s="1" t="s">
        <v>1</v>
      </c>
      <c r="E14" s="2" cm="1">
        <f t="array" aca="1" ref="E14" ca="1">INDIRECT("DATA!E"&amp;317-5*(ROW()-2)/2+(COLUMN()-5))</f>
        <v>0.78436274371318282</v>
      </c>
      <c r="F14" s="2" cm="1">
        <f t="array" aca="1" ref="F14" ca="1">INDIRECT("DATA!E"&amp;317-5*(ROW()-2)/2+(COLUMN()-5))</f>
        <v>0.6683097526563716</v>
      </c>
      <c r="G14" s="2" cm="1">
        <f t="array" aca="1" ref="G14" ca="1">INDIRECT("DATA!E"&amp;317-5*(ROW()-2)/2+(COLUMN()-5))</f>
        <v>0.45691822281868061</v>
      </c>
      <c r="H14" s="2" cm="1">
        <f t="array" aca="1" ref="H14" ca="1">INDIRECT("DATA!E"&amp;317-5*(ROW()-2)/2+(COLUMN()-5))</f>
        <v>0.21873162011828989</v>
      </c>
      <c r="I14" s="2" cm="1">
        <f t="array" aca="1" ref="I14" ca="1">INDIRECT("DATA!E"&amp;317-5*(ROW()-2)/2+(COLUMN()-5))</f>
        <v>9.76315573362775E-2</v>
      </c>
      <c r="K14" s="53"/>
      <c r="L14" s="50">
        <v>-5</v>
      </c>
      <c r="M14" s="1" t="s">
        <v>1</v>
      </c>
      <c r="N14" s="2" cm="1">
        <f t="array" aca="1" ref="N14" ca="1">INDIRECT("DATA!F" &amp; 317-5*(ROW()-2)/2+(COLUMN()-14))</f>
        <v>0.99305623328174475</v>
      </c>
      <c r="O14" s="2" cm="1">
        <f t="array" aca="1" ref="O14" ca="1">INDIRECT("DATA!F" &amp; 317-5*(ROW()-2)/2+(COLUMN()-14))</f>
        <v>0.99083972761929662</v>
      </c>
      <c r="P14" s="2" cm="1">
        <f t="array" aca="1" ref="P14" ca="1">INDIRECT("DATA!F" &amp; 317-5*(ROW()-2)/2+(COLUMN()-14))</f>
        <v>0.97879939529981164</v>
      </c>
      <c r="Q14" s="2" cm="1">
        <f t="array" aca="1" ref="Q14" ca="1">INDIRECT("DATA!F" &amp; 317-5*(ROW()-2)/2+(COLUMN()-14))</f>
        <v>0.96278015595035982</v>
      </c>
      <c r="R14" s="3" cm="1">
        <f t="array" aca="1" ref="R14" ca="1">INDIRECT("DATA!F" &amp; 317-5*(ROW()-2)/2+(COLUMN()-14))</f>
        <v>0.89817747578392215</v>
      </c>
      <c r="S14" s="19"/>
      <c r="T14" s="53"/>
      <c r="U14" s="50">
        <v>-5</v>
      </c>
      <c r="V14" s="1" t="s">
        <v>1</v>
      </c>
      <c r="W14" s="3" cm="1">
        <f t="array" aca="1" ref="W14" ca="1">INDIRECT("DATA!G" &amp; 317-5*(ROW()-2)/2+(COLUMN()-23))</f>
        <v>0.90919211590376603</v>
      </c>
      <c r="X14" s="3" cm="1">
        <f t="array" aca="1" ref="X14" ca="1">INDIRECT("DATA!G" &amp; 317-5*(ROW()-2)/2+(COLUMN()-23))</f>
        <v>0.87584194518834202</v>
      </c>
      <c r="Y14" s="3" cm="1">
        <f t="array" aca="1" ref="Y14" ca="1">INDIRECT("DATA!G" &amp; 317-5*(ROW()-2)/2+(COLUMN()-23))</f>
        <v>0.75812025720750231</v>
      </c>
      <c r="Z14" s="3" cm="1">
        <f t="array" aca="1" ref="Z14" ca="1">INDIRECT("DATA!G" &amp; 317-5*(ROW()-2)/2+(COLUMN()-23))</f>
        <v>0.62623210092523285</v>
      </c>
      <c r="AA14" s="3" cm="1">
        <f t="array" aca="1" ref="AA14" ca="1">INDIRECT("DATA!G" &amp; 317-5*(ROW()-2)/2+(COLUMN()-23))</f>
        <v>0.4711608761210323</v>
      </c>
      <c r="AC14" s="53"/>
      <c r="AD14" s="50">
        <v>-5</v>
      </c>
      <c r="AE14" s="1" t="s">
        <v>1</v>
      </c>
      <c r="AF14" s="2">
        <f t="shared" ca="1" si="1"/>
        <v>0.20869348956856193</v>
      </c>
      <c r="AG14" s="2">
        <f t="shared" ca="1" si="0"/>
        <v>0.32252997496292501</v>
      </c>
      <c r="AH14" s="2">
        <f t="shared" ca="1" si="0"/>
        <v>0.52188117248113097</v>
      </c>
      <c r="AI14" s="2">
        <f t="shared" ca="1" si="0"/>
        <v>0.74404853583206987</v>
      </c>
      <c r="AJ14" s="2">
        <f t="shared" ca="1" si="0"/>
        <v>0.80054591844764467</v>
      </c>
    </row>
    <row r="15" spans="2:36" ht="17" thickBot="1" x14ac:dyDescent="0.25">
      <c r="B15" s="53"/>
      <c r="C15" s="51"/>
      <c r="D15" s="4" t="s">
        <v>2</v>
      </c>
      <c r="E15" s="5" cm="1">
        <f t="array" aca="1" ref="E15" ca="1">INDIRECT("DATA!H" &amp; 317-5*(ROW()-3)/2+(COLUMN()-5))</f>
        <v>0.96766114468902242</v>
      </c>
      <c r="F15" s="5" cm="1">
        <f t="array" aca="1" ref="F15" ca="1">INDIRECT("DATA!H" &amp; 317-5*(ROW()-3)/2+(COLUMN()-5))</f>
        <v>0.95651310704695636</v>
      </c>
      <c r="G15" s="5" cm="1">
        <f t="array" aca="1" ref="G15" ca="1">INDIRECT("DATA!H" &amp; 317-5*(ROW()-3)/2+(COLUMN()-5))</f>
        <v>0.91303297006782225</v>
      </c>
      <c r="H15" s="5" cm="1">
        <f t="array" aca="1" ref="H15" ca="1">INDIRECT("DATA!H" &amp; 317-5*(ROW()-3)/2+(COLUMN()-5))</f>
        <v>0.81648993560901384</v>
      </c>
      <c r="I15" s="5" cm="1">
        <f t="array" aca="1" ref="I15" ca="1">INDIRECT("DATA!H" &amp; 317-5*(ROW()-3)/2+(COLUMN()-5))</f>
        <v>0.65318233930948189</v>
      </c>
      <c r="K15" s="53"/>
      <c r="L15" s="51"/>
      <c r="M15" s="4" t="s">
        <v>2</v>
      </c>
      <c r="N15" s="5" cm="1">
        <f t="array" aca="1" ref="N15" ca="1">INDIRECT("DATA!I" &amp; 317-5*(ROW()-3)/2+(COLUMN()-14))</f>
        <v>0.99747542470698436</v>
      </c>
      <c r="O15" s="5" cm="1">
        <f t="array" aca="1" ref="O15" ca="1">INDIRECT("DATA!I" &amp; 317-5*(ROW()-3)/2+(COLUMN()-14))</f>
        <v>0.99848804775839961</v>
      </c>
      <c r="P15" s="5" cm="1">
        <f t="array" aca="1" ref="P15" ca="1">INDIRECT("DATA!I" &amp; 317-5*(ROW()-3)/2+(COLUMN()-14))</f>
        <v>0.99989074023797164</v>
      </c>
      <c r="Q15" s="5" cm="1">
        <f t="array" aca="1" ref="Q15" ca="1">INDIRECT("DATA!I" &amp; 317-5*(ROW()-3)/2+(COLUMN()-14))</f>
        <v>0.99978250781387823</v>
      </c>
      <c r="R15" s="6" cm="1">
        <f t="array" aca="1" ref="R15" ca="1">INDIRECT("DATA!I" &amp; 317-5*(ROW()-3)/2+(COLUMN()-14))</f>
        <v>0.9993552673530004</v>
      </c>
      <c r="S15" s="19"/>
      <c r="T15" s="53"/>
      <c r="U15" s="51"/>
      <c r="V15" s="4" t="s">
        <v>2</v>
      </c>
      <c r="W15" s="6" cm="1">
        <f t="array" aca="1" ref="W15" ca="1">INDIRECT("DATA!J" &amp; 317-5*(ROW()-3)/2+(COLUMN()-23))</f>
        <v>0.98470571386327777</v>
      </c>
      <c r="X15" s="6" cm="1">
        <f t="array" aca="1" ref="X15" ca="1">INDIRECT("DATA!J" &amp; 317-5*(ROW()-3)/2+(COLUMN()-23))</f>
        <v>0.98048669253774645</v>
      </c>
      <c r="Y15" s="6" cm="1">
        <f t="array" aca="1" ref="Y15" ca="1">INDIRECT("DATA!J" &amp; 317-5*(ROW()-3)/2+(COLUMN()-23))</f>
        <v>0.96261725070023285</v>
      </c>
      <c r="Z15" s="6" cm="1">
        <f t="array" aca="1" ref="Z15" ca="1">INDIRECT("DATA!J" &amp; 317-5*(ROW()-3)/2+(COLUMN()-23))</f>
        <v>0.92089588861274041</v>
      </c>
      <c r="AA15" s="6" cm="1">
        <f t="array" aca="1" ref="AA15" ca="1">INDIRECT("DATA!J" &amp; 317-5*(ROW()-3)/2+(COLUMN()-23))</f>
        <v>0.84553554479425796</v>
      </c>
      <c r="AC15" s="53"/>
      <c r="AD15" s="51"/>
      <c r="AE15" s="4" t="s">
        <v>2</v>
      </c>
      <c r="AF15" s="5">
        <f t="shared" ca="1" si="1"/>
        <v>2.9814280017961936E-2</v>
      </c>
      <c r="AG15" s="5">
        <f t="shared" ca="1" si="0"/>
        <v>4.1974940711443254E-2</v>
      </c>
      <c r="AH15" s="5">
        <f t="shared" ca="1" si="0"/>
        <v>8.6857770170149395E-2</v>
      </c>
      <c r="AI15" s="5">
        <f t="shared" ca="1" si="0"/>
        <v>0.18329257220486439</v>
      </c>
      <c r="AJ15" s="5">
        <f t="shared" ca="1" si="0"/>
        <v>0.34617292804351851</v>
      </c>
    </row>
    <row r="16" spans="2:36" x14ac:dyDescent="0.2">
      <c r="B16" s="53"/>
      <c r="C16" s="50">
        <v>-10</v>
      </c>
      <c r="D16" s="1" t="s">
        <v>1</v>
      </c>
      <c r="E16" s="2" cm="1">
        <f t="array" aca="1" ref="E16" ca="1">INDIRECT("DATA!E"&amp;317-5*(ROW()-2)/2+(COLUMN()-5))</f>
        <v>0.86416321946434904</v>
      </c>
      <c r="F16" s="2" cm="1">
        <f t="array" aca="1" ref="F16" ca="1">INDIRECT("DATA!E"&amp;317-5*(ROW()-2)/2+(COLUMN()-5))</f>
        <v>0.77304195907615603</v>
      </c>
      <c r="G16" s="2" cm="1">
        <f t="array" aca="1" ref="G16" ca="1">INDIRECT("DATA!E"&amp;317-5*(ROW()-2)/2+(COLUMN()-5))</f>
        <v>0.51761771431141224</v>
      </c>
      <c r="H16" s="2" cm="1">
        <f t="array" aca="1" ref="H16" ca="1">INDIRECT("DATA!E"&amp;317-5*(ROW()-2)/2+(COLUMN()-5))</f>
        <v>0.2522937680456746</v>
      </c>
      <c r="I16" s="2" cm="1">
        <f t="array" aca="1" ref="I16" ca="1">INDIRECT("DATA!E"&amp;317-5*(ROW()-2)/2+(COLUMN()-5))</f>
        <v>0.11195231657689191</v>
      </c>
      <c r="K16" s="53"/>
      <c r="L16" s="50">
        <v>-10</v>
      </c>
      <c r="M16" s="1" t="s">
        <v>1</v>
      </c>
      <c r="N16" s="2" cm="1">
        <f t="array" aca="1" ref="N16" ca="1">INDIRECT("DATA!F" &amp; 317-5*(ROW()-2)/2+(COLUMN()-14))</f>
        <v>0.99371718406749565</v>
      </c>
      <c r="O16" s="2" cm="1">
        <f t="array" aca="1" ref="O16" ca="1">INDIRECT("DATA!F" &amp; 317-5*(ROW()-2)/2+(COLUMN()-14))</f>
        <v>0.99068002563616198</v>
      </c>
      <c r="P16" s="2" cm="1">
        <f t="array" aca="1" ref="P16" ca="1">INDIRECT("DATA!F" &amp; 317-5*(ROW()-2)/2+(COLUMN()-14))</f>
        <v>0.98020158930143197</v>
      </c>
      <c r="Q16" s="2" cm="1">
        <f t="array" aca="1" ref="Q16" ca="1">INDIRECT("DATA!F" &amp; 317-5*(ROW()-2)/2+(COLUMN()-14))</f>
        <v>0.96650965160377755</v>
      </c>
      <c r="R16" s="3" cm="1">
        <f t="array" aca="1" ref="R16" ca="1">INDIRECT("DATA!F" &amp; 317-5*(ROW()-2)/2+(COLUMN()-14))</f>
        <v>0.91333586611121764</v>
      </c>
      <c r="S16" s="19"/>
      <c r="T16" s="53"/>
      <c r="U16" s="50">
        <v>-10</v>
      </c>
      <c r="V16" s="1" t="s">
        <v>1</v>
      </c>
      <c r="W16" s="3" cm="1">
        <f t="array" aca="1" ref="W16" ca="1">INDIRECT("DATA!G" &amp; 317-5*(ROW()-2)/2+(COLUMN()-23))</f>
        <v>0.94723888287906999</v>
      </c>
      <c r="X16" s="3" cm="1">
        <f t="array" aca="1" ref="X16" ca="1">INDIRECT("DATA!G" &amp; 317-5*(ROW()-2)/2+(COLUMN()-23))</f>
        <v>0.90136817754835963</v>
      </c>
      <c r="Y16" s="3" cm="1">
        <f t="array" aca="1" ref="Y16" ca="1">INDIRECT("DATA!G" &amp; 317-5*(ROW()-2)/2+(COLUMN()-23))</f>
        <v>0.79166014136455498</v>
      </c>
      <c r="Z16" s="3" cm="1">
        <f t="array" aca="1" ref="Z16" ca="1">INDIRECT("DATA!G" &amp; 317-5*(ROW()-2)/2+(COLUMN()-23))</f>
        <v>0.65424360616621569</v>
      </c>
      <c r="AA16" s="3" cm="1">
        <f t="array" aca="1" ref="AA16" ca="1">INDIRECT("DATA!G" &amp; 317-5*(ROW()-2)/2+(COLUMN()-23))</f>
        <v>0.49410999430152519</v>
      </c>
      <c r="AC16" s="53"/>
      <c r="AD16" s="50">
        <v>-10</v>
      </c>
      <c r="AE16" s="1" t="s">
        <v>1</v>
      </c>
      <c r="AF16" s="2">
        <f t="shared" ca="1" si="1"/>
        <v>0.12955396460314661</v>
      </c>
      <c r="AG16" s="2">
        <f t="shared" ca="1" si="0"/>
        <v>0.21763806656000595</v>
      </c>
      <c r="AH16" s="2">
        <f t="shared" ca="1" si="0"/>
        <v>0.46258387499001974</v>
      </c>
      <c r="AI16" s="2">
        <f t="shared" ca="1" si="0"/>
        <v>0.71421588355810295</v>
      </c>
      <c r="AJ16" s="2">
        <f t="shared" ca="1" si="0"/>
        <v>0.80138354953432578</v>
      </c>
    </row>
    <row r="17" spans="2:36" ht="17" thickBot="1" x14ac:dyDescent="0.25">
      <c r="B17" s="53"/>
      <c r="C17" s="51"/>
      <c r="D17" s="4" t="s">
        <v>2</v>
      </c>
      <c r="E17" s="5" cm="1">
        <f t="array" aca="1" ref="E17" ca="1">INDIRECT("DATA!H" &amp; 317-5*(ROW()-3)/2+(COLUMN()-5))</f>
        <v>0.97920843779406641</v>
      </c>
      <c r="F17" s="5" cm="1">
        <f t="array" aca="1" ref="F17" ca="1">INDIRECT("DATA!H" &amp; 317-5*(ROW()-3)/2+(COLUMN()-5))</f>
        <v>0.96856274717878765</v>
      </c>
      <c r="G17" s="5" cm="1">
        <f t="array" aca="1" ref="G17" ca="1">INDIRECT("DATA!H" &amp; 317-5*(ROW()-3)/2+(COLUMN()-5))</f>
        <v>0.92848776431367197</v>
      </c>
      <c r="H17" s="5" cm="1">
        <f t="array" aca="1" ref="H17" ca="1">INDIRECT("DATA!H" &amp; 317-5*(ROW()-3)/2+(COLUMN()-5))</f>
        <v>0.83787611022758224</v>
      </c>
      <c r="I17" s="5" cm="1">
        <f t="array" aca="1" ref="I17" ca="1">INDIRECT("DATA!H" &amp; 317-5*(ROW()-3)/2+(COLUMN()-5))</f>
        <v>0.68297764935731908</v>
      </c>
      <c r="K17" s="53"/>
      <c r="L17" s="51"/>
      <c r="M17" s="4" t="s">
        <v>2</v>
      </c>
      <c r="N17" s="5" cm="1">
        <f t="array" aca="1" ref="N17" ca="1">INDIRECT("DATA!I" &amp; 317-5*(ROW()-3)/2+(COLUMN()-14))</f>
        <v>0.99766693304227105</v>
      </c>
      <c r="O17" s="5" cm="1">
        <f t="array" aca="1" ref="O17" ca="1">INDIRECT("DATA!I" &amp; 317-5*(ROW()-3)/2+(COLUMN()-14))</f>
        <v>0.99838478437497036</v>
      </c>
      <c r="P17" s="5" cm="1">
        <f t="array" aca="1" ref="P17" ca="1">INDIRECT("DATA!I" &amp; 317-5*(ROW()-3)/2+(COLUMN()-14))</f>
        <v>0.99989808106455025</v>
      </c>
      <c r="Q17" s="5" cm="1">
        <f t="array" aca="1" ref="Q17" ca="1">INDIRECT("DATA!I" &amp; 317-5*(ROW()-3)/2+(COLUMN()-14))</f>
        <v>0.99980502153694284</v>
      </c>
      <c r="R17" s="6" cm="1">
        <f t="array" aca="1" ref="R17" ca="1">INDIRECT("DATA!I" &amp; 317-5*(ROW()-3)/2+(COLUMN()-14))</f>
        <v>0.99946207926153419</v>
      </c>
      <c r="S17" s="19"/>
      <c r="T17" s="53"/>
      <c r="U17" s="51"/>
      <c r="V17" s="4" t="s">
        <v>2</v>
      </c>
      <c r="W17" s="6" cm="1">
        <f t="array" aca="1" ref="W17" ca="1">INDIRECT("DATA!J" &amp; 317-5*(ROW()-3)/2+(COLUMN()-23))</f>
        <v>0.98972315296967461</v>
      </c>
      <c r="X17" s="6" cm="1">
        <f t="array" aca="1" ref="X17" ca="1">INDIRECT("DATA!J" &amp; 317-5*(ROW()-3)/2+(COLUMN()-23))</f>
        <v>0.98558982442430965</v>
      </c>
      <c r="Y17" s="6" cm="1">
        <f t="array" aca="1" ref="Y17" ca="1">INDIRECT("DATA!J" &amp; 317-5*(ROW()-3)/2+(COLUMN()-23))</f>
        <v>0.96921555930984482</v>
      </c>
      <c r="Z17" s="6" cm="1">
        <f t="array" aca="1" ref="Z17" ca="1">INDIRECT("DATA!J" &amp; 317-5*(ROW()-3)/2+(COLUMN()-23))</f>
        <v>0.93023547853479882</v>
      </c>
      <c r="AA17" s="6" cm="1">
        <f t="array" aca="1" ref="AA17" ca="1">INDIRECT("DATA!J" &amp; 317-5*(ROW()-3)/2+(COLUMN()-23))</f>
        <v>0.85992270691004713</v>
      </c>
      <c r="AC17" s="53"/>
      <c r="AD17" s="51"/>
      <c r="AE17" s="4" t="s">
        <v>2</v>
      </c>
      <c r="AF17" s="5">
        <f t="shared" ca="1" si="1"/>
        <v>1.8458495248204643E-2</v>
      </c>
      <c r="AG17" s="5">
        <f t="shared" ca="1" si="0"/>
        <v>2.9822037196182705E-2</v>
      </c>
      <c r="AH17" s="5">
        <f t="shared" ca="1" si="0"/>
        <v>7.1410316750878278E-2</v>
      </c>
      <c r="AI17" s="5">
        <f t="shared" ca="1" si="0"/>
        <v>0.1619289113093606</v>
      </c>
      <c r="AJ17" s="5">
        <f t="shared" ca="1" si="0"/>
        <v>0.3164844299042151</v>
      </c>
    </row>
    <row r="18" spans="2:36" x14ac:dyDescent="0.2">
      <c r="B18" s="53"/>
      <c r="C18" s="50">
        <v>-15</v>
      </c>
      <c r="D18" s="1" t="s">
        <v>1</v>
      </c>
      <c r="E18" s="2" cm="1">
        <f t="array" aca="1" ref="E18" ca="1">INDIRECT("DATA!E"&amp;317-5*(ROW()-2)/2+(COLUMN()-5))</f>
        <v>0.92980763223525442</v>
      </c>
      <c r="F18" s="2" cm="1">
        <f t="array" aca="1" ref="F18" ca="1">INDIRECT("DATA!E"&amp;317-5*(ROW()-2)/2+(COLUMN()-5))</f>
        <v>0.8308102814358056</v>
      </c>
      <c r="G18" s="2" cm="1">
        <f t="array" aca="1" ref="G18" ca="1">INDIRECT("DATA!E"&amp;317-5*(ROW()-2)/2+(COLUMN()-5))</f>
        <v>0.56794315938308926</v>
      </c>
      <c r="H18" s="2" cm="1">
        <f t="array" aca="1" ref="H18" ca="1">INDIRECT("DATA!E"&amp;317-5*(ROW()-2)/2+(COLUMN()-5))</f>
        <v>0.28268982606386511</v>
      </c>
      <c r="I18" s="2" cm="1">
        <f t="array" aca="1" ref="I18" ca="1">INDIRECT("DATA!E"&amp;317-5*(ROW()-2)/2+(COLUMN()-5))</f>
        <v>0.1257790057664373</v>
      </c>
      <c r="K18" s="53"/>
      <c r="L18" s="50">
        <v>-15</v>
      </c>
      <c r="M18" s="1" t="s">
        <v>1</v>
      </c>
      <c r="N18" s="2" cm="1">
        <f t="array" aca="1" ref="N18" ca="1">INDIRECT("DATA!F" &amp; 317-5*(ROW()-2)/2+(COLUMN()-14))</f>
        <v>0.9934697196987532</v>
      </c>
      <c r="O18" s="2" cm="1">
        <f t="array" aca="1" ref="O18" ca="1">INDIRECT("DATA!F" &amp; 317-5*(ROW()-2)/2+(COLUMN()-14))</f>
        <v>0.99161078004739944</v>
      </c>
      <c r="P18" s="2" cm="1">
        <f t="array" aca="1" ref="P18" ca="1">INDIRECT("DATA!F" &amp; 317-5*(ROW()-2)/2+(COLUMN()-14))</f>
        <v>0.98139220560918938</v>
      </c>
      <c r="Q18" s="2" cm="1">
        <f t="array" aca="1" ref="Q18" ca="1">INDIRECT("DATA!F" &amp; 317-5*(ROW()-2)/2+(COLUMN()-14))</f>
        <v>0.96943924663893843</v>
      </c>
      <c r="R18" s="3" cm="1">
        <f t="array" aca="1" ref="R18" ca="1">INDIRECT("DATA!F" &amp; 317-5*(ROW()-2)/2+(COLUMN()-14))</f>
        <v>0.92516528162493317</v>
      </c>
      <c r="S18" s="19"/>
      <c r="T18" s="53"/>
      <c r="U18" s="50">
        <v>-15</v>
      </c>
      <c r="V18" s="1" t="s">
        <v>1</v>
      </c>
      <c r="W18" s="3" cm="1">
        <f t="array" aca="1" ref="W18" ca="1">INDIRECT("DATA!G" &amp; 317-5*(ROW()-2)/2+(COLUMN()-23))</f>
        <v>0.9716005498027328</v>
      </c>
      <c r="X18" s="3" cm="1">
        <f t="array" aca="1" ref="X18" ca="1">INDIRECT("DATA!G" &amp; 317-5*(ROW()-2)/2+(COLUMN()-23))</f>
        <v>0.92951733085091104</v>
      </c>
      <c r="Y18" s="3" cm="1">
        <f t="array" aca="1" ref="Y18" ca="1">INDIRECT("DATA!G" &amp; 317-5*(ROW()-2)/2+(COLUMN()-23))</f>
        <v>0.81790839200284216</v>
      </c>
      <c r="Z18" s="3" cm="1">
        <f t="array" aca="1" ref="Z18" ca="1">INDIRECT("DATA!G" &amp; 317-5*(ROW()-2)/2+(COLUMN()-23))</f>
        <v>0.67785325654367934</v>
      </c>
      <c r="AA18" s="3" cm="1">
        <f t="array" aca="1" ref="AA18" ca="1">INDIRECT("DATA!G" &amp; 317-5*(ROW()-2)/2+(COLUMN()-23))</f>
        <v>0.51481678210143189</v>
      </c>
      <c r="AC18" s="53"/>
      <c r="AD18" s="50">
        <v>-15</v>
      </c>
      <c r="AE18" s="1" t="s">
        <v>1</v>
      </c>
      <c r="AF18" s="2">
        <f t="shared" ca="1" si="1"/>
        <v>6.3662087463498773E-2</v>
      </c>
      <c r="AG18" s="2">
        <f t="shared" ca="1" si="0"/>
        <v>0.16080049861159385</v>
      </c>
      <c r="AH18" s="2">
        <f t="shared" ca="1" si="0"/>
        <v>0.41344904622610013</v>
      </c>
      <c r="AI18" s="2">
        <f t="shared" ca="1" si="0"/>
        <v>0.68674942057507327</v>
      </c>
      <c r="AJ18" s="2">
        <f t="shared" ca="1" si="0"/>
        <v>0.79938627585849586</v>
      </c>
    </row>
    <row r="19" spans="2:36" ht="17" thickBot="1" x14ac:dyDescent="0.25">
      <c r="B19" s="53"/>
      <c r="C19" s="55"/>
      <c r="D19" s="4" t="s">
        <v>2</v>
      </c>
      <c r="E19" s="5" cm="1">
        <f t="array" aca="1" ref="E19" ca="1">INDIRECT("DATA!H" &amp; 317-5*(ROW()-3)/2+(COLUMN()-5))</f>
        <v>0.98705855935523845</v>
      </c>
      <c r="F19" s="5" cm="1">
        <f t="array" aca="1" ref="F19" ca="1">INDIRECT("DATA!H" &amp; 317-5*(ROW()-3)/2+(COLUMN()-5))</f>
        <v>0.97679232013299022</v>
      </c>
      <c r="G19" s="5" cm="1">
        <f t="array" aca="1" ref="G19" ca="1">INDIRECT("DATA!H" &amp; 317-5*(ROW()-3)/2+(COLUMN()-5))</f>
        <v>0.93966206861139046</v>
      </c>
      <c r="H19" s="5" cm="1">
        <f t="array" aca="1" ref="H19" ca="1">INDIRECT("DATA!H" &amp; 317-5*(ROW()-3)/2+(COLUMN()-5))</f>
        <v>0.8545802043036459</v>
      </c>
      <c r="I19" s="5" cm="1">
        <f t="array" aca="1" ref="I19" ca="1">INDIRECT("DATA!H" &amp; 317-5*(ROW()-3)/2+(COLUMN()-5))</f>
        <v>0.70814175902724141</v>
      </c>
      <c r="K19" s="53"/>
      <c r="L19" s="55"/>
      <c r="M19" s="4" t="s">
        <v>2</v>
      </c>
      <c r="N19" s="5" cm="1">
        <f t="array" aca="1" ref="N19" ca="1">INDIRECT("DATA!I" &amp; 317-5*(ROW()-3)/2+(COLUMN()-14))</f>
        <v>0.99796025874635363</v>
      </c>
      <c r="O19" s="5" cm="1">
        <f t="array" aca="1" ref="O19" ca="1">INDIRECT("DATA!I" &amp; 317-5*(ROW()-3)/2+(COLUMN()-14))</f>
        <v>0.99826603848458639</v>
      </c>
      <c r="P19" s="5" cm="1">
        <f t="array" aca="1" ref="P19" ca="1">INDIRECT("DATA!I" &amp; 317-5*(ROW()-3)/2+(COLUMN()-14))</f>
        <v>0.99990363689316197</v>
      </c>
      <c r="Q19" s="5" cm="1">
        <f t="array" aca="1" ref="Q19" ca="1">INDIRECT("DATA!I" &amp; 317-5*(ROW()-3)/2+(COLUMN()-14))</f>
        <v>0.99982253908017515</v>
      </c>
      <c r="R19" s="6" cm="1">
        <f t="array" aca="1" ref="R19" ca="1">INDIRECT("DATA!I" &amp; 317-5*(ROW()-3)/2+(COLUMN()-14))</f>
        <v>0.99954232050118796</v>
      </c>
      <c r="S19" s="19"/>
      <c r="T19" s="53"/>
      <c r="U19" s="55"/>
      <c r="V19" s="4" t="s">
        <v>2</v>
      </c>
      <c r="W19" s="6" cm="1">
        <f t="array" aca="1" ref="W19" ca="1">INDIRECT("DATA!J" &amp; 317-5*(ROW()-3)/2+(COLUMN()-23))</f>
        <v>0.99314595115997595</v>
      </c>
      <c r="X19" s="6" cm="1">
        <f t="array" aca="1" ref="X19" ca="1">INDIRECT("DATA!J" &amp; 317-5*(ROW()-3)/2+(COLUMN()-23))</f>
        <v>0.98905183759097204</v>
      </c>
      <c r="Y19" s="6" cm="1">
        <f t="array" aca="1" ref="Y19" ca="1">INDIRECT("DATA!J" &amp; 317-5*(ROW()-3)/2+(COLUMN()-23))</f>
        <v>0.97401383927775764</v>
      </c>
      <c r="Z19" s="6" cm="1">
        <f t="array" aca="1" ref="Z19" ca="1">INDIRECT("DATA!J" &amp; 317-5*(ROW()-3)/2+(COLUMN()-23))</f>
        <v>0.93748241369874041</v>
      </c>
      <c r="AA19" s="6" cm="1">
        <f t="array" aca="1" ref="AA19" ca="1">INDIRECT("DATA!J" &amp; 317-5*(ROW()-3)/2+(COLUMN()-23))</f>
        <v>0.87182618093911135</v>
      </c>
      <c r="AC19" s="53"/>
      <c r="AD19" s="55"/>
      <c r="AE19" s="4" t="s">
        <v>2</v>
      </c>
      <c r="AF19" s="5">
        <f t="shared" ca="1" si="1"/>
        <v>1.0901699391115183E-2</v>
      </c>
      <c r="AG19" s="5">
        <f t="shared" ca="1" si="0"/>
        <v>2.1473718351596172E-2</v>
      </c>
      <c r="AH19" s="5">
        <f t="shared" ca="1" si="0"/>
        <v>6.0241568281771518E-2</v>
      </c>
      <c r="AI19" s="5">
        <f t="shared" ca="1" si="0"/>
        <v>0.14524233477652926</v>
      </c>
      <c r="AJ19" s="5">
        <f t="shared" ca="1" si="0"/>
        <v>0.29140056147394655</v>
      </c>
    </row>
    <row r="20" spans="2:36" x14ac:dyDescent="0.2">
      <c r="B20" s="53"/>
      <c r="C20" s="56">
        <v>-20</v>
      </c>
      <c r="D20" s="1" t="s">
        <v>1</v>
      </c>
      <c r="E20" s="2" cm="1">
        <f t="array" aca="1" ref="E20" ca="1">INDIRECT("DATA!E"&amp;317-5*(ROW()-2)/2+(COLUMN()-5))</f>
        <v>0.96117769630457739</v>
      </c>
      <c r="F20" s="2" cm="1">
        <f t="array" aca="1" ref="F20" ca="1">INDIRECT("DATA!E"&amp;317-5*(ROW()-2)/2+(COLUMN()-5))</f>
        <v>0.86783295273158445</v>
      </c>
      <c r="G20" s="2" cm="1">
        <f t="array" aca="1" ref="G20" ca="1">INDIRECT("DATA!E"&amp;317-5*(ROW()-2)/2+(COLUMN()-5))</f>
        <v>0.6039192090288148</v>
      </c>
      <c r="H20" s="2" cm="1">
        <f t="array" aca="1" ref="H20" ca="1">INDIRECT("DATA!E"&amp;317-5*(ROW()-2)/2+(COLUMN()-5))</f>
        <v>0.30743313681382678</v>
      </c>
      <c r="I20" s="2" cm="1">
        <f t="array" aca="1" ref="I20" ca="1">INDIRECT("DATA!E"&amp;317-5*(ROW()-2)/2+(COLUMN()-5))</f>
        <v>0.13827641118118461</v>
      </c>
      <c r="K20" s="53"/>
      <c r="L20" s="56">
        <v>-20</v>
      </c>
      <c r="M20" s="1" t="s">
        <v>1</v>
      </c>
      <c r="N20" s="2" cm="1">
        <f t="array" aca="1" ref="N20" ca="1">INDIRECT("DATA!F" &amp; 317-5*(ROW()-2)/2+(COLUMN()-14))</f>
        <v>0.99569804567985842</v>
      </c>
      <c r="O20" s="2" cm="1">
        <f t="array" aca="1" ref="O20" ca="1">INDIRECT("DATA!F" &amp; 317-5*(ROW()-2)/2+(COLUMN()-14))</f>
        <v>0.99229826538371524</v>
      </c>
      <c r="P20" s="2" cm="1">
        <f t="array" aca="1" ref="P20" ca="1">INDIRECT("DATA!F" &amp; 317-5*(ROW()-2)/2+(COLUMN()-14))</f>
        <v>0.98230042813079821</v>
      </c>
      <c r="Q20" s="2" cm="1">
        <f t="array" aca="1" ref="Q20" ca="1">INDIRECT("DATA!F" &amp; 317-5*(ROW()-2)/2+(COLUMN()-14))</f>
        <v>0.97174671253181399</v>
      </c>
      <c r="R20" s="3" cm="1">
        <f t="array" aca="1" ref="R20" ca="1">INDIRECT("DATA!F" &amp; 317-5*(ROW()-2)/2+(COLUMN()-14))</f>
        <v>0.93451912074298504</v>
      </c>
      <c r="S20" s="19"/>
      <c r="T20" s="53"/>
      <c r="U20" s="56">
        <v>-20</v>
      </c>
      <c r="V20" s="1" t="s">
        <v>1</v>
      </c>
      <c r="W20" s="3" cm="1">
        <f t="array" aca="1" ref="W20" ca="1">INDIRECT("DATA!G" &amp; 317-5*(ROW()-2)/2+(COLUMN()-23))</f>
        <v>0.98965697331780955</v>
      </c>
      <c r="X20" s="3" cm="1">
        <f t="array" aca="1" ref="X20" ca="1">INDIRECT("DATA!G" &amp; 317-5*(ROW()-2)/2+(COLUMN()-23))</f>
        <v>0.94698255149947796</v>
      </c>
      <c r="Y20" s="3" cm="1">
        <f t="array" aca="1" ref="Y20" ca="1">INDIRECT("DATA!G" &amp; 317-5*(ROW()-2)/2+(COLUMN()-23))</f>
        <v>0.83605350590382843</v>
      </c>
      <c r="Z20" s="3" cm="1">
        <f t="array" aca="1" ref="Z20" ca="1">INDIRECT("DATA!G" &amp; 317-5*(ROW()-2)/2+(COLUMN()-23))</f>
        <v>0.69633901137386756</v>
      </c>
      <c r="AA20" s="3" cm="1">
        <f t="array" aca="1" ref="AA20" ca="1">INDIRECT("DATA!G" &amp; 317-5*(ROW()-2)/2+(COLUMN()-23))</f>
        <v>0.53285025790552387</v>
      </c>
      <c r="AC20" s="53"/>
      <c r="AD20" s="56">
        <v>-20</v>
      </c>
      <c r="AE20" s="1" t="s">
        <v>1</v>
      </c>
      <c r="AF20" s="2">
        <f t="shared" ca="1" si="1"/>
        <v>3.4520349375281034E-2</v>
      </c>
      <c r="AG20" s="2">
        <f t="shared" ca="1" si="1"/>
        <v>0.12446531265213079</v>
      </c>
      <c r="AH20" s="2">
        <f t="shared" ca="1" si="1"/>
        <v>0.37838121910198341</v>
      </c>
      <c r="AI20" s="2">
        <f t="shared" ca="1" si="1"/>
        <v>0.66431357571798721</v>
      </c>
      <c r="AJ20" s="2">
        <f t="shared" ca="1" si="1"/>
        <v>0.79624270956180043</v>
      </c>
    </row>
    <row r="21" spans="2:36" ht="17" thickBot="1" x14ac:dyDescent="0.25">
      <c r="B21" s="53"/>
      <c r="C21" s="55"/>
      <c r="D21" s="4" t="s">
        <v>2</v>
      </c>
      <c r="E21" s="5" cm="1">
        <f t="array" aca="1" ref="E21" ca="1">INDIRECT("DATA!H" &amp; 317-5*(ROW()-3)/2+(COLUMN()-5))</f>
        <v>0.99157801729408401</v>
      </c>
      <c r="F21" s="5" cm="1">
        <f t="array" aca="1" ref="F21" ca="1">INDIRECT("DATA!H" &amp; 317-5*(ROW()-3)/2+(COLUMN()-5))</f>
        <v>0.98156302640189041</v>
      </c>
      <c r="G21" s="5" cm="1">
        <f t="array" aca="1" ref="G21" ca="1">INDIRECT("DATA!H" &amp; 317-5*(ROW()-3)/2+(COLUMN()-5))</f>
        <v>0.94635304718098001</v>
      </c>
      <c r="H21" s="5" cm="1">
        <f t="array" aca="1" ref="H21" ca="1">INDIRECT("DATA!H" &amp; 317-5*(ROW()-3)/2+(COLUMN()-5))</f>
        <v>0.86693888811071473</v>
      </c>
      <c r="I21" s="5" cm="1">
        <f t="array" aca="1" ref="I21" ca="1">INDIRECT("DATA!H" &amp; 317-5*(ROW()-3)/2+(COLUMN()-5))</f>
        <v>0.72884332793555828</v>
      </c>
      <c r="K21" s="53"/>
      <c r="L21" s="55"/>
      <c r="M21" s="4" t="s">
        <v>2</v>
      </c>
      <c r="N21" s="5" cm="1">
        <f t="array" aca="1" ref="N21" ca="1">INDIRECT("DATA!I" &amp; 317-5*(ROW()-3)/2+(COLUMN()-14))</f>
        <v>0.99872320585655217</v>
      </c>
      <c r="O21" s="5" cm="1">
        <f t="array" aca="1" ref="O21" ca="1">INDIRECT("DATA!I" &amp; 317-5*(ROW()-3)/2+(COLUMN()-14))</f>
        <v>0.99811792855790038</v>
      </c>
      <c r="P21" s="5" cm="1">
        <f t="array" aca="1" ref="P21" ca="1">INDIRECT("DATA!I" &amp; 317-5*(ROW()-3)/2+(COLUMN()-14))</f>
        <v>0.99991037509474623</v>
      </c>
      <c r="Q21" s="5" cm="1">
        <f t="array" aca="1" ref="Q21" ca="1">INDIRECT("DATA!I" &amp; 317-5*(ROW()-3)/2+(COLUMN()-14))</f>
        <v>0.99983621473337481</v>
      </c>
      <c r="R21" s="6" cm="1">
        <f t="array" aca="1" ref="R21" ca="1">INDIRECT("DATA!I" &amp; 317-5*(ROW()-3)/2+(COLUMN()-14))</f>
        <v>0.99960394185287305</v>
      </c>
      <c r="S21" s="19"/>
      <c r="T21" s="53"/>
      <c r="U21" s="55"/>
      <c r="V21" s="4" t="s">
        <v>2</v>
      </c>
      <c r="W21" s="6" cm="1">
        <f t="array" aca="1" ref="W21" ca="1">INDIRECT("DATA!J" &amp; 317-5*(ROW()-3)/2+(COLUMN()-23))</f>
        <v>0.99512084962312564</v>
      </c>
      <c r="X21" s="6" cm="1">
        <f t="array" aca="1" ref="X21" ca="1">INDIRECT("DATA!J" &amp; 317-5*(ROW()-3)/2+(COLUMN()-23))</f>
        <v>0.99101488797889481</v>
      </c>
      <c r="Y21" s="6" cm="1">
        <f t="array" aca="1" ref="Y21" ca="1">INDIRECT("DATA!J" &amp; 317-5*(ROW()-3)/2+(COLUMN()-23))</f>
        <v>0.97717742635157878</v>
      </c>
      <c r="Z21" s="6" cm="1">
        <f t="array" aca="1" ref="Z21" ca="1">INDIRECT("DATA!J" &amp; 317-5*(ROW()-3)/2+(COLUMN()-23))</f>
        <v>0.94282148427236578</v>
      </c>
      <c r="AA21" s="6" cm="1">
        <f t="array" aca="1" ref="AA21" ca="1">INDIRECT("DATA!J" &amp; 317-5*(ROW()-3)/2+(COLUMN()-23))</f>
        <v>0.88146742222204844</v>
      </c>
      <c r="AC21" s="53"/>
      <c r="AD21" s="55"/>
      <c r="AE21" s="4" t="s">
        <v>2</v>
      </c>
      <c r="AF21" s="5">
        <f t="shared" ca="1" si="1"/>
        <v>7.1451885624681521E-3</v>
      </c>
      <c r="AG21" s="5">
        <f t="shared" ca="1" si="1"/>
        <v>1.6554902156009965E-2</v>
      </c>
      <c r="AH21" s="5">
        <f t="shared" ca="1" si="1"/>
        <v>5.3557327913766217E-2</v>
      </c>
      <c r="AI21" s="5">
        <f t="shared" ca="1" si="1"/>
        <v>0.13289732662266007</v>
      </c>
      <c r="AJ21" s="5">
        <f t="shared" ca="1" si="1"/>
        <v>0.27076061391731476</v>
      </c>
    </row>
    <row r="22" spans="2:36" x14ac:dyDescent="0.2">
      <c r="B22" s="53"/>
      <c r="C22" s="56">
        <v>-25</v>
      </c>
      <c r="D22" s="7" t="s">
        <v>1</v>
      </c>
      <c r="E22" s="2" cm="1">
        <f t="array" aca="1" ref="E22" ca="1">INDIRECT("DATA!E"&amp;317-5*(ROW()-2)/2+(COLUMN()-5))</f>
        <v>0.97100437291927244</v>
      </c>
      <c r="F22" s="2" cm="1">
        <f t="array" aca="1" ref="F22" ca="1">INDIRECT("DATA!E"&amp;317-5*(ROW()-2)/2+(COLUMN()-5))</f>
        <v>0.8816709367777682</v>
      </c>
      <c r="G22" s="2" cm="1">
        <f t="array" aca="1" ref="G22" ca="1">INDIRECT("DATA!E"&amp;317-5*(ROW()-2)/2+(COLUMN()-5))</f>
        <v>0.6227077835228193</v>
      </c>
      <c r="H22" s="2" cm="1">
        <f t="array" aca="1" ref="H22" ca="1">INDIRECT("DATA!E"&amp;317-5*(ROW()-2)/2+(COLUMN()-5))</f>
        <v>0.35737259175171238</v>
      </c>
      <c r="I22" s="2" cm="1">
        <f t="array" aca="1" ref="I22" ca="1">INDIRECT("DATA!E"&amp;317-5*(ROW()-2)/2+(COLUMN()-5))</f>
        <v>0.1485897486889558</v>
      </c>
      <c r="K22" s="53"/>
      <c r="L22" s="56">
        <v>-25</v>
      </c>
      <c r="M22" s="7" t="s">
        <v>1</v>
      </c>
      <c r="N22" s="2" cm="1">
        <f t="array" aca="1" ref="N22" ca="1">INDIRECT("DATA!F" &amp; 317-5*(ROW()-2)/2+(COLUMN()-14))</f>
        <v>0.99995940229110203</v>
      </c>
      <c r="O22" s="2" cm="1">
        <f t="array" aca="1" ref="O22" ca="1">INDIRECT("DATA!F" &amp; 317-5*(ROW()-2)/2+(COLUMN()-14))</f>
        <v>0.99242848719834598</v>
      </c>
      <c r="P22" s="2" cm="1">
        <f t="array" aca="1" ref="P22" ca="1">INDIRECT("DATA!F" &amp; 317-5*(ROW()-2)/2+(COLUMN()-14))</f>
        <v>0.98341587511714956</v>
      </c>
      <c r="Q22" s="2" cm="1">
        <f t="array" aca="1" ref="Q22" ca="1">INDIRECT("DATA!F" &amp; 317-5*(ROW()-2)/2+(COLUMN()-14))</f>
        <v>0.97060469826449403</v>
      </c>
      <c r="R22" s="3" cm="1">
        <f t="array" aca="1" ref="R22" ca="1">INDIRECT("DATA!F" &amp; 317-5*(ROW()-2)/2+(COLUMN()-14))</f>
        <v>0.94200280281917559</v>
      </c>
      <c r="S22" s="19"/>
      <c r="T22" s="53"/>
      <c r="U22" s="56">
        <v>-25</v>
      </c>
      <c r="V22" s="7" t="s">
        <v>1</v>
      </c>
      <c r="W22" s="3" cm="1">
        <f t="array" aca="1" ref="W22" ca="1">INDIRECT("DATA!G" &amp; 317-5*(ROW()-2)/2+(COLUMN()-23))</f>
        <v>0.99507630665944302</v>
      </c>
      <c r="X22" s="3" cm="1">
        <f t="array" aca="1" ref="X22" ca="1">INDIRECT("DATA!G" &amp; 317-5*(ROW()-2)/2+(COLUMN()-23))</f>
        <v>0.95334195230672525</v>
      </c>
      <c r="Y22" s="3" cm="1">
        <f t="array" aca="1" ref="Y22" ca="1">INDIRECT("DATA!G" &amp; 317-5*(ROW()-2)/2+(COLUMN()-23))</f>
        <v>0.8458572970545738</v>
      </c>
      <c r="Z22" s="3" cm="1">
        <f t="array" aca="1" ref="Z22" ca="1">INDIRECT("DATA!G" &amp; 317-5*(ROW()-2)/2+(COLUMN()-23))</f>
        <v>0.68724634256039641</v>
      </c>
      <c r="AA22" s="3" cm="1">
        <f t="array" aca="1" ref="AA22" ca="1">INDIRECT("DATA!G" &amp; 317-5*(ROW()-2)/2+(COLUMN()-23))</f>
        <v>0.54778666865829595</v>
      </c>
      <c r="AC22" s="53"/>
      <c r="AD22" s="56">
        <v>-25</v>
      </c>
      <c r="AE22" s="7" t="s">
        <v>1</v>
      </c>
      <c r="AF22" s="2">
        <f t="shared" ca="1" si="1"/>
        <v>2.8955029371829588E-2</v>
      </c>
      <c r="AG22" s="2">
        <f t="shared" ca="1" si="1"/>
        <v>0.11075755042057778</v>
      </c>
      <c r="AH22" s="2">
        <f t="shared" ca="1" si="1"/>
        <v>0.36070809159433026</v>
      </c>
      <c r="AI22" s="2">
        <f t="shared" ca="1" si="1"/>
        <v>0.61323210651278171</v>
      </c>
      <c r="AJ22" s="2">
        <f t="shared" ca="1" si="1"/>
        <v>0.79341305413021979</v>
      </c>
    </row>
    <row r="23" spans="2:36" ht="17" thickBot="1" x14ac:dyDescent="0.25">
      <c r="B23" s="53"/>
      <c r="C23" s="51"/>
      <c r="D23" s="8" t="s">
        <v>2</v>
      </c>
      <c r="E23" s="5" cm="1">
        <f t="array" aca="1" ref="E23" ca="1">INDIRECT("DATA!H" &amp; 317-5*(ROW()-3)/2+(COLUMN()-5))</f>
        <v>0.99298258463047684</v>
      </c>
      <c r="F23" s="5" cm="1">
        <f t="array" aca="1" ref="F23" ca="1">INDIRECT("DATA!H" &amp; 317-5*(ROW()-3)/2+(COLUMN()-5))</f>
        <v>0.9835272331170456</v>
      </c>
      <c r="G23" s="5" cm="1">
        <f t="array" aca="1" ref="G23" ca="1">INDIRECT("DATA!H" &amp; 317-5*(ROW()-3)/2+(COLUMN()-5))</f>
        <v>0.94995730046793858</v>
      </c>
      <c r="H23" s="5" cm="1">
        <f t="array" aca="1" ref="H23" ca="1">INDIRECT("DATA!H" &amp; 317-5*(ROW()-3)/2+(COLUMN()-5))</f>
        <v>0.87522040443868609</v>
      </c>
      <c r="I23" s="5" cm="1">
        <f t="array" aca="1" ref="I23" ca="1">INDIRECT("DATA!H" &amp; 317-5*(ROW()-3)/2+(COLUMN()-5))</f>
        <v>0.74524874942796093</v>
      </c>
      <c r="K23" s="53"/>
      <c r="L23" s="51"/>
      <c r="M23" s="8" t="s">
        <v>2</v>
      </c>
      <c r="N23" s="5" cm="1">
        <f t="array" aca="1" ref="N23" ca="1">INDIRECT("DATA!I" &amp; 317-5*(ROW()-3)/2+(COLUMN()-14))</f>
        <v>0.9997411460740312</v>
      </c>
      <c r="O23" s="5" cm="1">
        <f t="array" aca="1" ref="O23" ca="1">INDIRECT("DATA!I" &amp; 317-5*(ROW()-3)/2+(COLUMN()-14))</f>
        <v>0.99814498135583618</v>
      </c>
      <c r="P23" s="5" cm="1">
        <f t="array" aca="1" ref="P23" ca="1">INDIRECT("DATA!I" &amp; 317-5*(ROW()-3)/2+(COLUMN()-14))</f>
        <v>0.99985020563071725</v>
      </c>
      <c r="Q23" s="5" cm="1">
        <f t="array" aca="1" ref="Q23" ca="1">INDIRECT("DATA!I" &amp; 317-5*(ROW()-3)/2+(COLUMN()-14))</f>
        <v>0.99984685735663315</v>
      </c>
      <c r="R23" s="6" cm="1">
        <f t="array" aca="1" ref="R23" ca="1">INDIRECT("DATA!I" &amp; 317-5*(ROW()-3)/2+(COLUMN()-14))</f>
        <v>0.99965212154687599</v>
      </c>
      <c r="S23" s="19"/>
      <c r="T23" s="53"/>
      <c r="U23" s="51"/>
      <c r="V23" s="8" t="s">
        <v>2</v>
      </c>
      <c r="W23" s="6" cm="1">
        <f t="array" aca="1" ref="W23" ca="1">INDIRECT("DATA!J" &amp; 317-5*(ROW()-3)/2+(COLUMN()-23))</f>
        <v>0.99573335070279045</v>
      </c>
      <c r="X23" s="6" cm="1">
        <f t="array" aca="1" ref="X23" ca="1">INDIRECT("DATA!J" &amp; 317-5*(ROW()-3)/2+(COLUMN()-23))</f>
        <v>0.99187058935588324</v>
      </c>
      <c r="Y23" s="6" cm="1">
        <f t="array" aca="1" ref="Y23" ca="1">INDIRECT("DATA!J" &amp; 317-5*(ROW()-3)/2+(COLUMN()-23))</f>
        <v>0.97865997228716639</v>
      </c>
      <c r="Z23" s="6" cm="1">
        <f t="array" aca="1" ref="Z23" ca="1">INDIRECT("DATA!J" &amp; 317-5*(ROW()-3)/2+(COLUMN()-23))</f>
        <v>0.94639103062599839</v>
      </c>
      <c r="AA23" s="6" cm="1">
        <f t="array" aca="1" ref="AA23" ca="1">INDIRECT("DATA!J" &amp; 317-5*(ROW()-3)/2+(COLUMN()-23))</f>
        <v>0.88902249592932514</v>
      </c>
      <c r="AC23" s="53"/>
      <c r="AD23" s="51"/>
      <c r="AE23" s="8" t="s">
        <v>2</v>
      </c>
      <c r="AF23" s="5">
        <f t="shared" ca="1" si="1"/>
        <v>6.7585614435543562E-3</v>
      </c>
      <c r="AG23" s="5">
        <f t="shared" ca="1" si="1"/>
        <v>1.4617748238790584E-2</v>
      </c>
      <c r="AH23" s="5">
        <f t="shared" ca="1" si="1"/>
        <v>4.9892905162778667E-2</v>
      </c>
      <c r="AI23" s="5">
        <f t="shared" ca="1" si="1"/>
        <v>0.12462645291794705</v>
      </c>
      <c r="AJ23" s="5">
        <f t="shared" ca="1" si="1"/>
        <v>0.25440337211891506</v>
      </c>
    </row>
    <row r="24" spans="2:36" x14ac:dyDescent="0.2">
      <c r="B24" s="53"/>
      <c r="C24" s="50">
        <v>-30</v>
      </c>
      <c r="D24" s="1" t="s">
        <v>1</v>
      </c>
      <c r="E24" s="2" cm="1">
        <f t="array" aca="1" ref="E24" ca="1">INDIRECT("DATA!E"&amp;317-5*(ROW()-2)/2+(COLUMN()-5))</f>
        <v>0.95909123939427365</v>
      </c>
      <c r="F24" s="2" cm="1">
        <f t="array" aca="1" ref="F24" ca="1">INDIRECT("DATA!E"&amp;317-5*(ROW()-2)/2+(COLUMN()-5))</f>
        <v>0.8721133748763259</v>
      </c>
      <c r="G24" s="2" cm="1">
        <f t="array" aca="1" ref="G24" ca="1">INDIRECT("DATA!E"&amp;317-5*(ROW()-2)/2+(COLUMN()-5))</f>
        <v>0.6228031911606019</v>
      </c>
      <c r="H24" s="2" cm="1">
        <f t="array" aca="1" ref="H24" ca="1">INDIRECT("DATA!E"&amp;317-5*(ROW()-2)/2+(COLUMN()-5))</f>
        <v>0.36781320388376582</v>
      </c>
      <c r="I24" s="2" cm="1">
        <f t="array" aca="1" ref="I24" ca="1">INDIRECT("DATA!E"&amp;317-5*(ROW()-2)/2+(COLUMN()-5))</f>
        <v>0.1559443604610225</v>
      </c>
      <c r="K24" s="53"/>
      <c r="L24" s="50">
        <v>-30</v>
      </c>
      <c r="M24" s="1" t="s">
        <v>1</v>
      </c>
      <c r="N24" s="2" cm="1">
        <f t="array" aca="1" ref="N24" ca="1">INDIRECT("DATA!F" &amp; 317-5*(ROW()-2)/2+(COLUMN()-14))</f>
        <v>0.99500185398743601</v>
      </c>
      <c r="O24" s="2" cm="1">
        <f t="array" aca="1" ref="O24" ca="1">INDIRECT("DATA!F" &amp; 317-5*(ROW()-2)/2+(COLUMN()-14))</f>
        <v>0.99235098530089938</v>
      </c>
      <c r="P24" s="2" cm="1">
        <f t="array" aca="1" ref="P24" ca="1">INDIRECT("DATA!F" &amp; 317-5*(ROW()-2)/2+(COLUMN()-14))</f>
        <v>0.98451848836445155</v>
      </c>
      <c r="Q24" s="2" cm="1">
        <f t="array" aca="1" ref="Q24" ca="1">INDIRECT("DATA!F" &amp; 317-5*(ROW()-2)/2+(COLUMN()-14))</f>
        <v>0.97216335918059438</v>
      </c>
      <c r="R24" s="3" cm="1">
        <f t="array" aca="1" ref="R24" ca="1">INDIRECT("DATA!F" &amp; 317-5*(ROW()-2)/2+(COLUMN()-14))</f>
        <v>0.94805235308206837</v>
      </c>
      <c r="S24" s="19"/>
      <c r="T24" s="53"/>
      <c r="U24" s="50">
        <v>-30</v>
      </c>
      <c r="V24" s="1" t="s">
        <v>1</v>
      </c>
      <c r="W24" s="3" cm="1">
        <f t="array" aca="1" ref="W24" ca="1">INDIRECT("DATA!G" &amp; 317-5*(ROW()-2)/2+(COLUMN()-23))</f>
        <v>0.98782570652233515</v>
      </c>
      <c r="X24" s="3" cm="1">
        <f t="array" aca="1" ref="X24" ca="1">INDIRECT("DATA!G" &amp; 317-5*(ROW()-2)/2+(COLUMN()-23))</f>
        <v>0.94874261827976536</v>
      </c>
      <c r="Y24" s="3" cm="1">
        <f t="array" aca="1" ref="Y24" ca="1">INDIRECT("DATA!G" &amp; 317-5*(ROW()-2)/2+(COLUMN()-23))</f>
        <v>0.84695194898081072</v>
      </c>
      <c r="Z24" s="3" cm="1">
        <f t="array" aca="1" ref="Z24" ca="1">INDIRECT("DATA!G" &amp; 317-5*(ROW()-2)/2+(COLUMN()-23))</f>
        <v>0.69420107783082829</v>
      </c>
      <c r="AA24" s="3" cm="1">
        <f t="array" aca="1" ref="AA24" ca="1">INDIRECT("DATA!G" &amp; 317-5*(ROW()-2)/2+(COLUMN()-23))</f>
        <v>0.55924159695004594</v>
      </c>
      <c r="AC24" s="53"/>
      <c r="AD24" s="50">
        <v>-30</v>
      </c>
      <c r="AE24" s="1" t="s">
        <v>1</v>
      </c>
      <c r="AF24" s="2">
        <f t="shared" ca="1" si="1"/>
        <v>3.591061459316236E-2</v>
      </c>
      <c r="AG24" s="2">
        <f t="shared" ca="1" si="1"/>
        <v>0.12023761042457348</v>
      </c>
      <c r="AH24" s="2">
        <f t="shared" ca="1" si="1"/>
        <v>0.36171529720384965</v>
      </c>
      <c r="AI24" s="2">
        <f t="shared" ca="1" si="1"/>
        <v>0.60435015529682856</v>
      </c>
      <c r="AJ24" s="2">
        <f t="shared" ca="1" si="1"/>
        <v>0.79210799262104592</v>
      </c>
    </row>
    <row r="25" spans="2:36" ht="17" thickBot="1" x14ac:dyDescent="0.25">
      <c r="B25" s="53"/>
      <c r="C25" s="51"/>
      <c r="D25" s="4" t="s">
        <v>2</v>
      </c>
      <c r="E25" s="5" cm="1">
        <f t="array" aca="1" ref="E25" ca="1">INDIRECT("DATA!H" &amp; 317-5*(ROW()-3)/2+(COLUMN()-5))</f>
        <v>0.99134014956888039</v>
      </c>
      <c r="F25" s="5" cm="1">
        <f t="array" aca="1" ref="F25" ca="1">INDIRECT("DATA!H" &amp; 317-5*(ROW()-3)/2+(COLUMN()-5))</f>
        <v>0.9823454391809604</v>
      </c>
      <c r="G25" s="5" cm="1">
        <f t="array" aca="1" ref="G25" ca="1">INDIRECT("DATA!H" &amp; 317-5*(ROW()-3)/2+(COLUMN()-5))</f>
        <v>0.95045219318159324</v>
      </c>
      <c r="H25" s="5" cm="1">
        <f t="array" aca="1" ref="H25" ca="1">INDIRECT("DATA!H" &amp; 317-5*(ROW()-3)/2+(COLUMN()-5))</f>
        <v>0.87961213040820119</v>
      </c>
      <c r="I25" s="5" cm="1">
        <f t="array" aca="1" ref="I25" ca="1">INDIRECT("DATA!H" &amp; 317-5*(ROW()-3)/2+(COLUMN()-5))</f>
        <v>0.7575083202783589</v>
      </c>
      <c r="K25" s="53"/>
      <c r="L25" s="51"/>
      <c r="M25" s="4" t="s">
        <v>2</v>
      </c>
      <c r="N25" s="5" cm="1">
        <f t="array" aca="1" ref="N25" ca="1">INDIRECT("DATA!I" &amp; 317-5*(ROW()-3)/2+(COLUMN()-14))</f>
        <v>0.99849739527694925</v>
      </c>
      <c r="O25" s="5" cm="1">
        <f t="array" aca="1" ref="O25" ca="1">INDIRECT("DATA!I" &amp; 317-5*(ROW()-3)/2+(COLUMN()-14))</f>
        <v>0.99813042535202079</v>
      </c>
      <c r="P25" s="5" cm="1">
        <f t="array" aca="1" ref="P25" ca="1">INDIRECT("DATA!I" &amp; 317-5*(ROW()-3)/2+(COLUMN()-14))</f>
        <v>0.99972417115371359</v>
      </c>
      <c r="Q25" s="5" cm="1">
        <f t="array" aca="1" ref="Q25" ca="1">INDIRECT("DATA!I" &amp; 317-5*(ROW()-3)/2+(COLUMN()-14))</f>
        <v>0.99985504366860223</v>
      </c>
      <c r="R25" s="6" cm="1">
        <f t="array" aca="1" ref="R25" ca="1">INDIRECT("DATA!I" &amp; 317-5*(ROW()-3)/2+(COLUMN()-14))</f>
        <v>0.99969035192118116</v>
      </c>
      <c r="S25" s="19"/>
      <c r="T25" s="53"/>
      <c r="U25" s="51"/>
      <c r="V25" s="4" t="s">
        <v>2</v>
      </c>
      <c r="W25" s="6" cm="1">
        <f t="array" aca="1" ref="W25" ca="1">INDIRECT("DATA!J" &amp; 317-5*(ROW()-3)/2+(COLUMN()-23))</f>
        <v>0.99501023059280957</v>
      </c>
      <c r="X25" s="6" cm="1">
        <f t="array" aca="1" ref="X25" ca="1">INDIRECT("DATA!J" &amp; 317-5*(ROW()-3)/2+(COLUMN()-23))</f>
        <v>0.99135680238014356</v>
      </c>
      <c r="Y25" s="6" cm="1">
        <f t="array" aca="1" ref="Y25" ca="1">INDIRECT("DATA!J" &amp; 317-5*(ROW()-3)/2+(COLUMN()-23))</f>
        <v>0.97855715927513598</v>
      </c>
      <c r="Z25" s="6" cm="1">
        <f t="array" aca="1" ref="Z25" ca="1">INDIRECT("DATA!J" &amp; 317-5*(ROW()-3)/2+(COLUMN()-23))</f>
        <v>0.94828425850584075</v>
      </c>
      <c r="AA25" s="6" cm="1">
        <f t="array" aca="1" ref="AA25" ca="1">INDIRECT("DATA!J" &amp; 317-5*(ROW()-3)/2+(COLUMN()-23))</f>
        <v>0.89462830257174208</v>
      </c>
      <c r="AC25" s="53"/>
      <c r="AD25" s="51"/>
      <c r="AE25" s="4" t="s">
        <v>2</v>
      </c>
      <c r="AF25" s="5">
        <f t="shared" ca="1" si="1"/>
        <v>7.1572457080688601E-3</v>
      </c>
      <c r="AG25" s="5">
        <f t="shared" ca="1" si="1"/>
        <v>1.5784986171060389E-2</v>
      </c>
      <c r="AH25" s="5">
        <f t="shared" ca="1" si="1"/>
        <v>4.9271977972120351E-2</v>
      </c>
      <c r="AI25" s="5">
        <f t="shared" ca="1" si="1"/>
        <v>0.12024291326040104</v>
      </c>
      <c r="AJ25" s="5">
        <f t="shared" ca="1" si="1"/>
        <v>0.24218203164282226</v>
      </c>
    </row>
    <row r="26" spans="2:36" x14ac:dyDescent="0.2">
      <c r="B26" s="53"/>
      <c r="C26" s="50">
        <v>-35</v>
      </c>
      <c r="D26" s="1" t="s">
        <v>1</v>
      </c>
      <c r="E26" s="2" cm="1">
        <f t="array" aca="1" ref="E26" ca="1">INDIRECT("DATA!E"&amp;317-5*(ROW()-2)/2+(COLUMN()-5))</f>
        <v>0.92569565594857595</v>
      </c>
      <c r="F26" s="2" cm="1">
        <f t="array" aca="1" ref="F26" ca="1">INDIRECT("DATA!E"&amp;317-5*(ROW()-2)/2+(COLUMN()-5))</f>
        <v>0.84006617800246475</v>
      </c>
      <c r="G26" s="2" cm="1">
        <f t="array" aca="1" ref="G26" ca="1">INDIRECT("DATA!E"&amp;317-5*(ROW()-2)/2+(COLUMN()-5))</f>
        <v>0.60399076604991364</v>
      </c>
      <c r="H26" s="2" cm="1">
        <f t="array" aca="1" ref="H26" ca="1">INDIRECT("DATA!E"&amp;317-5*(ROW()-2)/2+(COLUMN()-5))</f>
        <v>0.3649329701002581</v>
      </c>
      <c r="I26" s="2" cm="1">
        <f t="array" aca="1" ref="I26" ca="1">INDIRECT("DATA!E"&amp;317-5*(ROW()-2)/2+(COLUMN()-5))</f>
        <v>0.1597492166905797</v>
      </c>
      <c r="K26" s="53"/>
      <c r="L26" s="50">
        <v>-35</v>
      </c>
      <c r="M26" s="1" t="s">
        <v>1</v>
      </c>
      <c r="N26" s="2" cm="1">
        <f t="array" aca="1" ref="N26" ca="1">INDIRECT("DATA!F" &amp; 317-5*(ROW()-2)/2+(COLUMN()-14))</f>
        <v>0.99313783495842978</v>
      </c>
      <c r="O26" s="2" cm="1">
        <f t="array" aca="1" ref="O26" ca="1">INDIRECT("DATA!F" &amp; 317-5*(ROW()-2)/2+(COLUMN()-14))</f>
        <v>0.9924079225234328</v>
      </c>
      <c r="P26" s="2" cm="1">
        <f t="array" aca="1" ref="P26" ca="1">INDIRECT("DATA!F" &amp; 317-5*(ROW()-2)/2+(COLUMN()-14))</f>
        <v>0.98517241179496562</v>
      </c>
      <c r="Q26" s="2" cm="1">
        <f t="array" aca="1" ref="Q26" ca="1">INDIRECT("DATA!F" &amp; 317-5*(ROW()-2)/2+(COLUMN()-14))</f>
        <v>0.97334909824667459</v>
      </c>
      <c r="R26" s="3" cm="1">
        <f t="array" aca="1" ref="R26" ca="1">INDIRECT("DATA!F" &amp; 317-5*(ROW()-2)/2+(COLUMN()-14))</f>
        <v>0.95298648517133699</v>
      </c>
      <c r="S26" s="19"/>
      <c r="T26" s="53"/>
      <c r="U26" s="50">
        <v>-35</v>
      </c>
      <c r="V26" s="1" t="s">
        <v>1</v>
      </c>
      <c r="W26" s="3" cm="1">
        <f t="array" aca="1" ref="W26" ca="1">INDIRECT("DATA!G" &amp; 317-5*(ROW()-2)/2+(COLUMN()-23))</f>
        <v>0.9679357755702922</v>
      </c>
      <c r="X26" s="3" cm="1">
        <f t="array" aca="1" ref="X26" ca="1">INDIRECT("DATA!G" &amp; 317-5*(ROW()-2)/2+(COLUMN()-23))</f>
        <v>0.93343311924933881</v>
      </c>
      <c r="Y26" s="3" cm="1">
        <f t="array" aca="1" ref="Y26" ca="1">INDIRECT("DATA!G" &amp; 317-5*(ROW()-2)/2+(COLUMN()-23))</f>
        <v>0.83901075643326639</v>
      </c>
      <c r="Z26" s="3" cm="1">
        <f t="array" aca="1" ref="Z26" ca="1">INDIRECT("DATA!G" &amp; 317-5*(ROW()-2)/2+(COLUMN()-23))</f>
        <v>0.69455395395055597</v>
      </c>
      <c r="AA26" s="3" cm="1">
        <f t="array" aca="1" ref="AA26" ca="1">INDIRECT("DATA!G" &amp; 317-5*(ROW()-2)/2+(COLUMN()-23))</f>
        <v>0.56689911302391582</v>
      </c>
      <c r="AC26" s="53"/>
      <c r="AD26" s="50">
        <v>-35</v>
      </c>
      <c r="AE26" s="1" t="s">
        <v>1</v>
      </c>
      <c r="AF26" s="2">
        <f t="shared" ca="1" si="1"/>
        <v>6.7442179009853831E-2</v>
      </c>
      <c r="AG26" s="2">
        <f t="shared" ca="1" si="1"/>
        <v>0.15234174452096805</v>
      </c>
      <c r="AH26" s="2">
        <f t="shared" ca="1" si="1"/>
        <v>0.38118164574505198</v>
      </c>
      <c r="AI26" s="2">
        <f t="shared" ca="1" si="1"/>
        <v>0.60841612814641644</v>
      </c>
      <c r="AJ26" s="2">
        <f t="shared" ca="1" si="1"/>
        <v>0.79323726848075726</v>
      </c>
    </row>
    <row r="27" spans="2:36" ht="17" thickBot="1" x14ac:dyDescent="0.25">
      <c r="B27" s="53"/>
      <c r="C27" s="51"/>
      <c r="D27" s="9" t="s">
        <v>2</v>
      </c>
      <c r="E27" s="5" cm="1">
        <f t="array" aca="1" ref="E27" ca="1">INDIRECT("DATA!H" &amp; 317-5*(ROW()-3)/2+(COLUMN()-5))</f>
        <v>0.98657194604253395</v>
      </c>
      <c r="F27" s="5" cm="1">
        <f t="array" aca="1" ref="F27" ca="1">INDIRECT("DATA!H" &amp; 317-5*(ROW()-3)/2+(COLUMN()-5))</f>
        <v>0.97752825648627717</v>
      </c>
      <c r="G27" s="5" cm="1">
        <f t="array" aca="1" ref="G27" ca="1">INDIRECT("DATA!H" &amp; 317-5*(ROW()-3)/2+(COLUMN()-5))</f>
        <v>0.94718654522361279</v>
      </c>
      <c r="H27" s="5" cm="1">
        <f t="array" aca="1" ref="H27" ca="1">INDIRECT("DATA!H" &amp; 317-5*(ROW()-3)/2+(COLUMN()-5))</f>
        <v>0.88021303711349907</v>
      </c>
      <c r="I27" s="5" cm="1">
        <f t="array" aca="1" ref="I27" ca="1">INDIRECT("DATA!H" &amp; 317-5*(ROW()-3)/2+(COLUMN()-5))</f>
        <v>0.76574391849410295</v>
      </c>
      <c r="K27" s="53"/>
      <c r="L27" s="51"/>
      <c r="M27" s="9" t="s">
        <v>2</v>
      </c>
      <c r="N27" s="5" cm="1">
        <f t="array" aca="1" ref="N27" ca="1">INDIRECT("DATA!I" &amp; 317-5*(ROW()-3)/2+(COLUMN()-14))</f>
        <v>0.99785410175570244</v>
      </c>
      <c r="O27" s="5" cm="1">
        <f t="array" aca="1" ref="O27" ca="1">INDIRECT("DATA!I" &amp; 317-5*(ROW()-3)/2+(COLUMN()-14))</f>
        <v>0.99786898814016123</v>
      </c>
      <c r="P27" s="5" cm="1">
        <f t="array" aca="1" ref="P27" ca="1">INDIRECT("DATA!I" &amp; 317-5*(ROW()-3)/2+(COLUMN()-14))</f>
        <v>0.99960847919926243</v>
      </c>
      <c r="Q27" s="5" cm="1">
        <f t="array" aca="1" ref="Q27" ca="1">INDIRECT("DATA!I" &amp; 317-5*(ROW()-3)/2+(COLUMN()-14))</f>
        <v>0.99986118895839715</v>
      </c>
      <c r="R27" s="6" cm="1">
        <f t="array" aca="1" ref="R27" ca="1">INDIRECT("DATA!I" &amp; 317-5*(ROW()-3)/2+(COLUMN()-14))</f>
        <v>0.99972105864231275</v>
      </c>
      <c r="S27" s="19"/>
      <c r="T27" s="53"/>
      <c r="U27" s="51"/>
      <c r="V27" s="9" t="s">
        <v>2</v>
      </c>
      <c r="W27" s="6" cm="1">
        <f t="array" aca="1" ref="W27" ca="1">INDIRECT("DATA!J" &amp; 317-5*(ROW()-3)/2+(COLUMN()-23))</f>
        <v>0.99292040356205657</v>
      </c>
      <c r="X27" s="6" cm="1">
        <f t="array" aca="1" ref="X27" ca="1">INDIRECT("DATA!J" &amp; 317-5*(ROW()-3)/2+(COLUMN()-23))</f>
        <v>0.989141446344172</v>
      </c>
      <c r="Y27" s="6" cm="1">
        <f t="array" aca="1" ref="Y27" ca="1">INDIRECT("DATA!J" &amp; 317-5*(ROW()-3)/2+(COLUMN()-23))</f>
        <v>0.97705302364466562</v>
      </c>
      <c r="Z27" s="6" cm="1">
        <f t="array" aca="1" ref="Z27" ca="1">INDIRECT("DATA!J" &amp; 317-5*(ROW()-3)/2+(COLUMN()-23))</f>
        <v>0.94855007779669842</v>
      </c>
      <c r="AA27" s="6" cm="1">
        <f t="array" aca="1" ref="AA27" ca="1">INDIRECT("DATA!J" &amp; 317-5*(ROW()-3)/2+(COLUMN()-23))</f>
        <v>0.89838585112173042</v>
      </c>
      <c r="AC27" s="53"/>
      <c r="AD27" s="51"/>
      <c r="AE27" s="9" t="s">
        <v>2</v>
      </c>
      <c r="AF27" s="5">
        <f t="shared" ca="1" si="1"/>
        <v>1.1282155713168485E-2</v>
      </c>
      <c r="AG27" s="5">
        <f t="shared" ca="1" si="1"/>
        <v>2.0340731653884059E-2</v>
      </c>
      <c r="AH27" s="5">
        <f t="shared" ca="1" si="1"/>
        <v>5.2421933975649648E-2</v>
      </c>
      <c r="AI27" s="5">
        <f t="shared" ca="1" si="1"/>
        <v>0.11964815184489808</v>
      </c>
      <c r="AJ27" s="5">
        <f t="shared" ca="1" si="1"/>
        <v>0.23397714014820981</v>
      </c>
    </row>
    <row r="28" spans="2:36" x14ac:dyDescent="0.2">
      <c r="B28" s="53"/>
      <c r="C28" s="50">
        <v>-40</v>
      </c>
      <c r="D28" s="10" t="s">
        <v>1</v>
      </c>
      <c r="E28" s="2" cm="1">
        <f t="array" aca="1" ref="E28" ca="1">INDIRECT("DATA!E"&amp;317-5*(ROW()-2)/2+(COLUMN()-5))</f>
        <v>0.85707336154288138</v>
      </c>
      <c r="F28" s="2" cm="1">
        <f t="array" aca="1" ref="F28" ca="1">INDIRECT("DATA!E"&amp;317-5*(ROW()-2)/2+(COLUMN()-5))</f>
        <v>0.78510197660350556</v>
      </c>
      <c r="G28" s="2" cm="1">
        <f t="array" aca="1" ref="G28" ca="1">INDIRECT("DATA!E"&amp;317-5*(ROW()-2)/2+(COLUMN()-5))</f>
        <v>0.5676702744241845</v>
      </c>
      <c r="H28" s="2" cm="1">
        <f t="array" aca="1" ref="H28" ca="1">INDIRECT("DATA!E"&amp;317-5*(ROW()-2)/2+(COLUMN()-5))</f>
        <v>0.35187359314460959</v>
      </c>
      <c r="I28" s="2" cm="1">
        <f t="array" aca="1" ref="I28" ca="1">INDIRECT("DATA!E"&amp;317-5*(ROW()-2)/2+(COLUMN()-5))</f>
        <v>0.15968372526812111</v>
      </c>
      <c r="K28" s="53"/>
      <c r="L28" s="50">
        <v>-40</v>
      </c>
      <c r="M28" s="10" t="s">
        <v>1</v>
      </c>
      <c r="N28" s="2" cm="1">
        <f t="array" aca="1" ref="N28" ca="1">INDIRECT("DATA!F" &amp; 317-5*(ROW()-2)/2+(COLUMN()-14))</f>
        <v>0.99351680258500097</v>
      </c>
      <c r="O28" s="2" cm="1">
        <f t="array" aca="1" ref="O28" ca="1">INDIRECT("DATA!F" &amp; 317-5*(ROW()-2)/2+(COLUMN()-14))</f>
        <v>0.99120546533026477</v>
      </c>
      <c r="P28" s="2" cm="1">
        <f t="array" aca="1" ref="P28" ca="1">INDIRECT("DATA!F" &amp; 317-5*(ROW()-2)/2+(COLUMN()-14))</f>
        <v>0.98579268136357023</v>
      </c>
      <c r="Q28" s="2" cm="1">
        <f t="array" aca="1" ref="Q28" ca="1">INDIRECT("DATA!F" &amp; 317-5*(ROW()-2)/2+(COLUMN()-14))</f>
        <v>0.97421457142688461</v>
      </c>
      <c r="R28" s="3" cm="1">
        <f t="array" aca="1" ref="R28" ca="1">INDIRECT("DATA!F" &amp; 317-5*(ROW()-2)/2+(COLUMN()-14))</f>
        <v>0.95704131371431322</v>
      </c>
      <c r="S28" s="19"/>
      <c r="T28" s="53"/>
      <c r="U28" s="50">
        <v>-40</v>
      </c>
      <c r="V28" s="10" t="s">
        <v>1</v>
      </c>
      <c r="W28" s="3" cm="1">
        <f t="array" aca="1" ref="W28" ca="1">INDIRECT("DATA!G" &amp; 317-5*(ROW()-2)/2+(COLUMN()-23))</f>
        <v>0.94248089747137476</v>
      </c>
      <c r="X28" s="3" cm="1">
        <f t="array" aca="1" ref="X28" ca="1">INDIRECT("DATA!G" &amp; 317-5*(ROW()-2)/2+(COLUMN()-23))</f>
        <v>0.90671729698528558</v>
      </c>
      <c r="Y28" s="3" cm="1">
        <f t="array" aca="1" ref="Y28" ca="1">INDIRECT("DATA!G" &amp; 317-5*(ROW()-2)/2+(COLUMN()-23))</f>
        <v>0.82238765649530654</v>
      </c>
      <c r="Z28" s="3" cm="1">
        <f t="array" aca="1" ref="Z28" ca="1">INDIRECT("DATA!G" &amp; 317-5*(ROW()-2)/2+(COLUMN()-23))</f>
        <v>0.68827700304748773</v>
      </c>
      <c r="AA28" s="3" cm="1">
        <f t="array" aca="1" ref="AA28" ca="1">INDIRECT("DATA!G" &amp; 317-5*(ROW()-2)/2+(COLUMN()-23))</f>
        <v>0.57053611536750093</v>
      </c>
      <c r="AC28" s="53"/>
      <c r="AD28" s="50">
        <v>-40</v>
      </c>
      <c r="AE28" s="10" t="s">
        <v>1</v>
      </c>
      <c r="AF28" s="2">
        <f t="shared" ca="1" si="1"/>
        <v>0.13644344104211958</v>
      </c>
      <c r="AG28" s="2">
        <f t="shared" ca="1" si="1"/>
        <v>0.20610348872675921</v>
      </c>
      <c r="AH28" s="2">
        <f t="shared" ca="1" si="1"/>
        <v>0.41812240693938574</v>
      </c>
      <c r="AI28" s="2">
        <f t="shared" ca="1" si="1"/>
        <v>0.62234097828227508</v>
      </c>
      <c r="AJ28" s="2">
        <f t="shared" ca="1" si="1"/>
        <v>0.79735758844619209</v>
      </c>
    </row>
    <row r="29" spans="2:36" ht="17" thickBot="1" x14ac:dyDescent="0.25">
      <c r="B29" s="53"/>
      <c r="C29" s="51"/>
      <c r="D29" s="11" t="s">
        <v>2</v>
      </c>
      <c r="E29" s="5" cm="1">
        <f t="array" aca="1" ref="E29" ca="1">INDIRECT("DATA!H" &amp; 317-5*(ROW()-3)/2+(COLUMN()-5))</f>
        <v>0.97845153532550044</v>
      </c>
      <c r="F29" s="5" cm="1">
        <f t="array" aca="1" ref="F29" ca="1">INDIRECT("DATA!H" &amp; 317-5*(ROW()-3)/2+(COLUMN()-5))</f>
        <v>0.97059078003183918</v>
      </c>
      <c r="G29" s="5" cm="1">
        <f t="array" aca="1" ref="G29" ca="1">INDIRECT("DATA!H" &amp; 317-5*(ROW()-3)/2+(COLUMN()-5))</f>
        <v>0.94022588820557418</v>
      </c>
      <c r="H29" s="5" cm="1">
        <f t="array" aca="1" ref="H29" ca="1">INDIRECT("DATA!H" &amp; 317-5*(ROW()-3)/2+(COLUMN()-5))</f>
        <v>0.87702985958173618</v>
      </c>
      <c r="I29" s="5" cm="1">
        <f t="array" aca="1" ref="I29" ca="1">INDIRECT("DATA!H" &amp; 317-5*(ROW()-3)/2+(COLUMN()-5))</f>
        <v>0.77003924519121825</v>
      </c>
      <c r="K29" s="53"/>
      <c r="L29" s="51"/>
      <c r="M29" s="11" t="s">
        <v>2</v>
      </c>
      <c r="N29" s="5" cm="1">
        <f t="array" aca="1" ref="N29" ca="1">INDIRECT("DATA!I" &amp; 317-5*(ROW()-3)/2+(COLUMN()-14))</f>
        <v>0.99759808764125257</v>
      </c>
      <c r="O29" s="5" cm="1">
        <f t="array" aca="1" ref="O29" ca="1">INDIRECT("DATA!I" &amp; 317-5*(ROW()-3)/2+(COLUMN()-14))</f>
        <v>0.99823850952114956</v>
      </c>
      <c r="P29" s="5" cm="1">
        <f t="array" aca="1" ref="P29" ca="1">INDIRECT("DATA!I" &amp; 317-5*(ROW()-3)/2+(COLUMN()-14))</f>
        <v>0.99945685722466482</v>
      </c>
      <c r="Q29" s="5" cm="1">
        <f t="array" aca="1" ref="Q29" ca="1">INDIRECT("DATA!I" &amp; 317-5*(ROW()-3)/2+(COLUMN()-14))</f>
        <v>0.99986559224954297</v>
      </c>
      <c r="R29" s="6" cm="1">
        <f t="array" aca="1" ref="R29" ca="1">INDIRECT("DATA!I" &amp; 317-5*(ROW()-3)/2+(COLUMN()-14))</f>
        <v>0.99974596844314356</v>
      </c>
      <c r="S29" s="19"/>
      <c r="T29" s="53"/>
      <c r="U29" s="51"/>
      <c r="V29" s="11" t="s">
        <v>2</v>
      </c>
      <c r="W29" s="6" cm="1">
        <f t="array" aca="1" ref="W29" ca="1">INDIRECT("DATA!J" &amp; 317-5*(ROW()-3)/2+(COLUMN()-23))</f>
        <v>0.98937407242243558</v>
      </c>
      <c r="X29" s="6" cm="1">
        <f t="array" aca="1" ref="X29" ca="1">INDIRECT("DATA!J" &amp; 317-5*(ROW()-3)/2+(COLUMN()-23))</f>
        <v>0.9863684894904734</v>
      </c>
      <c r="Y29" s="6" cm="1">
        <f t="array" aca="1" ref="Y29" ca="1">INDIRECT("DATA!J" &amp; 317-5*(ROW()-3)/2+(COLUMN()-23))</f>
        <v>0.97400186919346399</v>
      </c>
      <c r="Z29" s="6" cm="1">
        <f t="array" aca="1" ref="Z29" ca="1">INDIRECT("DATA!J" &amp; 317-5*(ROW()-3)/2+(COLUMN()-23))</f>
        <v>0.94719351482726821</v>
      </c>
      <c r="AA29" s="6" cm="1">
        <f t="array" aca="1" ref="AA29" ca="1">INDIRECT("DATA!J" &amp; 317-5*(ROW()-3)/2+(COLUMN()-23))</f>
        <v>0.90036194824921856</v>
      </c>
      <c r="AC29" s="53"/>
      <c r="AD29" s="51"/>
      <c r="AE29" s="11" t="s">
        <v>2</v>
      </c>
      <c r="AF29" s="5">
        <f t="shared" ca="1" si="1"/>
        <v>1.914655231575213E-2</v>
      </c>
      <c r="AG29" s="5">
        <f t="shared" ca="1" si="1"/>
        <v>2.764772948931038E-2</v>
      </c>
      <c r="AH29" s="5">
        <f t="shared" ca="1" si="1"/>
        <v>5.923096901909064E-2</v>
      </c>
      <c r="AI29" s="5">
        <f t="shared" ca="1" si="1"/>
        <v>0.12283573266780679</v>
      </c>
      <c r="AJ29" s="5">
        <f t="shared" ca="1" si="1"/>
        <v>0.22970672325192532</v>
      </c>
    </row>
    <row r="30" spans="2:36" x14ac:dyDescent="0.2">
      <c r="B30" s="53"/>
      <c r="C30" s="50">
        <v>-45</v>
      </c>
      <c r="D30" s="12" t="s">
        <v>1</v>
      </c>
      <c r="E30" s="2" cm="1">
        <f t="array" aca="1" ref="E30" ca="1">INDIRECT("DATA!E"&amp;317-5*(ROW()-2)/2+(COLUMN()-5))</f>
        <v>0.77385135761393098</v>
      </c>
      <c r="F30" s="2" cm="1">
        <f t="array" aca="1" ref="F30" ca="1">INDIRECT("DATA!E"&amp;317-5*(ROW()-2)/2+(COLUMN()-5))</f>
        <v>0.68434527428024805</v>
      </c>
      <c r="G30" s="2" cm="1">
        <f t="array" aca="1" ref="G30" ca="1">INDIRECT("DATA!E"&amp;317-5*(ROW()-2)/2+(COLUMN()-5))</f>
        <v>0.51661817438189694</v>
      </c>
      <c r="H30" s="2" cm="1">
        <f t="array" aca="1" ref="H30" ca="1">INDIRECT("DATA!E"&amp;317-5*(ROW()-2)/2+(COLUMN()-5))</f>
        <v>0.32970447448486828</v>
      </c>
      <c r="I30" s="2" cm="1">
        <f t="array" aca="1" ref="I30" ca="1">INDIRECT("DATA!E"&amp;317-5*(ROW()-2)/2+(COLUMN()-5))</f>
        <v>0.1557479993021656</v>
      </c>
      <c r="K30" s="53"/>
      <c r="L30" s="50">
        <v>-45</v>
      </c>
      <c r="M30" s="12" t="s">
        <v>1</v>
      </c>
      <c r="N30" s="2" cm="1">
        <f t="array" aca="1" ref="N30" ca="1">INDIRECT("DATA!F" &amp; 317-5*(ROW()-2)/2+(COLUMN()-14))</f>
        <v>0.99285858413154005</v>
      </c>
      <c r="O30" s="2" cm="1">
        <f t="array" aca="1" ref="O30" ca="1">INDIRECT("DATA!F" &amp; 317-5*(ROW()-2)/2+(COLUMN()-14))</f>
        <v>0.99232394882792241</v>
      </c>
      <c r="P30" s="2" cm="1">
        <f t="array" aca="1" ref="P30" ca="1">INDIRECT("DATA!F" &amp; 317-5*(ROW()-2)/2+(COLUMN()-14))</f>
        <v>0.98593871327379523</v>
      </c>
      <c r="Q30" s="2" cm="1">
        <f t="array" aca="1" ref="Q30" ca="1">INDIRECT("DATA!F" &amp; 317-5*(ROW()-2)/2+(COLUMN()-14))</f>
        <v>0.97479707483447642</v>
      </c>
      <c r="R30" s="3" cm="1">
        <f t="array" aca="1" ref="R30" ca="1">INDIRECT("DATA!F" &amp; 317-5*(ROW()-2)/2+(COLUMN()-14))</f>
        <v>0.96039359696621041</v>
      </c>
      <c r="S30" s="19"/>
      <c r="T30" s="53"/>
      <c r="U30" s="50">
        <v>-45</v>
      </c>
      <c r="V30" s="12" t="s">
        <v>1</v>
      </c>
      <c r="W30" s="3" cm="1">
        <f t="array" aca="1" ref="W30" ca="1">INDIRECT("DATA!G" &amp; 317-5*(ROW()-2)/2+(COLUMN()-23))</f>
        <v>0.90290930263482361</v>
      </c>
      <c r="X30" s="3" cm="1">
        <f t="array" aca="1" ref="X30" ca="1">INDIRECT("DATA!G" &amp; 317-5*(ROW()-2)/2+(COLUMN()-23))</f>
        <v>0.88264170568535416</v>
      </c>
      <c r="Y30" s="3" cm="1">
        <f t="array" aca="1" ref="Y30" ca="1">INDIRECT("DATA!G" &amp; 317-5*(ROW()-2)/2+(COLUMN()-23))</f>
        <v>0.79736689570484265</v>
      </c>
      <c r="Z30" s="3" cm="1">
        <f t="array" aca="1" ref="Z30" ca="1">INDIRECT("DATA!G" &amp; 317-5*(ROW()-2)/2+(COLUMN()-23))</f>
        <v>0.67559209506210227</v>
      </c>
      <c r="AA30" s="3" cm="1">
        <f t="array" aca="1" ref="AA30" ca="1">INDIRECT("DATA!G" &amp; 317-5*(ROW()-2)/2+(COLUMN()-23))</f>
        <v>0.57003996590007067</v>
      </c>
      <c r="AC30" s="53"/>
      <c r="AD30" s="50">
        <v>-45</v>
      </c>
      <c r="AE30" s="12" t="s">
        <v>1</v>
      </c>
      <c r="AF30" s="2">
        <f t="shared" ca="1" si="1"/>
        <v>0.21900722651760907</v>
      </c>
      <c r="AG30" s="2">
        <f t="shared" ca="1" si="1"/>
        <v>0.30797867454767436</v>
      </c>
      <c r="AH30" s="2">
        <f t="shared" ca="1" si="1"/>
        <v>0.46932053889189829</v>
      </c>
      <c r="AI30" s="2">
        <f t="shared" ca="1" si="1"/>
        <v>0.64509260034960814</v>
      </c>
      <c r="AJ30" s="2">
        <f t="shared" ca="1" si="1"/>
        <v>0.80464559766404475</v>
      </c>
    </row>
    <row r="31" spans="2:36" ht="17" thickBot="1" x14ac:dyDescent="0.25">
      <c r="B31" s="53"/>
      <c r="C31" s="51"/>
      <c r="D31" s="9" t="s">
        <v>2</v>
      </c>
      <c r="E31" s="5" cm="1">
        <f t="array" aca="1" ref="E31" ca="1">INDIRECT("DATA!H" &amp; 317-5*(ROW()-3)/2+(COLUMN()-5))</f>
        <v>0.96660235890187041</v>
      </c>
      <c r="F31" s="5" cm="1">
        <f t="array" aca="1" ref="F31" ca="1">INDIRECT("DATA!H" &amp; 317-5*(ROW()-3)/2+(COLUMN()-5))</f>
        <v>0.95866137185392042</v>
      </c>
      <c r="G31" s="5" cm="1">
        <f t="array" aca="1" ref="G31" ca="1">INDIRECT("DATA!H" &amp; 317-5*(ROW()-3)/2+(COLUMN()-5))</f>
        <v>0.9296844240978982</v>
      </c>
      <c r="H31" s="5" cm="1">
        <f t="array" aca="1" ref="H31" ca="1">INDIRECT("DATA!H" &amp; 317-5*(ROW()-3)/2+(COLUMN()-5))</f>
        <v>0.86997629859209913</v>
      </c>
      <c r="I31" s="5" cm="1">
        <f t="array" aca="1" ref="I31" ca="1">INDIRECT("DATA!H" &amp; 317-5*(ROW()-3)/2+(COLUMN()-5))</f>
        <v>0.77043306922629051</v>
      </c>
      <c r="K31" s="53"/>
      <c r="L31" s="51"/>
      <c r="M31" s="9" t="s">
        <v>2</v>
      </c>
      <c r="N31" s="5" cm="1">
        <f t="array" aca="1" ref="N31" ca="1">INDIRECT("DATA!I" &amp; 317-5*(ROW()-3)/2+(COLUMN()-14))</f>
        <v>0.99741513080914002</v>
      </c>
      <c r="O31" s="5" cm="1">
        <f t="array" aca="1" ref="O31" ca="1">INDIRECT("DATA!I" &amp; 317-5*(ROW()-3)/2+(COLUMN()-14))</f>
        <v>0.99794752871438963</v>
      </c>
      <c r="P31" s="5" cm="1">
        <f t="array" aca="1" ref="P31" ca="1">INDIRECT("DATA!I" &amp; 317-5*(ROW()-3)/2+(COLUMN()-14))</f>
        <v>0.99935841476127596</v>
      </c>
      <c r="Q31" s="5" cm="1">
        <f t="array" aca="1" ref="Q31" ca="1">INDIRECT("DATA!I" &amp; 317-5*(ROW()-3)/2+(COLUMN()-14))</f>
        <v>0.99986846530665041</v>
      </c>
      <c r="R31" s="6" cm="1">
        <f t="array" aca="1" ref="R31" ca="1">INDIRECT("DATA!I" &amp; 317-5*(ROW()-3)/2+(COLUMN()-14))</f>
        <v>0.99976633462163877</v>
      </c>
      <c r="S31" s="19"/>
      <c r="T31" s="53"/>
      <c r="U31" s="51"/>
      <c r="V31" s="9" t="s">
        <v>2</v>
      </c>
      <c r="W31" s="6" cm="1">
        <f t="array" aca="1" ref="W31" ca="1">INDIRECT("DATA!J" &amp; 317-5*(ROW()-3)/2+(COLUMN()-23))</f>
        <v>0.98422027338188278</v>
      </c>
      <c r="X31" s="6" cm="1">
        <f t="array" aca="1" ref="X31" ca="1">INDIRECT("DATA!J" &amp; 317-5*(ROW()-3)/2+(COLUMN()-23))</f>
        <v>0.98109720941158385</v>
      </c>
      <c r="Y31" s="6" cm="1">
        <f t="array" aca="1" ref="Y31" ca="1">INDIRECT("DATA!J" &amp; 317-5*(ROW()-3)/2+(COLUMN()-23))</f>
        <v>0.96945114198903104</v>
      </c>
      <c r="Z31" s="6" cm="1">
        <f t="array" aca="1" ref="Z31" ca="1">INDIRECT("DATA!J" &amp; 317-5*(ROW()-3)/2+(COLUMN()-23))</f>
        <v>0.94417569535662316</v>
      </c>
      <c r="AA31" s="6" cm="1">
        <f t="array" aca="1" ref="AA31" ca="1">INDIRECT("DATA!J" &amp; 317-5*(ROW()-3)/2+(COLUMN()-23))</f>
        <v>0.90059002528116938</v>
      </c>
      <c r="AC31" s="53"/>
      <c r="AD31" s="51"/>
      <c r="AE31" s="9" t="s">
        <v>2</v>
      </c>
      <c r="AF31" s="5">
        <f t="shared" ca="1" si="1"/>
        <v>3.0812771907269609E-2</v>
      </c>
      <c r="AG31" s="5">
        <f t="shared" ca="1" si="1"/>
        <v>3.9286156860469212E-2</v>
      </c>
      <c r="AH31" s="5">
        <f t="shared" ca="1" si="1"/>
        <v>6.9673990663377761E-2</v>
      </c>
      <c r="AI31" s="5">
        <f t="shared" ca="1" si="1"/>
        <v>0.12989216671455128</v>
      </c>
      <c r="AJ31" s="5">
        <f t="shared" ca="1" si="1"/>
        <v>0.22933326539534826</v>
      </c>
    </row>
    <row r="32" spans="2:36" x14ac:dyDescent="0.2">
      <c r="B32" s="53"/>
      <c r="C32" s="50">
        <v>-50</v>
      </c>
      <c r="D32" s="10" t="s">
        <v>1</v>
      </c>
      <c r="E32" s="2" cm="1">
        <f t="array" aca="1" ref="E32" ca="1">INDIRECT("DATA!E"&amp;317-5*(ROW()-2)/2+(COLUMN()-5))</f>
        <v>0.64681340460502001</v>
      </c>
      <c r="F32" s="2" cm="1">
        <f t="array" aca="1" ref="F32" ca="1">INDIRECT("DATA!E"&amp;317-5*(ROW()-2)/2+(COLUMN()-5))</f>
        <v>0.5917679993410474</v>
      </c>
      <c r="G32" s="2" cm="1">
        <f t="array" aca="1" ref="G32" ca="1">INDIRECT("DATA!E"&amp;317-5*(ROW()-2)/2+(COLUMN()-5))</f>
        <v>0.45512838956128038</v>
      </c>
      <c r="H32" s="2" cm="1">
        <f t="array" aca="1" ref="H32" ca="1">INDIRECT("DATA!E"&amp;317-5*(ROW()-2)/2+(COLUMN()-5))</f>
        <v>0.30025395665889831</v>
      </c>
      <c r="I32" s="2" cm="1">
        <f t="array" aca="1" ref="I32" ca="1">INDIRECT("DATA!E"&amp;317-5*(ROW()-2)/2+(COLUMN()-5))</f>
        <v>0.16706758160345589</v>
      </c>
      <c r="K32" s="53"/>
      <c r="L32" s="50">
        <v>-50</v>
      </c>
      <c r="M32" s="10" t="s">
        <v>1</v>
      </c>
      <c r="N32" s="2" cm="1">
        <f t="array" aca="1" ref="N32" ca="1">INDIRECT("DATA!F" &amp; 317-5*(ROW()-2)/2+(COLUMN()-14))</f>
        <v>0.99357165754595678</v>
      </c>
      <c r="O32" s="2" cm="1">
        <f t="array" aca="1" ref="O32" ca="1">INDIRECT("DATA!F" &amp; 317-5*(ROW()-2)/2+(COLUMN()-14))</f>
        <v>0.99195231105358317</v>
      </c>
      <c r="P32" s="2" cm="1">
        <f t="array" aca="1" ref="P32" ca="1">INDIRECT("DATA!F" &amp; 317-5*(ROW()-2)/2+(COLUMN()-14))</f>
        <v>0.98632109133643842</v>
      </c>
      <c r="Q32" s="2" cm="1">
        <f t="array" aca="1" ref="Q32" ca="1">INDIRECT("DATA!F" &amp; 317-5*(ROW()-2)/2+(COLUMN()-14))</f>
        <v>0.97512144787824517</v>
      </c>
      <c r="R32" s="3" cm="1">
        <f t="array" aca="1" ref="R32" ca="1">INDIRECT("DATA!F" &amp; 317-5*(ROW()-2)/2+(COLUMN()-14))</f>
        <v>0.95915959030587639</v>
      </c>
      <c r="S32" s="19"/>
      <c r="T32" s="53"/>
      <c r="U32" s="50">
        <v>-50</v>
      </c>
      <c r="V32" s="10" t="s">
        <v>1</v>
      </c>
      <c r="W32" s="3" cm="1">
        <f t="array" aca="1" ref="W32" ca="1">INDIRECT("DATA!G" &amp; 317-5*(ROW()-2)/2+(COLUMN()-23))</f>
        <v>0.86717383217078303</v>
      </c>
      <c r="X32" s="3" cm="1">
        <f t="array" aca="1" ref="X32" ca="1">INDIRECT("DATA!G" &amp; 317-5*(ROW()-2)/2+(COLUMN()-23))</f>
        <v>0.84065557177813222</v>
      </c>
      <c r="Y32" s="3" cm="1">
        <f t="array" aca="1" ref="Y32" ca="1">INDIRECT("DATA!G" &amp; 317-5*(ROW()-2)/2+(COLUMN()-23))</f>
        <v>0.76507020293995698</v>
      </c>
      <c r="Z32" s="3" cm="1">
        <f t="array" aca="1" ref="Z32" ca="1">INDIRECT("DATA!G" &amp; 317-5*(ROW()-2)/2+(COLUMN()-23))</f>
        <v>0.65695740828805416</v>
      </c>
      <c r="AA32" s="3" cm="1">
        <f t="array" aca="1" ref="AA32" ca="1">INDIRECT("DATA!G" &amp; 317-5*(ROW()-2)/2+(COLUMN()-23))</f>
        <v>0.54067494449481313</v>
      </c>
      <c r="AC32" s="53"/>
      <c r="AD32" s="50">
        <v>-50</v>
      </c>
      <c r="AE32" s="10" t="s">
        <v>1</v>
      </c>
      <c r="AF32" s="2">
        <f t="shared" ca="1" si="1"/>
        <v>0.34675825294093676</v>
      </c>
      <c r="AG32" s="2">
        <f t="shared" ca="1" si="1"/>
        <v>0.40018431171253577</v>
      </c>
      <c r="AH32" s="2">
        <f t="shared" ca="1" si="1"/>
        <v>0.53119270177515809</v>
      </c>
      <c r="AI32" s="2">
        <f t="shared" ca="1" si="1"/>
        <v>0.67486749121934686</v>
      </c>
      <c r="AJ32" s="2">
        <f t="shared" ca="1" si="1"/>
        <v>0.79209200870242047</v>
      </c>
    </row>
    <row r="33" spans="2:36" ht="17" thickBot="1" x14ac:dyDescent="0.25">
      <c r="B33" s="53"/>
      <c r="C33" s="51"/>
      <c r="D33" s="11" t="s">
        <v>2</v>
      </c>
      <c r="E33" s="5" cm="1">
        <f t="array" aca="1" ref="E33" ca="1">INDIRECT("DATA!H" &amp; 317-5*(ROW()-3)/2+(COLUMN()-5))</f>
        <v>0.95049625053909059</v>
      </c>
      <c r="F33" s="5" cm="1">
        <f t="array" aca="1" ref="F33" ca="1">INDIRECT("DATA!H" &amp; 317-5*(ROW()-3)/2+(COLUMN()-5))</f>
        <v>0.94291452042426216</v>
      </c>
      <c r="G33" s="5" cm="1">
        <f t="array" aca="1" ref="G33" ca="1">INDIRECT("DATA!H" &amp; 317-5*(ROW()-3)/2+(COLUMN()-5))</f>
        <v>0.91471268502232239</v>
      </c>
      <c r="H33" s="5" cm="1">
        <f t="array" aca="1" ref="H33" ca="1">INDIRECT("DATA!H" &amp; 317-5*(ROW()-3)/2+(COLUMN()-5))</f>
        <v>0.85887523664151377</v>
      </c>
      <c r="I33" s="5" cm="1">
        <f t="array" aca="1" ref="I33" ca="1">INDIRECT("DATA!H" &amp; 317-5*(ROW()-3)/2+(COLUMN()-5))</f>
        <v>0.76691562406413638</v>
      </c>
      <c r="K33" s="53"/>
      <c r="L33" s="51"/>
      <c r="M33" s="11" t="s">
        <v>2</v>
      </c>
      <c r="N33" s="5" cm="1">
        <f t="array" aca="1" ref="N33" ca="1">INDIRECT("DATA!I" &amp; 317-5*(ROW()-3)/2+(COLUMN()-14))</f>
        <v>0.99722474281629281</v>
      </c>
      <c r="O33" s="5" cm="1">
        <f t="array" aca="1" ref="O33" ca="1">INDIRECT("DATA!I" &amp; 317-5*(ROW()-3)/2+(COLUMN()-14))</f>
        <v>0.99783720383233898</v>
      </c>
      <c r="P33" s="5" cm="1">
        <f t="array" aca="1" ref="P33" ca="1">INDIRECT("DATA!I" &amp; 317-5*(ROW()-3)/2+(COLUMN()-14))</f>
        <v>0.99912279645229995</v>
      </c>
      <c r="Q33" s="5" cm="1">
        <f t="array" aca="1" ref="Q33" ca="1">INDIRECT("DATA!I" &amp; 317-5*(ROW()-3)/2+(COLUMN()-14))</f>
        <v>0.99986995058395378</v>
      </c>
      <c r="R33" s="6" cm="1">
        <f t="array" aca="1" ref="R33" ca="1">INDIRECT("DATA!I" &amp; 317-5*(ROW()-3)/2+(COLUMN()-14))</f>
        <v>0.99978307782149278</v>
      </c>
      <c r="S33" s="19"/>
      <c r="T33" s="53"/>
      <c r="U33" s="51"/>
      <c r="V33" s="11" t="s">
        <v>2</v>
      </c>
      <c r="W33" s="6" cm="1">
        <f t="array" aca="1" ref="W33" ca="1">INDIRECT("DATA!J" &amp; 317-5*(ROW()-3)/2+(COLUMN()-23))</f>
        <v>0.97724310590055241</v>
      </c>
      <c r="X33" s="6" cm="1">
        <f t="array" aca="1" ref="X33" ca="1">INDIRECT("DATA!J" &amp; 317-5*(ROW()-3)/2+(COLUMN()-23))</f>
        <v>0.97430944534636477</v>
      </c>
      <c r="Y33" s="6" cm="1">
        <f t="array" aca="1" ref="Y33" ca="1">INDIRECT("DATA!J" &amp; 317-5*(ROW()-3)/2+(COLUMN()-23))</f>
        <v>0.96293979779820282</v>
      </c>
      <c r="Z33" s="6" cm="1">
        <f t="array" aca="1" ref="Z33" ca="1">INDIRECT("DATA!J" &amp; 317-5*(ROW()-3)/2+(COLUMN()-23))</f>
        <v>0.9394134096071376</v>
      </c>
      <c r="AA33" s="6" cm="1">
        <f t="array" aca="1" ref="AA33" ca="1">INDIRECT("DATA!J" &amp; 317-5*(ROW()-3)/2+(COLUMN()-23))</f>
        <v>0.89907046974253502</v>
      </c>
      <c r="AC33" s="53"/>
      <c r="AD33" s="51"/>
      <c r="AE33" s="11" t="s">
        <v>2</v>
      </c>
      <c r="AF33" s="5">
        <f t="shared" ca="1" si="1"/>
        <v>4.6728492277202216E-2</v>
      </c>
      <c r="AG33" s="5">
        <f t="shared" ca="1" si="1"/>
        <v>5.4922683408076822E-2</v>
      </c>
      <c r="AH33" s="5">
        <f t="shared" ca="1" si="1"/>
        <v>8.4410111429977563E-2</v>
      </c>
      <c r="AI33" s="5">
        <f t="shared" ca="1" si="1"/>
        <v>0.14099471394244001</v>
      </c>
      <c r="AJ33" s="5">
        <f t="shared" ca="1" si="1"/>
        <v>0.2328674537573564</v>
      </c>
    </row>
    <row r="34" spans="2:36" x14ac:dyDescent="0.2">
      <c r="B34" s="53"/>
      <c r="C34" s="50">
        <v>-55</v>
      </c>
      <c r="D34" s="12" t="s">
        <v>1</v>
      </c>
      <c r="E34" s="2" cm="1">
        <f t="array" aca="1" ref="E34" ca="1">INDIRECT("DATA!E"&amp;317-5*(ROW()-2)/2+(COLUMN()-5))</f>
        <v>0.53507446642897982</v>
      </c>
      <c r="F34" s="2" cm="1">
        <f t="array" aca="1" ref="F34" ca="1">INDIRECT("DATA!E"&amp;317-5*(ROW()-2)/2+(COLUMN()-5))</f>
        <v>0.49329463771557802</v>
      </c>
      <c r="G34" s="2" cm="1">
        <f t="array" aca="1" ref="G34" ca="1">INDIRECT("DATA!E"&amp;317-5*(ROW()-2)/2+(COLUMN()-5))</f>
        <v>0.38799085082400298</v>
      </c>
      <c r="H34" s="2" cm="1">
        <f t="array" aca="1" ref="H34" ca="1">INDIRECT("DATA!E"&amp;317-5*(ROW()-2)/2+(COLUMN()-5))</f>
        <v>0.26586920247623241</v>
      </c>
      <c r="I34" s="2" cm="1">
        <f t="array" aca="1" ref="I34" ca="1">INDIRECT("DATA!E"&amp;317-5*(ROW()-2)/2+(COLUMN()-5))</f>
        <v>0.1584773141177637</v>
      </c>
      <c r="K34" s="53"/>
      <c r="L34" s="50">
        <v>-55</v>
      </c>
      <c r="M34" s="12" t="s">
        <v>1</v>
      </c>
      <c r="N34" s="2" cm="1">
        <f t="array" aca="1" ref="N34" ca="1">INDIRECT("DATA!F" &amp; 317-5*(ROW()-2)/2+(COLUMN()-14))</f>
        <v>0.99273079803799358</v>
      </c>
      <c r="O34" s="2" cm="1">
        <f t="array" aca="1" ref="O34" ca="1">INDIRECT("DATA!F" &amp; 317-5*(ROW()-2)/2+(COLUMN()-14))</f>
        <v>0.99145922303193201</v>
      </c>
      <c r="P34" s="2" cm="1">
        <f t="array" aca="1" ref="P34" ca="1">INDIRECT("DATA!F" &amp; 317-5*(ROW()-2)/2+(COLUMN()-14))</f>
        <v>0.98620970849075162</v>
      </c>
      <c r="Q34" s="2" cm="1">
        <f t="array" aca="1" ref="Q34" ca="1">INDIRECT("DATA!F" &amp; 317-5*(ROW()-2)/2+(COLUMN()-14))</f>
        <v>0.97520148894130965</v>
      </c>
      <c r="R34" s="3" cm="1">
        <f t="array" aca="1" ref="R34" ca="1">INDIRECT("DATA!F" &amp; 317-5*(ROW()-2)/2+(COLUMN()-14))</f>
        <v>0.96171490242339397</v>
      </c>
      <c r="S34" s="19"/>
      <c r="T34" s="53"/>
      <c r="U34" s="50">
        <v>-55</v>
      </c>
      <c r="V34" s="12" t="s">
        <v>1</v>
      </c>
      <c r="W34" s="3" cm="1">
        <f t="array" aca="1" ref="W34" ca="1">INDIRECT("DATA!G" &amp; 317-5*(ROW()-2)/2+(COLUMN()-23))</f>
        <v>0.81381461644720599</v>
      </c>
      <c r="X34" s="3" cm="1">
        <f t="array" aca="1" ref="X34" ca="1">INDIRECT("DATA!G" &amp; 317-5*(ROW()-2)/2+(COLUMN()-23))</f>
        <v>0.79112249948724112</v>
      </c>
      <c r="Y34" s="3" cm="1">
        <f t="array" aca="1" ref="Y34" ca="1">INDIRECT("DATA!G" &amp; 317-5*(ROW()-2)/2+(COLUMN()-23))</f>
        <v>0.72621194880967088</v>
      </c>
      <c r="Z34" s="3" cm="1">
        <f t="array" aca="1" ref="Z34" ca="1">INDIRECT("DATA!G" &amp; 317-5*(ROW()-2)/2+(COLUMN()-23))</f>
        <v>0.63303780565306467</v>
      </c>
      <c r="AA34" s="3" cm="1">
        <f t="array" aca="1" ref="AA34" ca="1">INDIRECT("DATA!G" &amp; 317-5*(ROW()-2)/2+(COLUMN()-23))</f>
        <v>0.53203405810982896</v>
      </c>
      <c r="AC34" s="53"/>
      <c r="AD34" s="50">
        <v>-55</v>
      </c>
      <c r="AE34" s="12" t="s">
        <v>1</v>
      </c>
      <c r="AF34" s="2">
        <f t="shared" ca="1" si="1"/>
        <v>0.45765633160901376</v>
      </c>
      <c r="AG34" s="2">
        <f t="shared" ca="1" si="1"/>
        <v>0.49816458531635399</v>
      </c>
      <c r="AH34" s="2">
        <f t="shared" ca="1" si="1"/>
        <v>0.59821885766674865</v>
      </c>
      <c r="AI34" s="2">
        <f t="shared" ca="1" si="1"/>
        <v>0.70933228646507729</v>
      </c>
      <c r="AJ34" s="2">
        <f t="shared" ca="1" si="1"/>
        <v>0.8032375883056303</v>
      </c>
    </row>
    <row r="35" spans="2:36" ht="17" thickBot="1" x14ac:dyDescent="0.25">
      <c r="B35" s="53"/>
      <c r="C35" s="51"/>
      <c r="D35" s="9" t="s">
        <v>2</v>
      </c>
      <c r="E35" s="5" cm="1">
        <f t="array" aca="1" ref="E35" ca="1">INDIRECT("DATA!H" &amp; 317-5*(ROW()-3)/2+(COLUMN()-5))</f>
        <v>0.92999057029220855</v>
      </c>
      <c r="F35" s="5" cm="1">
        <f t="array" aca="1" ref="F35" ca="1">INDIRECT("DATA!H" &amp; 317-5*(ROW()-3)/2+(COLUMN()-5))</f>
        <v>0.92231536920158042</v>
      </c>
      <c r="G35" s="5" cm="1">
        <f t="array" aca="1" ref="G35" ca="1">INDIRECT("DATA!H" &amp; 317-5*(ROW()-3)/2+(COLUMN()-5))</f>
        <v>0.89534543706082237</v>
      </c>
      <c r="H35" s="5" cm="1">
        <f t="array" aca="1" ref="H35" ca="1">INDIRECT("DATA!H" &amp; 317-5*(ROW()-3)/2+(COLUMN()-5))</f>
        <v>0.84346464263049958</v>
      </c>
      <c r="I35" s="5" cm="1">
        <f t="array" aca="1" ref="I35" ca="1">INDIRECT("DATA!H" &amp; 317-5*(ROW()-3)/2+(COLUMN()-5))</f>
        <v>0.75942824008628351</v>
      </c>
      <c r="K35" s="53"/>
      <c r="L35" s="51"/>
      <c r="M35" s="9" t="s">
        <v>2</v>
      </c>
      <c r="N35" s="5" cm="1">
        <f t="array" aca="1" ref="N35" ca="1">INDIRECT("DATA!I" &amp; 317-5*(ROW()-3)/2+(COLUMN()-14))</f>
        <v>0.99732767266232381</v>
      </c>
      <c r="O35" s="5" cm="1">
        <f t="array" aca="1" ref="O35" ca="1">INDIRECT("DATA!I" &amp; 317-5*(ROW()-3)/2+(COLUMN()-14))</f>
        <v>0.99769166502629725</v>
      </c>
      <c r="P35" s="5" cm="1">
        <f t="array" aca="1" ref="P35" ca="1">INDIRECT("DATA!I" &amp; 317-5*(ROW()-3)/2+(COLUMN()-14))</f>
        <v>0.99895653545410001</v>
      </c>
      <c r="Q35" s="5" cm="1">
        <f t="array" aca="1" ref="Q35" ca="1">INDIRECT("DATA!I" &amp; 317-5*(ROW()-3)/2+(COLUMN()-14))</f>
        <v>0.999870130427718</v>
      </c>
      <c r="R35" s="6" cm="1">
        <f t="array" aca="1" ref="R35" ca="1">INDIRECT("DATA!I" &amp; 317-5*(ROW()-3)/2+(COLUMN()-14))</f>
        <v>0.99979687277255835</v>
      </c>
      <c r="S35" s="19"/>
      <c r="T35" s="53"/>
      <c r="U35" s="51"/>
      <c r="V35" s="9" t="s">
        <v>2</v>
      </c>
      <c r="W35" s="6" cm="1">
        <f t="array" aca="1" ref="W35" ca="1">INDIRECT("DATA!J" &amp; 317-5*(ROW()-3)/2+(COLUMN()-23))</f>
        <v>0.96855568643642997</v>
      </c>
      <c r="X35" s="6" cm="1">
        <f t="array" aca="1" ref="X35" ca="1">INDIRECT("DATA!J" &amp; 317-5*(ROW()-3)/2+(COLUMN()-23))</f>
        <v>0.96544872089503575</v>
      </c>
      <c r="Y35" s="6" cm="1">
        <f t="array" aca="1" ref="Y35" ca="1">INDIRECT("DATA!J" &amp; 317-5*(ROW()-3)/2+(COLUMN()-23))</f>
        <v>0.95458401361761436</v>
      </c>
      <c r="Z35" s="6" cm="1">
        <f t="array" aca="1" ref="Z35" ca="1">INDIRECT("DATA!J" &amp; 317-5*(ROW()-3)/2+(COLUMN()-23))</f>
        <v>0.93277829547581259</v>
      </c>
      <c r="AA35" s="6" cm="1">
        <f t="array" aca="1" ref="AA35" ca="1">INDIRECT("DATA!J" &amp; 317-5*(ROW()-3)/2+(COLUMN()-23))</f>
        <v>0.89577062938758822</v>
      </c>
      <c r="AC35" s="53"/>
      <c r="AD35" s="51"/>
      <c r="AE35" s="9" t="s">
        <v>2</v>
      </c>
      <c r="AF35" s="5">
        <f t="shared" ca="1" si="1"/>
        <v>6.7337102370115254E-2</v>
      </c>
      <c r="AG35" s="5">
        <f t="shared" ca="1" si="1"/>
        <v>7.5376295824716832E-2</v>
      </c>
      <c r="AH35" s="5">
        <f t="shared" ca="1" si="1"/>
        <v>0.10361109839327765</v>
      </c>
      <c r="AI35" s="5">
        <f t="shared" ca="1" si="1"/>
        <v>0.15640548779721841</v>
      </c>
      <c r="AJ35" s="5">
        <f t="shared" ca="1" si="1"/>
        <v>0.24036863268627484</v>
      </c>
    </row>
    <row r="36" spans="2:36" x14ac:dyDescent="0.2">
      <c r="B36" s="53"/>
      <c r="C36" s="50">
        <v>-60</v>
      </c>
      <c r="D36" s="10" t="s">
        <v>1</v>
      </c>
      <c r="E36" s="2" cm="1">
        <f t="array" aca="1" ref="E36" ca="1">INDIRECT("DATA!E"&amp;317-5*(ROW()-2)/2+(COLUMN()-5))</f>
        <v>0.4265611477067775</v>
      </c>
      <c r="F36" s="2" cm="1">
        <f t="array" aca="1" ref="F36" ca="1">INDIRECT("DATA!E"&amp;317-5*(ROW()-2)/2+(COLUMN()-5))</f>
        <v>0.3966419491079573</v>
      </c>
      <c r="G36" s="2" cm="1">
        <f t="array" aca="1" ref="G36" ca="1">INDIRECT("DATA!E"&amp;317-5*(ROW()-2)/2+(COLUMN()-5))</f>
        <v>0.32046051239298101</v>
      </c>
      <c r="H36" s="2" cm="1">
        <f t="array" aca="1" ref="H36" ca="1">INDIRECT("DATA!E"&amp;317-5*(ROW()-2)/2+(COLUMN()-5))</f>
        <v>0.2290653837010074</v>
      </c>
      <c r="I36" s="2" cm="1">
        <f t="array" aca="1" ref="I36" ca="1">INDIRECT("DATA!E"&amp;317-5*(ROW()-2)/2+(COLUMN()-5))</f>
        <v>0.1466971777259376</v>
      </c>
      <c r="K36" s="53"/>
      <c r="L36" s="50">
        <v>-60</v>
      </c>
      <c r="M36" s="10" t="s">
        <v>1</v>
      </c>
      <c r="N36" s="2" cm="1">
        <f t="array" aca="1" ref="N36" ca="1">INDIRECT("DATA!F" &amp; 317-5*(ROW()-2)/2+(COLUMN()-14))</f>
        <v>0.992127314473914</v>
      </c>
      <c r="O36" s="2" cm="1">
        <f t="array" aca="1" ref="O36" ca="1">INDIRECT("DATA!F" &amp; 317-5*(ROW()-2)/2+(COLUMN()-14))</f>
        <v>0.99082153775798443</v>
      </c>
      <c r="P36" s="2" cm="1">
        <f t="array" aca="1" ref="P36" ca="1">INDIRECT("DATA!F" &amp; 317-5*(ROW()-2)/2+(COLUMN()-14))</f>
        <v>0.9863982499116688</v>
      </c>
      <c r="Q36" s="2" cm="1">
        <f t="array" aca="1" ref="Q36" ca="1">INDIRECT("DATA!F" &amp; 317-5*(ROW()-2)/2+(COLUMN()-14))</f>
        <v>0.9758569303707596</v>
      </c>
      <c r="R36" s="3" cm="1">
        <f t="array" aca="1" ref="R36" ca="1">INDIRECT("DATA!F" &amp; 317-5*(ROW()-2)/2+(COLUMN()-14))</f>
        <v>0.96382979108049638</v>
      </c>
      <c r="S36" s="19"/>
      <c r="T36" s="53"/>
      <c r="U36" s="50">
        <v>-60</v>
      </c>
      <c r="V36" s="10" t="s">
        <v>1</v>
      </c>
      <c r="W36" s="3" cm="1">
        <f t="array" aca="1" ref="W36" ca="1">INDIRECT("DATA!G" &amp; 317-5*(ROW()-2)/2+(COLUMN()-23))</f>
        <v>0.75464852710039343</v>
      </c>
      <c r="X36" s="3" cm="1">
        <f t="array" aca="1" ref="X36" ca="1">INDIRECT("DATA!G" &amp; 317-5*(ROW()-2)/2+(COLUMN()-23))</f>
        <v>0.73589120260991114</v>
      </c>
      <c r="Y36" s="3" cm="1">
        <f t="array" aca="1" ref="Y36" ca="1">INDIRECT("DATA!G" &amp; 317-5*(ROW()-2)/2+(COLUMN()-23))</f>
        <v>0.68258440583036128</v>
      </c>
      <c r="Z36" s="3" cm="1">
        <f t="array" aca="1" ref="Z36" ca="1">INDIRECT("DATA!G" &amp; 317-5*(ROW()-2)/2+(COLUMN()-23))</f>
        <v>0.60495834243641722</v>
      </c>
      <c r="AA36" s="3" cm="1">
        <f t="array" aca="1" ref="AA36" ca="1">INDIRECT("DATA!G" &amp; 317-5*(ROW()-2)/2+(COLUMN()-23))</f>
        <v>0.51966366377695372</v>
      </c>
      <c r="AC36" s="53"/>
      <c r="AD36" s="50">
        <v>-60</v>
      </c>
      <c r="AE36" s="10" t="s">
        <v>1</v>
      </c>
      <c r="AF36" s="2">
        <f t="shared" ca="1" si="1"/>
        <v>0.56556616676713656</v>
      </c>
      <c r="AG36" s="2">
        <f t="shared" ca="1" si="1"/>
        <v>0.59417958865002718</v>
      </c>
      <c r="AH36" s="2">
        <f t="shared" ca="1" si="1"/>
        <v>0.66593773751868779</v>
      </c>
      <c r="AI36" s="2">
        <f t="shared" ca="1" si="1"/>
        <v>0.74679154666975223</v>
      </c>
      <c r="AJ36" s="2">
        <f t="shared" ca="1" si="1"/>
        <v>0.81713261335455878</v>
      </c>
    </row>
    <row r="37" spans="2:36" ht="17" thickBot="1" x14ac:dyDescent="0.25">
      <c r="B37" s="53"/>
      <c r="C37" s="51"/>
      <c r="D37" s="11" t="s">
        <v>2</v>
      </c>
      <c r="E37" s="5" cm="1">
        <f t="array" aca="1" ref="E37" ca="1">INDIRECT("DATA!H" &amp; 317-5*(ROW()-3)/2+(COLUMN()-5))</f>
        <v>0.90323874900500445</v>
      </c>
      <c r="F37" s="5" cm="1">
        <f t="array" aca="1" ref="F37" ca="1">INDIRECT("DATA!H" &amp; 317-5*(ROW()-3)/2+(COLUMN()-5))</f>
        <v>0.89611265361725279</v>
      </c>
      <c r="G37" s="5" cm="1">
        <f t="array" aca="1" ref="G37" ca="1">INDIRECT("DATA!H" &amp; 317-5*(ROW()-3)/2+(COLUMN()-5))</f>
        <v>0.87040945620879584</v>
      </c>
      <c r="H37" s="5" cm="1">
        <f t="array" aca="1" ref="H37" ca="1">INDIRECT("DATA!H" &amp; 317-5*(ROW()-3)/2+(COLUMN()-5))</f>
        <v>0.82309894905811209</v>
      </c>
      <c r="I37" s="5" cm="1">
        <f t="array" aca="1" ref="I37" ca="1">INDIRECT("DATA!H" &amp; 317-5*(ROW()-3)/2+(COLUMN()-5))</f>
        <v>0.7478663412610006</v>
      </c>
      <c r="K37" s="53"/>
      <c r="L37" s="51"/>
      <c r="M37" s="11" t="s">
        <v>2</v>
      </c>
      <c r="N37" s="5" cm="1">
        <f t="array" aca="1" ref="N37" ca="1">INDIRECT("DATA!I" &amp; 317-5*(ROW()-3)/2+(COLUMN()-14))</f>
        <v>0.99708971460406037</v>
      </c>
      <c r="O37" s="5" cm="1">
        <f t="array" aca="1" ref="O37" ca="1">INDIRECT("DATA!I" &amp; 317-5*(ROW()-3)/2+(COLUMN()-14))</f>
        <v>0.99751677159983565</v>
      </c>
      <c r="P37" s="5" cm="1">
        <f t="array" aca="1" ref="P37" ca="1">INDIRECT("DATA!I" &amp; 317-5*(ROW()-3)/2+(COLUMN()-14))</f>
        <v>0.99857795284293238</v>
      </c>
      <c r="Q37" s="5" cm="1">
        <f t="array" aca="1" ref="Q37" ca="1">INDIRECT("DATA!I" &amp; 317-5*(ROW()-3)/2+(COLUMN()-14))</f>
        <v>0.99978160189043441</v>
      </c>
      <c r="R37" s="6" cm="1">
        <f t="array" aca="1" ref="R37" ca="1">INDIRECT("DATA!I" &amp; 317-5*(ROW()-3)/2+(COLUMN()-14))</f>
        <v>0.99980819624087625</v>
      </c>
      <c r="S37" s="19"/>
      <c r="T37" s="53"/>
      <c r="U37" s="51"/>
      <c r="V37" s="11" t="s">
        <v>2</v>
      </c>
      <c r="W37" s="6" cm="1">
        <f t="array" aca="1" ref="W37" ca="1">INDIRECT("DATA!J" &amp; 317-5*(ROW()-3)/2+(COLUMN()-23))</f>
        <v>0.95702816547478298</v>
      </c>
      <c r="X37" s="6" cm="1">
        <f t="array" aca="1" ref="X37" ca="1">INDIRECT("DATA!J" &amp; 317-5*(ROW()-3)/2+(COLUMN()-23))</f>
        <v>0.95417836347987761</v>
      </c>
      <c r="Y37" s="6" cm="1">
        <f t="array" aca="1" ref="Y37" ca="1">INDIRECT("DATA!J" &amp; 317-5*(ROW()-3)/2+(COLUMN()-23))</f>
        <v>0.94370904338137318</v>
      </c>
      <c r="Z37" s="6" cm="1">
        <f t="array" aca="1" ref="Z37" ca="1">INDIRECT("DATA!J" &amp; 317-5*(ROW()-3)/2+(COLUMN()-23))</f>
        <v>0.92391251408237685</v>
      </c>
      <c r="AA37" s="6" cm="1">
        <f t="array" aca="1" ref="AA37" ca="1">INDIRECT("DATA!J" &amp; 317-5*(ROW()-3)/2+(COLUMN()-23))</f>
        <v>0.89062452777399548</v>
      </c>
      <c r="AC37" s="53"/>
      <c r="AD37" s="51"/>
      <c r="AE37" s="11" t="s">
        <v>2</v>
      </c>
      <c r="AF37" s="5">
        <f t="shared" ca="1" si="1"/>
        <v>9.3850965599055924E-2</v>
      </c>
      <c r="AG37" s="5">
        <f t="shared" ca="1" si="1"/>
        <v>0.10140411798258286</v>
      </c>
      <c r="AH37" s="5">
        <f t="shared" ca="1" si="1"/>
        <v>0.12816849663413654</v>
      </c>
      <c r="AI37" s="5">
        <f t="shared" ca="1" si="1"/>
        <v>0.17668265283232232</v>
      </c>
      <c r="AJ37" s="5">
        <f t="shared" ca="1" si="1"/>
        <v>0.25194185497987565</v>
      </c>
    </row>
    <row r="38" spans="2:36" x14ac:dyDescent="0.2">
      <c r="B38" s="53"/>
      <c r="C38" s="50">
        <v>-65</v>
      </c>
      <c r="D38" s="12" t="s">
        <v>1</v>
      </c>
      <c r="E38" s="2" cm="1">
        <f t="array" aca="1" ref="E38" ca="1">INDIRECT("DATA!E"&amp;317-5*(ROW()-2)/2+(COLUMN()-5))</f>
        <v>0.32798785167850941</v>
      </c>
      <c r="F38" s="2" cm="1">
        <f t="array" aca="1" ref="F38" ca="1">INDIRECT("DATA!E"&amp;317-5*(ROW()-2)/2+(COLUMN()-5))</f>
        <v>0.3080945316154492</v>
      </c>
      <c r="G38" s="2" cm="1">
        <f t="array" aca="1" ref="G38" ca="1">INDIRECT("DATA!E"&amp;317-5*(ROW()-2)/2+(COLUMN()-5))</f>
        <v>0.25673357280012787</v>
      </c>
      <c r="H38" s="2" cm="1">
        <f t="array" aca="1" ref="H38" ca="1">INDIRECT("DATA!E"&amp;317-5*(ROW()-2)/2+(COLUMN()-5))</f>
        <v>0.19236218990109649</v>
      </c>
      <c r="I38" s="2" cm="1">
        <f t="array" aca="1" ref="I38" ca="1">INDIRECT("DATA!E"&amp;317-5*(ROW()-2)/2+(COLUMN()-5))</f>
        <v>0.13244073254487809</v>
      </c>
      <c r="K38" s="53"/>
      <c r="L38" s="50">
        <v>-65</v>
      </c>
      <c r="M38" s="12" t="s">
        <v>1</v>
      </c>
      <c r="N38" s="2" cm="1">
        <f t="array" aca="1" ref="N38" ca="1">INDIRECT("DATA!F" &amp; 317-5*(ROW()-2)/2+(COLUMN()-14))</f>
        <v>0.99089538188769954</v>
      </c>
      <c r="O38" s="2" cm="1">
        <f t="array" aca="1" ref="O38" ca="1">INDIRECT("DATA!F" &amp; 317-5*(ROW()-2)/2+(COLUMN()-14))</f>
        <v>0.98954087215719022</v>
      </c>
      <c r="P38" s="2" cm="1">
        <f t="array" aca="1" ref="P38" ca="1">INDIRECT("DATA!F" &amp; 317-5*(ROW()-2)/2+(COLUMN()-14))</f>
        <v>0.98603356046644863</v>
      </c>
      <c r="Q38" s="2" cm="1">
        <f t="array" aca="1" ref="Q38" ca="1">INDIRECT("DATA!F" &amp; 317-5*(ROW()-2)/2+(COLUMN()-14))</f>
        <v>0.97820992325525558</v>
      </c>
      <c r="R38" s="3" cm="1">
        <f t="array" aca="1" ref="R38" ca="1">INDIRECT("DATA!F" &amp; 317-5*(ROW()-2)/2+(COLUMN()-14))</f>
        <v>0.96554958269319735</v>
      </c>
      <c r="S38" s="19"/>
      <c r="T38" s="53"/>
      <c r="U38" s="50">
        <v>-65</v>
      </c>
      <c r="V38" s="12" t="s">
        <v>1</v>
      </c>
      <c r="W38" s="3" cm="1">
        <f t="array" aca="1" ref="W38" ca="1">INDIRECT("DATA!G" &amp; 317-5*(ROW()-2)/2+(COLUMN()-23))</f>
        <v>0.69172773790618303</v>
      </c>
      <c r="X38" s="3" cm="1">
        <f t="array" aca="1" ref="X38" ca="1">INDIRECT("DATA!G" &amp; 317-5*(ROW()-2)/2+(COLUMN()-23))</f>
        <v>0.67697520923307808</v>
      </c>
      <c r="Y38" s="3" cm="1">
        <f t="array" aca="1" ref="Y38" ca="1">INDIRECT("DATA!G" &amp; 317-5*(ROW()-2)/2+(COLUMN()-23))</f>
        <v>0.63536964618515013</v>
      </c>
      <c r="Z38" s="3" cm="1">
        <f t="array" aca="1" ref="Z38" ca="1">INDIRECT("DATA!G" &amp; 317-5*(ROW()-2)/2+(COLUMN()-23))</f>
        <v>0.57408963288251891</v>
      </c>
      <c r="AA38" s="3" cm="1">
        <f t="array" aca="1" ref="AA38" ca="1">INDIRECT("DATA!G" &amp; 317-5*(ROW()-2)/2+(COLUMN()-23))</f>
        <v>0.50392300188485917</v>
      </c>
      <c r="AC38" s="53"/>
      <c r="AD38" s="50">
        <v>-65</v>
      </c>
      <c r="AE38" s="12" t="s">
        <v>1</v>
      </c>
      <c r="AF38" s="2">
        <f t="shared" ca="1" si="1"/>
        <v>0.66290753020919013</v>
      </c>
      <c r="AG38" s="2">
        <f t="shared" ca="1" si="1"/>
        <v>0.68144634054174102</v>
      </c>
      <c r="AH38" s="2">
        <f t="shared" ca="1" si="1"/>
        <v>0.72929998766632076</v>
      </c>
      <c r="AI38" s="2">
        <f t="shared" ca="1" si="1"/>
        <v>0.78584773335415914</v>
      </c>
      <c r="AJ38" s="2">
        <f t="shared" ca="1" si="1"/>
        <v>0.83310885014831926</v>
      </c>
    </row>
    <row r="39" spans="2:36" ht="17" thickBot="1" x14ac:dyDescent="0.25">
      <c r="B39" s="53"/>
      <c r="C39" s="51"/>
      <c r="D39" s="9" t="s">
        <v>2</v>
      </c>
      <c r="E39" s="5" cm="1">
        <f t="array" aca="1" ref="E39" ca="1">INDIRECT("DATA!H" &amp; 317-5*(ROW()-3)/2+(COLUMN()-5))</f>
        <v>0.87038950861232023</v>
      </c>
      <c r="F39" s="5" cm="1">
        <f t="array" aca="1" ref="F39" ca="1">INDIRECT("DATA!H" &amp; 317-5*(ROW()-3)/2+(COLUMN()-5))</f>
        <v>0.86394982444316015</v>
      </c>
      <c r="G39" s="5" cm="1">
        <f t="array" aca="1" ref="G39" ca="1">INDIRECT("DATA!H" &amp; 317-5*(ROW()-3)/2+(COLUMN()-5))</f>
        <v>0.83988510443920361</v>
      </c>
      <c r="H39" s="5" cm="1">
        <f t="array" aca="1" ref="H39" ca="1">INDIRECT("DATA!H" &amp; 317-5*(ROW()-3)/2+(COLUMN()-5))</f>
        <v>0.79686018440987672</v>
      </c>
      <c r="I39" s="5" cm="1">
        <f t="array" aca="1" ref="I39" ca="1">INDIRECT("DATA!H" &amp; 317-5*(ROW()-3)/2+(COLUMN()-5))</f>
        <v>0.73208597819813104</v>
      </c>
      <c r="K39" s="53"/>
      <c r="L39" s="51"/>
      <c r="M39" s="9" t="s">
        <v>2</v>
      </c>
      <c r="N39" s="5" cm="1">
        <f t="array" aca="1" ref="N39" ca="1">INDIRECT("DATA!I" &amp; 317-5*(ROW()-3)/2+(COLUMN()-14))</f>
        <v>0.99711915950752583</v>
      </c>
      <c r="O39" s="5" cm="1">
        <f t="array" aca="1" ref="O39" ca="1">INDIRECT("DATA!I" &amp; 317-5*(ROW()-3)/2+(COLUMN()-14))</f>
        <v>0.99758844491555076</v>
      </c>
      <c r="P39" s="5" cm="1">
        <f t="array" aca="1" ref="P39" ca="1">INDIRECT("DATA!I" &amp; 317-5*(ROW()-3)/2+(COLUMN()-14))</f>
        <v>0.99828789554769082</v>
      </c>
      <c r="Q39" s="5" cm="1">
        <f t="array" aca="1" ref="Q39" ca="1">INDIRECT("DATA!I" &amp; 317-5*(ROW()-3)/2+(COLUMN()-14))</f>
        <v>0.99930004662454797</v>
      </c>
      <c r="R39" s="6" cm="1">
        <f t="array" aca="1" ref="R39" ca="1">INDIRECT("DATA!I" &amp; 317-5*(ROW()-3)/2+(COLUMN()-14))</f>
        <v>0.99981734055005356</v>
      </c>
      <c r="S39" s="19"/>
      <c r="T39" s="53"/>
      <c r="U39" s="51"/>
      <c r="V39" s="9" t="s">
        <v>2</v>
      </c>
      <c r="W39" s="6" cm="1">
        <f t="array" aca="1" ref="W39" ca="1">INDIRECT("DATA!J" &amp; 317-5*(ROW()-3)/2+(COLUMN()-23))</f>
        <v>0.94301838776826918</v>
      </c>
      <c r="X39" s="6" cm="1">
        <f t="array" aca="1" ref="X39" ca="1">INDIRECT("DATA!J" &amp; 317-5*(ROW()-3)/2+(COLUMN()-23))</f>
        <v>0.94045401455918398</v>
      </c>
      <c r="Y39" s="6" cm="1">
        <f t="array" aca="1" ref="Y39" ca="1">INDIRECT("DATA!J" &amp; 317-5*(ROW()-3)/2+(COLUMN()-23))</f>
        <v>0.93041541879524303</v>
      </c>
      <c r="Z39" s="6" cm="1">
        <f t="array" aca="1" ref="Z39" ca="1">INDIRECT("DATA!J" &amp; 317-5*(ROW()-3)/2+(COLUMN()-23))</f>
        <v>0.91219154339876685</v>
      </c>
      <c r="AA39" s="6" cm="1">
        <f t="array" aca="1" ref="AA39" ca="1">INDIRECT("DATA!J" &amp; 317-5*(ROW()-3)/2+(COLUMN()-23))</f>
        <v>0.88353220617988204</v>
      </c>
      <c r="AC39" s="53"/>
      <c r="AD39" s="51"/>
      <c r="AE39" s="9" t="s">
        <v>2</v>
      </c>
      <c r="AF39" s="5">
        <f t="shared" ca="1" si="1"/>
        <v>0.1267296508952056</v>
      </c>
      <c r="AG39" s="5">
        <f t="shared" ca="1" si="1"/>
        <v>0.13363862047239061</v>
      </c>
      <c r="AH39" s="5">
        <f t="shared" ca="1" si="1"/>
        <v>0.15840279110848721</v>
      </c>
      <c r="AI39" s="5">
        <f t="shared" ca="1" si="1"/>
        <v>0.20243986221467125</v>
      </c>
      <c r="AJ39" s="5">
        <f t="shared" ca="1" si="1"/>
        <v>0.26773136235192252</v>
      </c>
    </row>
    <row r="40" spans="2:36" x14ac:dyDescent="0.2">
      <c r="B40" s="53"/>
      <c r="C40" s="50">
        <v>-70</v>
      </c>
      <c r="D40" s="10" t="s">
        <v>1</v>
      </c>
      <c r="E40" s="2" cm="1">
        <f t="array" aca="1" ref="E40" ca="1">INDIRECT("DATA!E"&amp;317-5*(ROW()-2)/2+(COLUMN()-5))</f>
        <v>0.24515749827584141</v>
      </c>
      <c r="F40" s="2" cm="1">
        <f t="array" aca="1" ref="F40" ca="1">INDIRECT("DATA!E"&amp;317-5*(ROW()-2)/2+(COLUMN()-5))</f>
        <v>0.23293254426367599</v>
      </c>
      <c r="G40" s="2" cm="1">
        <f t="array" aca="1" ref="G40" ca="1">INDIRECT("DATA!E"&amp;317-5*(ROW()-2)/2+(COLUMN()-5))</f>
        <v>0.19998022231560139</v>
      </c>
      <c r="H40" s="2" cm="1">
        <f t="array" aca="1" ref="H40" ca="1">INDIRECT("DATA!E"&amp;317-5*(ROW()-2)/2+(COLUMN()-5))</f>
        <v>0.15774043344785321</v>
      </c>
      <c r="I40" s="2" cm="1">
        <f t="array" aca="1" ref="I40" ca="1">INDIRECT("DATA!E"&amp;317-5*(ROW()-2)/2+(COLUMN()-5))</f>
        <v>0.1157825715774542</v>
      </c>
      <c r="K40" s="53"/>
      <c r="L40" s="50">
        <v>-70</v>
      </c>
      <c r="M40" s="10" t="s">
        <v>1</v>
      </c>
      <c r="N40" s="2" cm="1">
        <f t="array" aca="1" ref="N40" ca="1">INDIRECT("DATA!F" &amp; 317-5*(ROW()-2)/2+(COLUMN()-14))</f>
        <v>0.99196990986675981</v>
      </c>
      <c r="O40" s="2" cm="1">
        <f t="array" aca="1" ref="O40" ca="1">INDIRECT("DATA!F" &amp; 317-5*(ROW()-2)/2+(COLUMN()-14))</f>
        <v>0.99111653779031783</v>
      </c>
      <c r="P40" s="2" cm="1">
        <f t="array" aca="1" ref="P40" ca="1">INDIRECT("DATA!F" &amp; 317-5*(ROW()-2)/2+(COLUMN()-14))</f>
        <v>0.98550564991519018</v>
      </c>
      <c r="Q40" s="2" cm="1">
        <f t="array" aca="1" ref="Q40" ca="1">INDIRECT("DATA!F" &amp; 317-5*(ROW()-2)/2+(COLUMN()-14))</f>
        <v>0.97974014786310581</v>
      </c>
      <c r="R40" s="3" cm="1">
        <f t="array" aca="1" ref="R40" ca="1">INDIRECT("DATA!F" &amp; 317-5*(ROW()-2)/2+(COLUMN()-14))</f>
        <v>0.97027186696638557</v>
      </c>
      <c r="S40" s="19"/>
      <c r="T40" s="53"/>
      <c r="U40" s="50">
        <v>-70</v>
      </c>
      <c r="V40" s="10" t="s">
        <v>1</v>
      </c>
      <c r="W40" s="3" cm="1">
        <f t="array" aca="1" ref="W40" ca="1">INDIRECT("DATA!G" &amp; 317-5*(ROW()-2)/2+(COLUMN()-23))</f>
        <v>0.62916581889839618</v>
      </c>
      <c r="X40" s="3" cm="1">
        <f t="array" aca="1" ref="X40" ca="1">INDIRECT("DATA!G" &amp; 317-5*(ROW()-2)/2+(COLUMN()-23))</f>
        <v>0.61843621981059405</v>
      </c>
      <c r="Y40" s="3" cm="1">
        <f t="array" aca="1" ref="Y40" ca="1">INDIRECT("DATA!G" &amp; 317-5*(ROW()-2)/2+(COLUMN()-23))</f>
        <v>0.58638494938393004</v>
      </c>
      <c r="Z40" s="3" cm="1">
        <f t="array" aca="1" ref="Z40" ca="1">INDIRECT("DATA!G" &amp; 317-5*(ROW()-2)/2+(COLUMN()-23))</f>
        <v>0.54046479111392509</v>
      </c>
      <c r="AA40" s="3" cm="1">
        <f t="array" aca="1" ref="AA40" ca="1">INDIRECT("DATA!G" &amp; 317-5*(ROW()-2)/2+(COLUMN()-23))</f>
        <v>0.48624624868700239</v>
      </c>
      <c r="AC40" s="53"/>
      <c r="AD40" s="50">
        <v>-70</v>
      </c>
      <c r="AE40" s="10" t="s">
        <v>1</v>
      </c>
      <c r="AF40" s="2">
        <f t="shared" ca="1" si="1"/>
        <v>0.74681241159091838</v>
      </c>
      <c r="AG40" s="2">
        <f t="shared" ca="1" si="1"/>
        <v>0.7581839935266419</v>
      </c>
      <c r="AH40" s="2">
        <f t="shared" ca="1" si="1"/>
        <v>0.78552542759958877</v>
      </c>
      <c r="AI40" s="2">
        <f t="shared" ca="1" si="1"/>
        <v>0.82199971441525266</v>
      </c>
      <c r="AJ40" s="2">
        <f t="shared" ca="1" si="1"/>
        <v>0.85448929538893137</v>
      </c>
    </row>
    <row r="41" spans="2:36" ht="17" thickBot="1" x14ac:dyDescent="0.25">
      <c r="B41" s="53"/>
      <c r="C41" s="51"/>
      <c r="D41" s="11" t="s">
        <v>2</v>
      </c>
      <c r="E41" s="5" cm="1">
        <f t="array" aca="1" ref="E41" ca="1">INDIRECT("DATA!H" &amp; 317-5*(ROW()-3)/2+(COLUMN()-5))</f>
        <v>0.83898817603320286</v>
      </c>
      <c r="F41" s="5" cm="1">
        <f t="array" aca="1" ref="F41" ca="1">INDIRECT("DATA!H" &amp; 317-5*(ROW()-3)/2+(COLUMN()-5))</f>
        <v>0.83119149561406847</v>
      </c>
      <c r="G41" s="5" cm="1">
        <f t="array" aca="1" ref="G41" ca="1">INDIRECT("DATA!H" &amp; 317-5*(ROW()-3)/2+(COLUMN()-5))</f>
        <v>0.80276943433828896</v>
      </c>
      <c r="H41" s="5" cm="1">
        <f t="array" aca="1" ref="H41" ca="1">INDIRECT("DATA!H" &amp; 317-5*(ROW()-3)/2+(COLUMN()-5))</f>
        <v>0.7653166046487343</v>
      </c>
      <c r="I41" s="5" cm="1">
        <f t="array" aca="1" ref="I41" ca="1">INDIRECT("DATA!H" &amp; 317-5*(ROW()-3)/2+(COLUMN()-5))</f>
        <v>0.71092819873879687</v>
      </c>
      <c r="K41" s="53"/>
      <c r="L41" s="51"/>
      <c r="M41" s="11" t="s">
        <v>2</v>
      </c>
      <c r="N41" s="5" cm="1">
        <f t="array" aca="1" ref="N41" ca="1">INDIRECT("DATA!I" &amp; 317-5*(ROW()-3)/2+(COLUMN()-14))</f>
        <v>0.99472101764695919</v>
      </c>
      <c r="O41" s="5" cm="1">
        <f t="array" aca="1" ref="O41" ca="1">INDIRECT("DATA!I" &amp; 317-5*(ROW()-3)/2+(COLUMN()-14))</f>
        <v>0.99504098056851775</v>
      </c>
      <c r="P41" s="5" cm="1">
        <f t="array" aca="1" ref="P41" ca="1">INDIRECT("DATA!I" &amp; 317-5*(ROW()-3)/2+(COLUMN()-14))</f>
        <v>0.99791928902023197</v>
      </c>
      <c r="Q41" s="5" cm="1">
        <f t="array" aca="1" ref="Q41" ca="1">INDIRECT("DATA!I" &amp; 317-5*(ROW()-3)/2+(COLUMN()-14))</f>
        <v>0.99869605427151864</v>
      </c>
      <c r="R41" s="6" cm="1">
        <f t="array" aca="1" ref="R41" ca="1">INDIRECT("DATA!I" &amp; 317-5*(ROW()-3)/2+(COLUMN()-14))</f>
        <v>0.99934439814592124</v>
      </c>
      <c r="S41" s="19"/>
      <c r="T41" s="53"/>
      <c r="U41" s="51"/>
      <c r="V41" s="11" t="s">
        <v>2</v>
      </c>
      <c r="W41" s="6" cm="1">
        <f t="array" aca="1" ref="W41" ca="1">INDIRECT("DATA!J" &amp; 317-5*(ROW()-3)/2+(COLUMN()-23))</f>
        <v>0.92926740112919159</v>
      </c>
      <c r="X41" s="6" cm="1">
        <f t="array" aca="1" ref="X41" ca="1">INDIRECT("DATA!J" &amp; 317-5*(ROW()-3)/2+(COLUMN()-23))</f>
        <v>0.92708783400346439</v>
      </c>
      <c r="Y41" s="6" cm="1">
        <f t="array" aca="1" ref="Y41" ca="1">INDIRECT("DATA!J" &amp; 317-5*(ROW()-3)/2+(COLUMN()-23))</f>
        <v>0.91407956182883499</v>
      </c>
      <c r="Z41" s="6" cm="1">
        <f t="array" aca="1" ref="Z41" ca="1">INDIRECT("DATA!J" &amp; 317-5*(ROW()-3)/2+(COLUMN()-23))</f>
        <v>0.89792321536004516</v>
      </c>
      <c r="AA41" s="6" cm="1">
        <f t="array" aca="1" ref="AA41" ca="1">INDIRECT("DATA!J" &amp; 317-5*(ROW()-3)/2+(COLUMN()-23))</f>
        <v>0.87362694032873511</v>
      </c>
      <c r="AC41" s="53"/>
      <c r="AD41" s="51"/>
      <c r="AE41" s="11" t="s">
        <v>2</v>
      </c>
      <c r="AF41" s="5">
        <f t="shared" ca="1" si="1"/>
        <v>0.15573284161375633</v>
      </c>
      <c r="AG41" s="5">
        <f t="shared" ca="1" si="1"/>
        <v>0.16384948495444929</v>
      </c>
      <c r="AH41" s="5">
        <f t="shared" ca="1" si="1"/>
        <v>0.19514985468194301</v>
      </c>
      <c r="AI41" s="5">
        <f t="shared" ca="1" si="1"/>
        <v>0.23337944962278434</v>
      </c>
      <c r="AJ41" s="5">
        <f t="shared" ca="1" si="1"/>
        <v>0.28841619940712437</v>
      </c>
    </row>
    <row r="42" spans="2:36" x14ac:dyDescent="0.2">
      <c r="B42" s="53"/>
      <c r="C42" s="50">
        <v>-75</v>
      </c>
      <c r="D42" s="12" t="s">
        <v>1</v>
      </c>
      <c r="E42" s="2" cm="1">
        <f t="array" aca="1" ref="E42" ca="1">INDIRECT("DATA!E"&amp;317-5*(ROW()-2)/2+(COLUMN()-5))</f>
        <v>0.17740219195164439</v>
      </c>
      <c r="F42" s="2" cm="1">
        <f t="array" aca="1" ref="F42" ca="1">INDIRECT("DATA!E"&amp;317-5*(ROW()-2)/2+(COLUMN()-5))</f>
        <v>0.17057147227526839</v>
      </c>
      <c r="G42" s="2" cm="1">
        <f t="array" aca="1" ref="G42" ca="1">INDIRECT("DATA!E"&amp;317-5*(ROW()-2)/2+(COLUMN()-5))</f>
        <v>0.1520487242897075</v>
      </c>
      <c r="H42" s="2" cm="1">
        <f t="array" aca="1" ref="H42" ca="1">INDIRECT("DATA!E"&amp;317-5*(ROW()-2)/2+(COLUMN()-5))</f>
        <v>0.12648207449587859</v>
      </c>
      <c r="I42" s="2" cm="1">
        <f t="array" aca="1" ref="I42" ca="1">INDIRECT("DATA!E"&amp;317-5*(ROW()-2)/2+(COLUMN()-5))</f>
        <v>9.9436117943252994E-2</v>
      </c>
      <c r="K42" s="53"/>
      <c r="L42" s="50">
        <v>-75</v>
      </c>
      <c r="M42" s="12" t="s">
        <v>1</v>
      </c>
      <c r="N42" s="2" cm="1">
        <f t="array" aca="1" ref="N42" ca="1">INDIRECT("DATA!F" &amp; 317-5*(ROW()-2)/2+(COLUMN()-14))</f>
        <v>0.99030647026839502</v>
      </c>
      <c r="O42" s="2" cm="1">
        <f t="array" aca="1" ref="O42" ca="1">INDIRECT("DATA!F" &amp; 317-5*(ROW()-2)/2+(COLUMN()-14))</f>
        <v>0.98942420758157235</v>
      </c>
      <c r="P42" s="2" cm="1">
        <f t="array" aca="1" ref="P42" ca="1">INDIRECT("DATA!F" &amp; 317-5*(ROW()-2)/2+(COLUMN()-14))</f>
        <v>0.98723952439723861</v>
      </c>
      <c r="Q42" s="2" cm="1">
        <f t="array" aca="1" ref="Q42" ca="1">INDIRECT("DATA!F" &amp; 317-5*(ROW()-2)/2+(COLUMN()-14))</f>
        <v>0.9820085587971572</v>
      </c>
      <c r="R42" s="3" cm="1">
        <f t="array" aca="1" ref="R42" ca="1">INDIRECT("DATA!F" &amp; 317-5*(ROW()-2)/2+(COLUMN()-14))</f>
        <v>0.97423852762784324</v>
      </c>
      <c r="S42" s="19"/>
      <c r="T42" s="53"/>
      <c r="U42" s="50">
        <v>-75</v>
      </c>
      <c r="V42" s="12" t="s">
        <v>1</v>
      </c>
      <c r="W42" s="3" cm="1">
        <f t="array" aca="1" ref="W42" ca="1">INDIRECT("DATA!G" &amp; 317-5*(ROW()-2)/2+(COLUMN()-23))</f>
        <v>0.56651580283532688</v>
      </c>
      <c r="X42" s="3" cm="1">
        <f t="array" aca="1" ref="X42" ca="1">INDIRECT("DATA!G" &amp; 317-5*(ROW()-2)/2+(COLUMN()-23))</f>
        <v>0.55914611607105358</v>
      </c>
      <c r="Y42" s="3" cm="1">
        <f t="array" aca="1" ref="Y42" ca="1">INDIRECT("DATA!G" &amp; 317-5*(ROW()-2)/2+(COLUMN()-23))</f>
        <v>0.538076705811668</v>
      </c>
      <c r="Z42" s="3" cm="1">
        <f t="array" aca="1" ref="Z42" ca="1">INDIRECT("DATA!G" &amp; 317-5*(ROW()-2)/2+(COLUMN()-23))</f>
        <v>0.50555250710806687</v>
      </c>
      <c r="AA42" s="3" cm="1">
        <f t="array" aca="1" ref="AA42" ca="1">INDIRECT("DATA!G" &amp; 317-5*(ROW()-2)/2+(COLUMN()-23))</f>
        <v>0.4661561632714934</v>
      </c>
      <c r="AC42" s="53"/>
      <c r="AD42" s="50">
        <v>-75</v>
      </c>
      <c r="AE42" s="12" t="s">
        <v>1</v>
      </c>
      <c r="AF42" s="2">
        <f t="shared" ca="1" si="1"/>
        <v>0.81290427831675061</v>
      </c>
      <c r="AG42" s="2">
        <f t="shared" ca="1" si="1"/>
        <v>0.81885273530630398</v>
      </c>
      <c r="AH42" s="2">
        <f t="shared" ca="1" si="1"/>
        <v>0.83519080010753111</v>
      </c>
      <c r="AI42" s="2">
        <f t="shared" ca="1" si="1"/>
        <v>0.85552648430127864</v>
      </c>
      <c r="AJ42" s="2">
        <f t="shared" ca="1" si="1"/>
        <v>0.87480240968459022</v>
      </c>
    </row>
    <row r="43" spans="2:36" ht="17" thickBot="1" x14ac:dyDescent="0.25">
      <c r="B43" s="53"/>
      <c r="C43" s="51"/>
      <c r="D43" s="9" t="s">
        <v>2</v>
      </c>
      <c r="E43" s="5" cm="1">
        <f t="array" aca="1" ref="E43" ca="1">INDIRECT("DATA!H" &amp; 317-5*(ROW()-3)/2+(COLUMN()-5))</f>
        <v>0.79537240500603157</v>
      </c>
      <c r="F43" s="5" cm="1">
        <f t="array" aca="1" ref="F43" ca="1">INDIRECT("DATA!H" &amp; 317-5*(ROW()-3)/2+(COLUMN()-5))</f>
        <v>0.78888816853693944</v>
      </c>
      <c r="G43" s="5" cm="1">
        <f t="array" aca="1" ref="G43" ca="1">INDIRECT("DATA!H" &amp; 317-5*(ROW()-3)/2+(COLUMN()-5))</f>
        <v>0.77142965226412863</v>
      </c>
      <c r="H43" s="5" cm="1">
        <f t="array" aca="1" ref="H43" ca="1">INDIRECT("DATA!H" &amp; 317-5*(ROW()-3)/2+(COLUMN()-5))</f>
        <v>0.74338521673559632</v>
      </c>
      <c r="I43" s="5" cm="1">
        <f t="array" aca="1" ref="I43" ca="1">INDIRECT("DATA!H" &amp; 317-5*(ROW()-3)/2+(COLUMN()-5))</f>
        <v>0.70495702084340461</v>
      </c>
      <c r="K43" s="53"/>
      <c r="L43" s="51"/>
      <c r="M43" s="9" t="s">
        <v>2</v>
      </c>
      <c r="N43" s="5" cm="1">
        <f t="array" aca="1" ref="N43" ca="1">INDIRECT("DATA!I" &amp; 317-5*(ROW()-3)/2+(COLUMN()-14))</f>
        <v>0.99459841725119535</v>
      </c>
      <c r="O43" s="5" cm="1">
        <f t="array" aca="1" ref="O43" ca="1">INDIRECT("DATA!I" &amp; 317-5*(ROW()-3)/2+(COLUMN()-14))</f>
        <v>0.99499912176962424</v>
      </c>
      <c r="P43" s="5" cm="1">
        <f t="array" aca="1" ref="P43" ca="1">INDIRECT("DATA!I" &amp; 317-5*(ROW()-3)/2+(COLUMN()-14))</f>
        <v>0.99561679219631638</v>
      </c>
      <c r="Q43" s="5" cm="1">
        <f t="array" aca="1" ref="Q43" ca="1">INDIRECT("DATA!I" &amp; 317-5*(ROW()-3)/2+(COLUMN()-14))</f>
        <v>0.99713105227243803</v>
      </c>
      <c r="R43" s="6" cm="1">
        <f t="array" aca="1" ref="R43" ca="1">INDIRECT("DATA!I" &amp; 317-5*(ROW()-3)/2+(COLUMN()-14))</f>
        <v>0.9983660559913492</v>
      </c>
      <c r="S43" s="19"/>
      <c r="T43" s="53"/>
      <c r="U43" s="51"/>
      <c r="V43" s="9" t="s">
        <v>2</v>
      </c>
      <c r="W43" s="6" cm="1">
        <f t="array" aca="1" ref="W43" ca="1">INDIRECT("DATA!J" &amp; 317-5*(ROW()-3)/2+(COLUMN()-23))</f>
        <v>0.90964054274307615</v>
      </c>
      <c r="X43" s="6" cm="1">
        <f t="array" aca="1" ref="X43" ca="1">INDIRECT("DATA!J" &amp; 317-5*(ROW()-3)/2+(COLUMN()-23))</f>
        <v>0.90796053274485977</v>
      </c>
      <c r="Y43" s="6" cm="1">
        <f t="array" aca="1" ref="Y43" ca="1">INDIRECT("DATA!J" &amp; 317-5*(ROW()-3)/2+(COLUMN()-23))</f>
        <v>0.90121257615910644</v>
      </c>
      <c r="Z43" s="6" cm="1">
        <f t="array" aca="1" ref="Z43" ca="1">INDIRECT("DATA!J" &amp; 317-5*(ROW()-3)/2+(COLUMN()-23))</f>
        <v>0.88995268968691787</v>
      </c>
      <c r="AA43" s="6" cm="1">
        <f t="array" aca="1" ref="AA43" ca="1">INDIRECT("DATA!J" &amp; 317-5*(ROW()-3)/2+(COLUMN()-23))</f>
        <v>0.87268645135641787</v>
      </c>
      <c r="AC43" s="53"/>
      <c r="AD43" s="51"/>
      <c r="AE43" s="9" t="s">
        <v>2</v>
      </c>
      <c r="AF43" s="5">
        <f t="shared" ca="1" si="1"/>
        <v>0.19922601224516379</v>
      </c>
      <c r="AG43" s="5">
        <f t="shared" ca="1" si="1"/>
        <v>0.2061109532326848</v>
      </c>
      <c r="AH43" s="5">
        <f t="shared" ca="1" si="1"/>
        <v>0.22418713993218775</v>
      </c>
      <c r="AI43" s="5">
        <f t="shared" ca="1" si="1"/>
        <v>0.25374583553684171</v>
      </c>
      <c r="AJ43" s="5">
        <f t="shared" ca="1" si="1"/>
        <v>0.29340903514794459</v>
      </c>
    </row>
    <row r="44" spans="2:36" x14ac:dyDescent="0.2">
      <c r="B44" s="53"/>
      <c r="C44" s="50">
        <v>-80</v>
      </c>
      <c r="D44" s="12" t="s">
        <v>1</v>
      </c>
      <c r="E44" s="2" cm="1">
        <f t="array" aca="1" ref="E44" ca="1">INDIRECT("DATA!E"&amp;317-5*(ROW()-2)/2+(COLUMN()-5))</f>
        <v>0.12457669267826781</v>
      </c>
      <c r="F44" s="2" cm="1">
        <f t="array" aca="1" ref="F44" ca="1">INDIRECT("DATA!E"&amp;317-5*(ROW()-2)/2+(COLUMN()-5))</f>
        <v>0.1213453369620342</v>
      </c>
      <c r="G44" s="2" cm="1">
        <f t="array" aca="1" ref="G44" ca="1">INDIRECT("DATA!E"&amp;317-5*(ROW()-2)/2+(COLUMN()-5))</f>
        <v>0.11251893867609949</v>
      </c>
      <c r="H44" s="2" cm="1">
        <f t="array" aca="1" ref="H44" ca="1">INDIRECT("DATA!E"&amp;317-5*(ROW()-2)/2+(COLUMN()-5))</f>
        <v>9.9223220331462095E-2</v>
      </c>
      <c r="I44" s="2" cm="1">
        <f t="array" aca="1" ref="I44" ca="1">INDIRECT("DATA!E"&amp;317-5*(ROW()-2)/2+(COLUMN()-5))</f>
        <v>8.4048618716711598E-2</v>
      </c>
      <c r="K44" s="53"/>
      <c r="L44" s="50">
        <v>-80</v>
      </c>
      <c r="M44" s="12" t="s">
        <v>1</v>
      </c>
      <c r="N44" s="2" cm="1">
        <f t="array" aca="1" ref="N44" ca="1">INDIRECT("DATA!F" &amp; 317-5*(ROW()-2)/2+(COLUMN()-14))</f>
        <v>0.98488154842223763</v>
      </c>
      <c r="O44" s="2" cm="1">
        <f t="array" aca="1" ref="O44" ca="1">INDIRECT("DATA!F" &amp; 317-5*(ROW()-2)/2+(COLUMN()-14))</f>
        <v>0.98461288259753155</v>
      </c>
      <c r="P44" s="2" cm="1">
        <f t="array" aca="1" ref="P44" ca="1">INDIRECT("DATA!F" &amp; 317-5*(ROW()-2)/2+(COLUMN()-14))</f>
        <v>0.98656955224483645</v>
      </c>
      <c r="Q44" s="2" cm="1">
        <f t="array" aca="1" ref="Q44" ca="1">INDIRECT("DATA!F" &amp; 317-5*(ROW()-2)/2+(COLUMN()-14))</f>
        <v>0.98462753842882522</v>
      </c>
      <c r="R44" s="3" cm="1">
        <f t="array" aca="1" ref="R44" ca="1">INDIRECT("DATA!F" &amp; 317-5*(ROW()-2)/2+(COLUMN()-14))</f>
        <v>0.98200640339526235</v>
      </c>
      <c r="S44" s="19"/>
      <c r="T44" s="53"/>
      <c r="U44" s="50">
        <v>-80</v>
      </c>
      <c r="V44" s="12" t="s">
        <v>1</v>
      </c>
      <c r="W44" s="3" cm="1">
        <f t="array" aca="1" ref="W44" ca="1">INDIRECT("DATA!G" &amp; 317-5*(ROW()-2)/2+(COLUMN()-23))</f>
        <v>0.50505551831477791</v>
      </c>
      <c r="X44" s="3" cm="1">
        <f t="array" aca="1" ref="X44" ca="1">INDIRECT("DATA!G" &amp; 317-5*(ROW()-2)/2+(COLUMN()-23))</f>
        <v>0.50080478260037342</v>
      </c>
      <c r="Y44" s="3" cm="1">
        <f t="array" aca="1" ref="Y44" ca="1">INDIRECT("DATA!G" &amp; 317-5*(ROW()-2)/2+(COLUMN()-23))</f>
        <v>0.48949256617431608</v>
      </c>
      <c r="Z44" s="3" cm="1">
        <f t="array" aca="1" ref="Z44" ca="1">INDIRECT("DATA!G" &amp; 317-5*(ROW()-2)/2+(COLUMN()-23))</f>
        <v>0.46995515242856167</v>
      </c>
      <c r="AA44" s="3" cm="1">
        <f t="array" aca="1" ref="AA44" ca="1">INDIRECT("DATA!G" &amp; 317-5*(ROW()-2)/2+(COLUMN()-23))</f>
        <v>0.44560704495851339</v>
      </c>
      <c r="AC44" s="53"/>
      <c r="AD44" s="50">
        <v>-80</v>
      </c>
      <c r="AE44" s="12" t="s">
        <v>1</v>
      </c>
      <c r="AF44" s="2">
        <f t="shared" ca="1" si="1"/>
        <v>0.86030485574396987</v>
      </c>
      <c r="AG44" s="2">
        <f t="shared" ca="1" si="1"/>
        <v>0.86326754563549735</v>
      </c>
      <c r="AH44" s="2">
        <f t="shared" ca="1" si="1"/>
        <v>0.87405061356873692</v>
      </c>
      <c r="AI44" s="2">
        <f t="shared" ca="1" si="1"/>
        <v>0.88540431809736309</v>
      </c>
      <c r="AJ44" s="2">
        <f t="shared" ca="1" si="1"/>
        <v>0.8979577846785507</v>
      </c>
    </row>
    <row r="45" spans="2:36" ht="17" thickBot="1" x14ac:dyDescent="0.25">
      <c r="B45" s="54"/>
      <c r="C45" s="51"/>
      <c r="D45" s="9" t="s">
        <v>2</v>
      </c>
      <c r="E45" s="5" cm="1">
        <f t="array" aca="1" ref="E45" ca="1">INDIRECT("DATA!H" &amp; 317-5*(ROW()-3)/2+(COLUMN()-5))</f>
        <v>0.74519788797016429</v>
      </c>
      <c r="F45" s="5" cm="1">
        <f t="array" aca="1" ref="F45" ca="1">INDIRECT("DATA!H" &amp; 317-5*(ROW()-3)/2+(COLUMN()-5))</f>
        <v>0.74013242634011456</v>
      </c>
      <c r="G45" s="5" cm="1">
        <f t="array" aca="1" ref="G45" ca="1">INDIRECT("DATA!H" &amp; 317-5*(ROW()-3)/2+(COLUMN()-5))</f>
        <v>0.71633182852295119</v>
      </c>
      <c r="H45" s="5" cm="1">
        <f t="array" aca="1" ref="H45" ca="1">INDIRECT("DATA!H" &amp; 317-5*(ROW()-3)/2+(COLUMN()-5))</f>
        <v>0.69540221075250419</v>
      </c>
      <c r="I45" s="5" cm="1">
        <f t="array" aca="1" ref="I45" ca="1">INDIRECT("DATA!H" &amp; 317-5*(ROW()-3)/2+(COLUMN()-5))</f>
        <v>0.66760604627238729</v>
      </c>
      <c r="K45" s="54"/>
      <c r="L45" s="51"/>
      <c r="M45" s="9" t="s">
        <v>2</v>
      </c>
      <c r="N45" s="5" cm="1">
        <f t="array" aca="1" ref="N45" ca="1">INDIRECT("DATA!I" &amp; 317-5*(ROW()-3)/2+(COLUMN()-14))</f>
        <v>0.99674240528520119</v>
      </c>
      <c r="O45" s="5" cm="1">
        <f t="array" aca="1" ref="O45" ca="1">INDIRECT("DATA!I" &amp; 317-5*(ROW()-3)/2+(COLUMN()-14))</f>
        <v>0.99668139466400996</v>
      </c>
      <c r="P45" s="5" cm="1">
        <f t="array" aca="1" ref="P45" ca="1">INDIRECT("DATA!I" &amp; 317-5*(ROW()-3)/2+(COLUMN()-14))</f>
        <v>0.99440423711025083</v>
      </c>
      <c r="Q45" s="5" cm="1">
        <f t="array" aca="1" ref="Q45" ca="1">INDIRECT("DATA!I" &amp; 317-5*(ROW()-3)/2+(COLUMN()-14))</f>
        <v>0.99452303794578223</v>
      </c>
      <c r="R45" s="6" cm="1">
        <f t="array" aca="1" ref="R45" ca="1">INDIRECT("DATA!I" &amp; 317-5*(ROW()-3)/2+(COLUMN()-14))</f>
        <v>0.99450482851545985</v>
      </c>
      <c r="S45" s="19"/>
      <c r="T45" s="54"/>
      <c r="U45" s="51"/>
      <c r="V45" s="9" t="s">
        <v>2</v>
      </c>
      <c r="W45" s="6" cm="1">
        <f t="array" aca="1" ref="W45" ca="1">INDIRECT("DATA!J" &amp; 317-5*(ROW()-3)/2+(COLUMN()-23))</f>
        <v>0.88812558808378506</v>
      </c>
      <c r="X45" s="6" cm="1">
        <f t="array" aca="1" ref="X45" ca="1">INDIRECT("DATA!J" &amp; 317-5*(ROW()-3)/2+(COLUMN()-23))</f>
        <v>0.88652965047746735</v>
      </c>
      <c r="Y45" s="6" cm="1">
        <f t="array" aca="1" ref="Y45" ca="1">INDIRECT("DATA!J" &amp; 317-5*(ROW()-3)/2+(COLUMN()-23))</f>
        <v>0.88332634440681324</v>
      </c>
      <c r="Z45" s="6" cm="1">
        <f t="array" aca="1" ref="Z45" ca="1">INDIRECT("DATA!J" &amp; 317-5*(ROW()-3)/2+(COLUMN()-23))</f>
        <v>0.87428784594874598</v>
      </c>
      <c r="AA45" s="6" cm="1">
        <f t="array" aca="1" ref="AA45" ca="1">INDIRECT("DATA!J" &amp; 317-5*(ROW()-3)/2+(COLUMN()-23))</f>
        <v>0.8614039829669119</v>
      </c>
      <c r="AC45" s="54"/>
      <c r="AD45" s="51"/>
      <c r="AE45" s="9" t="s">
        <v>2</v>
      </c>
      <c r="AF45" s="5">
        <f t="shared" ca="1" si="1"/>
        <v>0.25154451731503691</v>
      </c>
      <c r="AG45" s="5">
        <f t="shared" ca="1" si="1"/>
        <v>0.2565489683238954</v>
      </c>
      <c r="AH45" s="5">
        <f t="shared" ca="1" si="1"/>
        <v>0.27807240858729965</v>
      </c>
      <c r="AI45" s="5">
        <f t="shared" ca="1" si="1"/>
        <v>0.29912082719327804</v>
      </c>
      <c r="AJ45" s="5">
        <f t="shared" ca="1" si="1"/>
        <v>0.32689878224307256</v>
      </c>
    </row>
    <row r="46" spans="2:36" ht="17" thickBot="1" x14ac:dyDescent="0.25">
      <c r="B46" s="60"/>
      <c r="C46" s="61"/>
      <c r="D46" s="62"/>
      <c r="E46" s="13">
        <v>0</v>
      </c>
      <c r="F46" s="13">
        <v>1</v>
      </c>
      <c r="G46" s="13">
        <v>2</v>
      </c>
      <c r="H46" s="13">
        <v>3</v>
      </c>
      <c r="I46" s="14">
        <v>4</v>
      </c>
      <c r="K46" s="60"/>
      <c r="L46" s="61"/>
      <c r="M46" s="62"/>
      <c r="N46" s="13">
        <v>0</v>
      </c>
      <c r="O46" s="13">
        <v>1</v>
      </c>
      <c r="P46" s="13">
        <v>2</v>
      </c>
      <c r="Q46" s="13">
        <v>3</v>
      </c>
      <c r="R46" s="14">
        <v>4</v>
      </c>
      <c r="T46" s="60"/>
      <c r="U46" s="61"/>
      <c r="V46" s="62"/>
      <c r="W46" s="13">
        <v>0</v>
      </c>
      <c r="X46" s="13">
        <v>1</v>
      </c>
      <c r="Y46" s="13">
        <v>2</v>
      </c>
      <c r="Z46" s="13">
        <v>3</v>
      </c>
      <c r="AA46" s="14">
        <v>4</v>
      </c>
      <c r="AC46" s="60"/>
      <c r="AD46" s="61"/>
      <c r="AE46" s="62"/>
      <c r="AF46" s="13">
        <v>0</v>
      </c>
      <c r="AG46" s="13">
        <v>1</v>
      </c>
      <c r="AH46" s="13">
        <v>2</v>
      </c>
      <c r="AI46" s="13">
        <v>3</v>
      </c>
      <c r="AJ46" s="14">
        <v>4</v>
      </c>
    </row>
    <row r="47" spans="2:36" ht="17" thickBot="1" x14ac:dyDescent="0.25">
      <c r="B47" s="63"/>
      <c r="C47" s="64"/>
      <c r="D47" s="65"/>
      <c r="E47" s="66" t="s">
        <v>3</v>
      </c>
      <c r="F47" s="67"/>
      <c r="G47" s="67"/>
      <c r="H47" s="67"/>
      <c r="I47" s="68"/>
      <c r="K47" s="63"/>
      <c r="L47" s="64"/>
      <c r="M47" s="65"/>
      <c r="N47" s="66" t="s">
        <v>3</v>
      </c>
      <c r="O47" s="67"/>
      <c r="P47" s="67"/>
      <c r="Q47" s="67"/>
      <c r="R47" s="68"/>
      <c r="T47" s="63"/>
      <c r="U47" s="64"/>
      <c r="V47" s="65"/>
      <c r="W47" s="66" t="s">
        <v>3</v>
      </c>
      <c r="X47" s="67"/>
      <c r="Y47" s="67"/>
      <c r="Z47" s="67"/>
      <c r="AA47" s="68"/>
      <c r="AC47" s="63"/>
      <c r="AD47" s="64"/>
      <c r="AE47" s="65"/>
      <c r="AF47" s="66" t="s">
        <v>3</v>
      </c>
      <c r="AG47" s="67"/>
      <c r="AH47" s="67"/>
      <c r="AI47" s="67"/>
      <c r="AJ47" s="68"/>
    </row>
    <row r="48" spans="2:36" ht="17" thickBot="1" x14ac:dyDescent="0.25"/>
    <row r="49" spans="2:27" x14ac:dyDescent="0.2">
      <c r="B49" s="41" t="s">
        <v>38</v>
      </c>
      <c r="C49" s="42"/>
      <c r="D49" s="43"/>
      <c r="E49" s="26" t="s">
        <v>27</v>
      </c>
      <c r="F49" s="27"/>
      <c r="G49" s="27"/>
      <c r="H49" s="27"/>
      <c r="I49" s="28"/>
      <c r="K49" s="41" t="s">
        <v>38</v>
      </c>
      <c r="L49" s="42"/>
      <c r="M49" s="43"/>
      <c r="N49" s="26" t="s">
        <v>28</v>
      </c>
      <c r="O49" s="27"/>
      <c r="P49" s="27"/>
      <c r="Q49" s="27"/>
      <c r="R49" s="28"/>
      <c r="T49" s="41" t="s">
        <v>38</v>
      </c>
      <c r="U49" s="42"/>
      <c r="V49" s="43"/>
      <c r="W49" s="41" t="s">
        <v>29</v>
      </c>
      <c r="X49" s="42"/>
      <c r="Y49" s="42"/>
      <c r="Z49" s="42"/>
      <c r="AA49" s="43"/>
    </row>
    <row r="50" spans="2:27" ht="17" thickBot="1" x14ac:dyDescent="0.25">
      <c r="B50" s="44"/>
      <c r="C50" s="45"/>
      <c r="D50" s="46"/>
      <c r="E50" s="29"/>
      <c r="F50" s="30"/>
      <c r="G50" s="30"/>
      <c r="H50" s="30"/>
      <c r="I50" s="31"/>
      <c r="K50" s="44"/>
      <c r="L50" s="45"/>
      <c r="M50" s="46"/>
      <c r="N50" s="29"/>
      <c r="O50" s="30"/>
      <c r="P50" s="30"/>
      <c r="Q50" s="30"/>
      <c r="R50" s="31"/>
      <c r="T50" s="44"/>
      <c r="U50" s="45"/>
      <c r="V50" s="46"/>
      <c r="W50" s="57"/>
      <c r="X50" s="58"/>
      <c r="Y50" s="58"/>
      <c r="Z50" s="58"/>
      <c r="AA50" s="59"/>
    </row>
    <row r="51" spans="2:27" x14ac:dyDescent="0.2">
      <c r="B51" s="52" t="s">
        <v>0</v>
      </c>
      <c r="C51" s="50">
        <v>20</v>
      </c>
      <c r="D51" s="1" t="s">
        <v>1</v>
      </c>
      <c r="E51" s="2">
        <f ca="1">(Parameters!$C$2/E4)^Parameters!$C$9</f>
        <v>12.839081695466358</v>
      </c>
      <c r="F51" s="2">
        <f ca="1">(Parameters!$C$2/F4)^Parameters!$C$9</f>
        <v>16.695761809994558</v>
      </c>
      <c r="G51" s="2">
        <f ca="1">(Parameters!$C$2/G4)^Parameters!$C$9</f>
        <v>34.250730318369882</v>
      </c>
      <c r="H51" s="2">
        <f ca="1">(Parameters!$C$2/H4)^Parameters!$C$9</f>
        <v>153.17232985319922</v>
      </c>
      <c r="I51" s="3">
        <f ca="1">(Parameters!$C$2/I4)^Parameters!$C$9</f>
        <v>526.64533929076151</v>
      </c>
      <c r="K51" s="52" t="s">
        <v>0</v>
      </c>
      <c r="L51" s="50">
        <v>20</v>
      </c>
      <c r="M51" s="1" t="s">
        <v>1</v>
      </c>
      <c r="N51" s="2">
        <f ca="1">(Parameters!$C$2/N4)^Parameters!$C$9</f>
        <v>0.82894291336816195</v>
      </c>
      <c r="O51" s="2">
        <f ca="1">(Parameters!$C$2/O4)^Parameters!$C$9</f>
        <v>0.83964256991819231</v>
      </c>
      <c r="P51" s="2">
        <f ca="1">(Parameters!$C$2/P4)^Parameters!$C$9</f>
        <v>0.87448735746727846</v>
      </c>
      <c r="Q51" s="2">
        <f ca="1">(Parameters!$C$2/Q4)^Parameters!$C$9</f>
        <v>0.96301584335340862</v>
      </c>
      <c r="R51" s="3">
        <f ca="1">(Parameters!$C$2/R4)^Parameters!$C$9</f>
        <v>1.6285436987100443</v>
      </c>
      <c r="T51" s="52" t="s">
        <v>0</v>
      </c>
      <c r="U51" s="50">
        <v>20</v>
      </c>
      <c r="V51" s="1" t="s">
        <v>1</v>
      </c>
      <c r="W51" s="2">
        <f ca="1">(Parameters!$C$2/W4)^Parameters!$C$9</f>
        <v>1.9979379029692774</v>
      </c>
      <c r="X51" s="2">
        <f ca="1">(Parameters!$C$2/X4)^Parameters!$C$9</f>
        <v>2.203611815100786</v>
      </c>
      <c r="Y51" s="2">
        <f ca="1">(Parameters!$C$2/Y4)^Parameters!$C$9</f>
        <v>2.9077347723544005</v>
      </c>
      <c r="Z51" s="2">
        <f ca="1">(Parameters!$C$2/Z4)^Parameters!$C$9</f>
        <v>4.0241711062001988</v>
      </c>
      <c r="AA51" s="3">
        <f ca="1">(Parameters!$C$2/AA4)^Parameters!$C$9</f>
        <v>7.2529581450054224</v>
      </c>
    </row>
    <row r="52" spans="2:27" ht="17" thickBot="1" x14ac:dyDescent="0.25">
      <c r="B52" s="53"/>
      <c r="C52" s="51"/>
      <c r="D52" s="4" t="s">
        <v>2</v>
      </c>
      <c r="E52" s="16">
        <f ca="1">(Parameters!$C$2/E5)^Parameters!$C$9</f>
        <v>1.162778162416054</v>
      </c>
      <c r="F52" s="16">
        <f ca="1">(Parameters!$C$2/F5)^Parameters!$C$9</f>
        <v>1.2118907974060289</v>
      </c>
      <c r="G52" s="16">
        <f ca="1">(Parameters!$C$2/G5)^Parameters!$C$9</f>
        <v>1.4308075019263506</v>
      </c>
      <c r="H52" s="16">
        <f ca="1">(Parameters!$C$2/H5)^Parameters!$C$9</f>
        <v>2.0693326834902614</v>
      </c>
      <c r="I52" s="18">
        <f ca="1">(Parameters!$C$2/I5)^Parameters!$C$9</f>
        <v>4.3842375660167132</v>
      </c>
      <c r="K52" s="53"/>
      <c r="L52" s="51"/>
      <c r="M52" s="4" t="s">
        <v>2</v>
      </c>
      <c r="N52" s="16">
        <f ca="1">(Parameters!$C$2/N5)^Parameters!$C$9</f>
        <v>0.81364072207817606</v>
      </c>
      <c r="O52" s="16">
        <f ca="1">(Parameters!$C$2/O5)^Parameters!$C$9</f>
        <v>0.81156422904981296</v>
      </c>
      <c r="P52" s="16">
        <f ca="1">(Parameters!$C$2/P5)^Parameters!$C$9</f>
        <v>0.81031925465618426</v>
      </c>
      <c r="Q52" s="16">
        <f ca="1">(Parameters!$C$2/Q5)^Parameters!$C$9</f>
        <v>0.81082813179116831</v>
      </c>
      <c r="R52" s="18">
        <f ca="1">(Parameters!$C$2/R5)^Parameters!$C$9</f>
        <v>0.81422526219506397</v>
      </c>
      <c r="T52" s="53"/>
      <c r="U52" s="51"/>
      <c r="V52" s="4" t="s">
        <v>2</v>
      </c>
      <c r="W52" s="16">
        <f ca="1">(Parameters!$C$2/W5)^Parameters!$C$9</f>
        <v>0.94052885748711723</v>
      </c>
      <c r="X52" s="16">
        <f ca="1">(Parameters!$C$2/X5)^Parameters!$C$9</f>
        <v>0.95455031021506564</v>
      </c>
      <c r="Y52" s="16">
        <f ca="1">(Parameters!$C$2/Y5)^Parameters!$C$9</f>
        <v>1.016584354050557</v>
      </c>
      <c r="Z52" s="16">
        <f ca="1">(Parameters!$C$2/Z5)^Parameters!$C$9</f>
        <v>1.1684239333435145</v>
      </c>
      <c r="AA52" s="18">
        <f ca="1">(Parameters!$C$2/AA5)^Parameters!$C$9</f>
        <v>1.5510190768281278</v>
      </c>
    </row>
    <row r="53" spans="2:27" x14ac:dyDescent="0.2">
      <c r="B53" s="53"/>
      <c r="C53" s="50">
        <v>15</v>
      </c>
      <c r="D53" s="1" t="s">
        <v>1</v>
      </c>
      <c r="E53" s="2">
        <f ca="1">(Parameters!$C$2/E6)^Parameters!$C$9</f>
        <v>7.1549464224234383</v>
      </c>
      <c r="F53" s="2">
        <f ca="1">(Parameters!$C$2/F6)^Parameters!$C$9</f>
        <v>9.3747623080882878</v>
      </c>
      <c r="G53" s="2">
        <f ca="1">(Parameters!$C$2/G6)^Parameters!$C$9</f>
        <v>19.751210451304473</v>
      </c>
      <c r="H53" s="2">
        <f ca="1">(Parameters!$C$2/H6)^Parameters!$C$9</f>
        <v>89.749600939024972</v>
      </c>
      <c r="I53" s="3">
        <f ca="1">(Parameters!$C$2/I6)^Parameters!$C$9</f>
        <v>353.31298517412199</v>
      </c>
      <c r="K53" s="53"/>
      <c r="L53" s="50">
        <v>15</v>
      </c>
      <c r="M53" s="1" t="s">
        <v>1</v>
      </c>
      <c r="N53" s="2">
        <f ca="1">(Parameters!$C$2/N6)^Parameters!$C$9</f>
        <v>0.82628823061882406</v>
      </c>
      <c r="O53" s="2">
        <f ca="1">(Parameters!$C$2/O6)^Parameters!$C$9</f>
        <v>0.83482287245296993</v>
      </c>
      <c r="P53" s="2">
        <f ca="1">(Parameters!$C$2/P6)^Parameters!$C$9</f>
        <v>0.86500889995121799</v>
      </c>
      <c r="Q53" s="2">
        <f ca="1">(Parameters!$C$2/Q6)^Parameters!$C$9</f>
        <v>0.93149765360129533</v>
      </c>
      <c r="R53" s="3">
        <f ca="1">(Parameters!$C$2/R6)^Parameters!$C$9</f>
        <v>1.3653475299640854</v>
      </c>
      <c r="T53" s="53"/>
      <c r="U53" s="50">
        <v>15</v>
      </c>
      <c r="V53" s="1" t="s">
        <v>1</v>
      </c>
      <c r="W53" s="2">
        <f ca="1">(Parameters!$C$2/W6)^Parameters!$C$9</f>
        <v>1.6508648863834203</v>
      </c>
      <c r="X53" s="2">
        <f ca="1">(Parameters!$C$2/X6)^Parameters!$C$9</f>
        <v>1.8241495722543484</v>
      </c>
      <c r="Y53" s="2">
        <f ca="1">(Parameters!$C$2/Y6)^Parameters!$C$9</f>
        <v>2.4313287827400245</v>
      </c>
      <c r="Z53" s="2">
        <f ca="1">(Parameters!$C$2/Z6)^Parameters!$C$9</f>
        <v>3.4195208859023789</v>
      </c>
      <c r="AA53" s="3">
        <f ca="1">(Parameters!$C$2/AA6)^Parameters!$C$9</f>
        <v>6.1149191672883054</v>
      </c>
    </row>
    <row r="54" spans="2:27" ht="17" thickBot="1" x14ac:dyDescent="0.25">
      <c r="B54" s="53"/>
      <c r="C54" s="51"/>
      <c r="D54" s="4" t="s">
        <v>2</v>
      </c>
      <c r="E54" s="16">
        <f ca="1">(Parameters!$C$2/E7)^Parameters!$C$9</f>
        <v>1.059413566745347</v>
      </c>
      <c r="F54" s="16">
        <f ca="1">(Parameters!$C$2/F7)^Parameters!$C$9</f>
        <v>1.0993440145241187</v>
      </c>
      <c r="G54" s="16">
        <f ca="1">(Parameters!$C$2/G7)^Parameters!$C$9</f>
        <v>1.2725106879632171</v>
      </c>
      <c r="H54" s="16">
        <f ca="1">(Parameters!$C$2/H7)^Parameters!$C$9</f>
        <v>1.7713079931719158</v>
      </c>
      <c r="I54" s="18">
        <f ca="1">(Parameters!$C$2/I7)^Parameters!$C$9</f>
        <v>3.4459832236052961</v>
      </c>
      <c r="K54" s="53"/>
      <c r="L54" s="51"/>
      <c r="M54" s="4" t="s">
        <v>2</v>
      </c>
      <c r="N54" s="16">
        <f ca="1">(Parameters!$C$2/N7)^Parameters!$C$9</f>
        <v>0.81364779033138168</v>
      </c>
      <c r="O54" s="16">
        <f ca="1">(Parameters!$C$2/O7)^Parameters!$C$9</f>
        <v>0.81183491108224382</v>
      </c>
      <c r="P54" s="16">
        <f ca="1">(Parameters!$C$2/P7)^Parameters!$C$9</f>
        <v>0.81027304721434024</v>
      </c>
      <c r="Q54" s="16">
        <f ca="1">(Parameters!$C$2/Q7)^Parameters!$C$9</f>
        <v>0.81066162812400766</v>
      </c>
      <c r="R54" s="18">
        <f ca="1">(Parameters!$C$2/R7)^Parameters!$C$9</f>
        <v>0.8128970275000087</v>
      </c>
      <c r="T54" s="53"/>
      <c r="U54" s="51"/>
      <c r="V54" s="4" t="s">
        <v>2</v>
      </c>
      <c r="W54" s="16">
        <f ca="1">(Parameters!$C$2/W7)^Parameters!$C$9</f>
        <v>0.9068210135562137</v>
      </c>
      <c r="X54" s="16">
        <f ca="1">(Parameters!$C$2/X7)^Parameters!$C$9</f>
        <v>0.91913977370186062</v>
      </c>
      <c r="Y54" s="16">
        <f ca="1">(Parameters!$C$2/Y7)^Parameters!$C$9</f>
        <v>0.97206714870414479</v>
      </c>
      <c r="Z54" s="16">
        <f ca="1">(Parameters!$C$2/Z7)^Parameters!$C$9</f>
        <v>1.1025727737761428</v>
      </c>
      <c r="AA54" s="18">
        <f ca="1">(Parameters!$C$2/AA7)^Parameters!$C$9</f>
        <v>1.4168328138869686</v>
      </c>
    </row>
    <row r="55" spans="2:27" x14ac:dyDescent="0.2">
      <c r="B55" s="53"/>
      <c r="C55" s="50">
        <v>10</v>
      </c>
      <c r="D55" s="1" t="s">
        <v>1</v>
      </c>
      <c r="E55" s="2">
        <f ca="1">(Parameters!$C$2/E8)^Parameters!$C$9</f>
        <v>4.2549491843394156</v>
      </c>
      <c r="F55" s="2">
        <f ca="1">(Parameters!$C$2/F8)^Parameters!$C$9</f>
        <v>5.6009546977177482</v>
      </c>
      <c r="G55" s="2">
        <f ca="1">(Parameters!$C$2/G8)^Parameters!$C$9</f>
        <v>12.019247257698089</v>
      </c>
      <c r="H55" s="2">
        <f ca="1">(Parameters!$C$2/H8)^Parameters!$C$9</f>
        <v>54.997644350355628</v>
      </c>
      <c r="I55" s="3">
        <f ca="1">(Parameters!$C$2/I8)^Parameters!$C$9</f>
        <v>238.17036253072135</v>
      </c>
      <c r="K55" s="53"/>
      <c r="L55" s="50">
        <v>10</v>
      </c>
      <c r="M55" s="1" t="s">
        <v>1</v>
      </c>
      <c r="N55" s="2">
        <f ca="1">(Parameters!$C$2/N8)^Parameters!$C$9</f>
        <v>0.82417081748065746</v>
      </c>
      <c r="O55" s="2">
        <f ca="1">(Parameters!$C$2/O8)^Parameters!$C$9</f>
        <v>0.83169680653340183</v>
      </c>
      <c r="P55" s="2">
        <f ca="1">(Parameters!$C$2/P8)^Parameters!$C$9</f>
        <v>0.85799097640983513</v>
      </c>
      <c r="Q55" s="2">
        <f ca="1">(Parameters!$C$2/Q8)^Parameters!$C$9</f>
        <v>0.90975757397016976</v>
      </c>
      <c r="R55" s="3">
        <f ca="1">(Parameters!$C$2/R8)^Parameters!$C$9</f>
        <v>1.2105981157042209</v>
      </c>
      <c r="T55" s="53"/>
      <c r="U55" s="50">
        <v>10</v>
      </c>
      <c r="V55" s="1" t="s">
        <v>1</v>
      </c>
      <c r="W55" s="2">
        <f ca="1">(Parameters!$C$2/W8)^Parameters!$C$9</f>
        <v>1.3915839926619344</v>
      </c>
      <c r="X55" s="2">
        <f ca="1">(Parameters!$C$2/X8)^Parameters!$C$9</f>
        <v>1.5390718348616055</v>
      </c>
      <c r="Y55" s="2">
        <f ca="1">(Parameters!$C$2/Y8)^Parameters!$C$9</f>
        <v>2.0645506438016166</v>
      </c>
      <c r="Z55" s="2">
        <f ca="1">(Parameters!$C$2/Z8)^Parameters!$C$9</f>
        <v>2.9488590274850028</v>
      </c>
      <c r="AA55" s="3">
        <f ca="1">(Parameters!$C$2/AA8)^Parameters!$C$9</f>
        <v>5.2556840655276149</v>
      </c>
    </row>
    <row r="56" spans="2:27" ht="17" thickBot="1" x14ac:dyDescent="0.25">
      <c r="B56" s="53"/>
      <c r="C56" s="51"/>
      <c r="D56" s="4" t="s">
        <v>2</v>
      </c>
      <c r="E56" s="16">
        <f ca="1">(Parameters!$C$2/E9)^Parameters!$C$9</f>
        <v>0.98535819370362088</v>
      </c>
      <c r="F56" s="16">
        <f ca="1">(Parameters!$C$2/F9)^Parameters!$C$9</f>
        <v>1.0178631930905746</v>
      </c>
      <c r="G56" s="16">
        <f ca="1">(Parameters!$C$2/G9)^Parameters!$C$9</f>
        <v>1.1591310222705871</v>
      </c>
      <c r="H56" s="16">
        <f ca="1">(Parameters!$C$2/H9)^Parameters!$C$9</f>
        <v>1.5612543722046686</v>
      </c>
      <c r="I56" s="18">
        <f ca="1">(Parameters!$C$2/I9)^Parameters!$C$9</f>
        <v>2.8348786904978653</v>
      </c>
      <c r="K56" s="53"/>
      <c r="L56" s="51"/>
      <c r="M56" s="4" t="s">
        <v>2</v>
      </c>
      <c r="N56" s="16">
        <f ca="1">(Parameters!$C$2/N9)^Parameters!$C$9</f>
        <v>0.81370708334898645</v>
      </c>
      <c r="O56" s="16">
        <f ca="1">(Parameters!$C$2/O9)^Parameters!$C$9</f>
        <v>0.81189197593224716</v>
      </c>
      <c r="P56" s="16">
        <f ca="1">(Parameters!$C$2/P9)^Parameters!$C$9</f>
        <v>0.81023866648793297</v>
      </c>
      <c r="Q56" s="16">
        <f ca="1">(Parameters!$C$2/Q9)^Parameters!$C$9</f>
        <v>0.81054581489024313</v>
      </c>
      <c r="R56" s="18">
        <f ca="1">(Parameters!$C$2/R9)^Parameters!$C$9</f>
        <v>0.81211613145837092</v>
      </c>
      <c r="T56" s="53"/>
      <c r="U56" s="51"/>
      <c r="V56" s="4" t="s">
        <v>2</v>
      </c>
      <c r="W56" s="16">
        <f ca="1">(Parameters!$C$2/W9)^Parameters!$C$9</f>
        <v>0.88100291410730946</v>
      </c>
      <c r="X56" s="16">
        <f ca="1">(Parameters!$C$2/X9)^Parameters!$C$9</f>
        <v>0.89153712041068278</v>
      </c>
      <c r="Y56" s="16">
        <f ca="1">(Parameters!$C$2/Y9)^Parameters!$C$9</f>
        <v>0.93755554852998024</v>
      </c>
      <c r="Z56" s="16">
        <f ca="1">(Parameters!$C$2/Z9)^Parameters!$C$9</f>
        <v>1.0514099171835585</v>
      </c>
      <c r="AA56" s="18">
        <f ca="1">(Parameters!$C$2/AA9)^Parameters!$C$9</f>
        <v>1.3169725120894697</v>
      </c>
    </row>
    <row r="57" spans="2:27" x14ac:dyDescent="0.2">
      <c r="B57" s="53"/>
      <c r="C57" s="50">
        <v>5</v>
      </c>
      <c r="D57" s="1" t="s">
        <v>1</v>
      </c>
      <c r="E57" s="2">
        <f ca="1">(Parameters!$C$2/E10)^Parameters!$C$9</f>
        <v>2.7185200809764982</v>
      </c>
      <c r="F57" s="2">
        <f ca="1">(Parameters!$C$2/F10)^Parameters!$C$9</f>
        <v>3.5763014144875864</v>
      </c>
      <c r="G57" s="2">
        <f ca="1">(Parameters!$C$2/G10)^Parameters!$C$9</f>
        <v>7.7480708788074333</v>
      </c>
      <c r="H57" s="2">
        <f ca="1">(Parameters!$C$2/H10)^Parameters!$C$9</f>
        <v>35.306096098716203</v>
      </c>
      <c r="I57" s="3">
        <f ca="1">(Parameters!$C$2/I10)^Parameters!$C$9</f>
        <v>163.87279735955983</v>
      </c>
      <c r="K57" s="53"/>
      <c r="L57" s="50">
        <v>5</v>
      </c>
      <c r="M57" s="1" t="s">
        <v>1</v>
      </c>
      <c r="N57" s="2">
        <f ca="1">(Parameters!$C$2/N10)^Parameters!$C$9</f>
        <v>0.82245959113426959</v>
      </c>
      <c r="O57" s="2">
        <f ca="1">(Parameters!$C$2/O10)^Parameters!$C$9</f>
        <v>0.8285730956224322</v>
      </c>
      <c r="P57" s="2">
        <f ca="1">(Parameters!$C$2/P10)^Parameters!$C$9</f>
        <v>0.85268136094690106</v>
      </c>
      <c r="Q57" s="2">
        <f ca="1">(Parameters!$C$2/Q10)^Parameters!$C$9</f>
        <v>0.89414399610115591</v>
      </c>
      <c r="R57" s="3">
        <f ca="1">(Parameters!$C$2/R10)^Parameters!$C$9</f>
        <v>1.1137824338542666</v>
      </c>
      <c r="T57" s="53"/>
      <c r="U57" s="50">
        <v>5</v>
      </c>
      <c r="V57" s="1" t="s">
        <v>1</v>
      </c>
      <c r="W57" s="2">
        <f ca="1">(Parameters!$C$2/W10)^Parameters!$C$9</f>
        <v>1.2001203503437756</v>
      </c>
      <c r="X57" s="2">
        <f ca="1">(Parameters!$C$2/X10)^Parameters!$C$9</f>
        <v>1.3256122282012144</v>
      </c>
      <c r="Y57" s="2">
        <f ca="1">(Parameters!$C$2/Y10)^Parameters!$C$9</f>
        <v>1.7832210746280359</v>
      </c>
      <c r="Z57" s="2">
        <f ca="1">(Parameters!$C$2/Z10)^Parameters!$C$9</f>
        <v>2.5799598600868281</v>
      </c>
      <c r="AA57" s="3">
        <f ca="1">(Parameters!$C$2/AA10)^Parameters!$C$9</f>
        <v>4.5897395981249929</v>
      </c>
    </row>
    <row r="58" spans="2:27" ht="17" thickBot="1" x14ac:dyDescent="0.25">
      <c r="B58" s="53"/>
      <c r="C58" s="51"/>
      <c r="D58" s="4" t="s">
        <v>2</v>
      </c>
      <c r="E58" s="16">
        <f ca="1">(Parameters!$C$2/E11)^Parameters!$C$9</f>
        <v>0.93175649589432163</v>
      </c>
      <c r="F58" s="16">
        <f ca="1">(Parameters!$C$2/F11)^Parameters!$C$9</f>
        <v>0.95952498164126954</v>
      </c>
      <c r="G58" s="16">
        <f ca="1">(Parameters!$C$2/G11)^Parameters!$C$9</f>
        <v>1.0766049234191752</v>
      </c>
      <c r="H58" s="16">
        <f ca="1">(Parameters!$C$2/H11)^Parameters!$C$9</f>
        <v>1.4093861968628332</v>
      </c>
      <c r="I58" s="18">
        <f ca="1">(Parameters!$C$2/I11)^Parameters!$C$9</f>
        <v>2.4154405551426859</v>
      </c>
      <c r="K58" s="53"/>
      <c r="L58" s="51"/>
      <c r="M58" s="4" t="s">
        <v>2</v>
      </c>
      <c r="N58" s="16">
        <f ca="1">(Parameters!$C$2/N11)^Parameters!$C$9</f>
        <v>0.81381848198749185</v>
      </c>
      <c r="O58" s="16">
        <f ca="1">(Parameters!$C$2/O11)^Parameters!$C$9</f>
        <v>0.81223473273854729</v>
      </c>
      <c r="P58" s="16">
        <f ca="1">(Parameters!$C$2/P11)^Parameters!$C$9</f>
        <v>0.81021256454018675</v>
      </c>
      <c r="Q58" s="16">
        <f ca="1">(Parameters!$C$2/Q11)^Parameters!$C$9</f>
        <v>0.81046208218310822</v>
      </c>
      <c r="R58" s="18">
        <f ca="1">(Parameters!$C$2/R11)^Parameters!$C$9</f>
        <v>0.81161867673850641</v>
      </c>
      <c r="T58" s="53"/>
      <c r="U58" s="51"/>
      <c r="V58" s="4" t="s">
        <v>2</v>
      </c>
      <c r="W58" s="16">
        <f ca="1">(Parameters!$C$2/W11)^Parameters!$C$9</f>
        <v>0.86128479632537724</v>
      </c>
      <c r="X58" s="16">
        <f ca="1">(Parameters!$C$2/X11)^Parameters!$C$9</f>
        <v>0.87078524795689372</v>
      </c>
      <c r="Y58" s="16">
        <f ca="1">(Parameters!$C$2/Y11)^Parameters!$C$9</f>
        <v>0.91074799163539599</v>
      </c>
      <c r="Z58" s="16">
        <f ca="1">(Parameters!$C$2/Z11)^Parameters!$C$9</f>
        <v>1.0113094307371806</v>
      </c>
      <c r="AA58" s="18">
        <f ca="1">(Parameters!$C$2/AA11)^Parameters!$C$9</f>
        <v>1.2403287519716149</v>
      </c>
    </row>
    <row r="59" spans="2:27" x14ac:dyDescent="0.2">
      <c r="B59" s="53"/>
      <c r="C59" s="50">
        <v>0</v>
      </c>
      <c r="D59" s="1" t="s">
        <v>1</v>
      </c>
      <c r="E59" s="2">
        <f ca="1">(Parameters!$C$2/E12)^Parameters!$C$9</f>
        <v>1.761101843285928</v>
      </c>
      <c r="F59" s="2">
        <f ca="1">(Parameters!$C$2/F12)^Parameters!$C$9</f>
        <v>2.4553199881310164</v>
      </c>
      <c r="G59" s="2">
        <f ca="1">(Parameters!$C$2/G12)^Parameters!$C$9</f>
        <v>5.3107473580867461</v>
      </c>
      <c r="H59" s="2">
        <f ca="1">(Parameters!$C$2/H12)^Parameters!$C$9</f>
        <v>23.813126741432391</v>
      </c>
      <c r="I59" s="3">
        <f ca="1">(Parameters!$C$2/I12)^Parameters!$C$9</f>
        <v>116.02751403967048</v>
      </c>
      <c r="K59" s="53"/>
      <c r="L59" s="50">
        <v>0</v>
      </c>
      <c r="M59" s="1" t="s">
        <v>1</v>
      </c>
      <c r="N59" s="2">
        <f ca="1">(Parameters!$C$2/N12)^Parameters!$C$9</f>
        <v>0.83037981194026733</v>
      </c>
      <c r="O59" s="2">
        <f ca="1">(Parameters!$C$2/O12)^Parameters!$C$9</f>
        <v>0.82662358973947381</v>
      </c>
      <c r="P59" s="2">
        <f ca="1">(Parameters!$C$2/P12)^Parameters!$C$9</f>
        <v>0.84860972170284288</v>
      </c>
      <c r="Q59" s="2">
        <f ca="1">(Parameters!$C$2/Q12)^Parameters!$C$9</f>
        <v>0.88258668328637724</v>
      </c>
      <c r="R59" s="3">
        <f ca="1">(Parameters!$C$2/R12)^Parameters!$C$9</f>
        <v>1.0493732890456726</v>
      </c>
      <c r="T59" s="53"/>
      <c r="U59" s="50">
        <v>0</v>
      </c>
      <c r="V59" s="1" t="s">
        <v>1</v>
      </c>
      <c r="W59" s="2">
        <f ca="1">(Parameters!$C$2/W12)^Parameters!$C$9</f>
        <v>1.0995116948085653</v>
      </c>
      <c r="X59" s="2">
        <f ca="1">(Parameters!$C$2/X12)^Parameters!$C$9</f>
        <v>1.1690250034894327</v>
      </c>
      <c r="Y59" s="2">
        <f ca="1">(Parameters!$C$2/Y12)^Parameters!$C$9</f>
        <v>1.5693920929007792</v>
      </c>
      <c r="Z59" s="2">
        <f ca="1">(Parameters!$C$2/Z12)^Parameters!$C$9</f>
        <v>2.2907590340241839</v>
      </c>
      <c r="AA59" s="3">
        <f ca="1">(Parameters!$C$2/AA12)^Parameters!$C$9</f>
        <v>4.0652441843132419</v>
      </c>
    </row>
    <row r="60" spans="2:27" ht="17" thickBot="1" x14ac:dyDescent="0.25">
      <c r="B60" s="53"/>
      <c r="C60" s="51"/>
      <c r="D60" s="4" t="s">
        <v>2</v>
      </c>
      <c r="E60" s="16">
        <f ca="1">(Parameters!$C$2/E13)^Parameters!$C$9</f>
        <v>0.88458528888199928</v>
      </c>
      <c r="F60" s="16">
        <f ca="1">(Parameters!$C$2/F13)^Parameters!$C$9</f>
        <v>0.91643818191439819</v>
      </c>
      <c r="G60" s="16">
        <f ca="1">(Parameters!$C$2/G13)^Parameters!$C$9</f>
        <v>1.0160454099936114</v>
      </c>
      <c r="H60" s="16">
        <f ca="1">(Parameters!$C$2/H13)^Parameters!$C$9</f>
        <v>1.2977530473805363</v>
      </c>
      <c r="I60" s="18">
        <f ca="1">(Parameters!$C$2/I13)^Parameters!$C$9</f>
        <v>2.116741197416403</v>
      </c>
      <c r="K60" s="53"/>
      <c r="L60" s="51"/>
      <c r="M60" s="4" t="s">
        <v>2</v>
      </c>
      <c r="N60" s="16">
        <f ca="1">(Parameters!$C$2/N13)^Parameters!$C$9</f>
        <v>0.81078082059064782</v>
      </c>
      <c r="O60" s="16">
        <f ca="1">(Parameters!$C$2/O13)^Parameters!$C$9</f>
        <v>0.81232683091332036</v>
      </c>
      <c r="P60" s="16">
        <f ca="1">(Parameters!$C$2/P13)^Parameters!$C$9</f>
        <v>0.81019250818291999</v>
      </c>
      <c r="Q60" s="16">
        <f ca="1">(Parameters!$C$2/Q13)^Parameters!$C$9</f>
        <v>0.810399784734534</v>
      </c>
      <c r="R60" s="18">
        <f ca="1">(Parameters!$C$2/R13)^Parameters!$C$9</f>
        <v>0.8112826877803786</v>
      </c>
      <c r="T60" s="53"/>
      <c r="U60" s="51"/>
      <c r="V60" s="4" t="s">
        <v>2</v>
      </c>
      <c r="W60" s="16">
        <f ca="1">(Parameters!$C$2/W13)^Parameters!$C$9</f>
        <v>0.84125753731287833</v>
      </c>
      <c r="X60" s="16">
        <f ca="1">(Parameters!$C$2/X13)^Parameters!$C$9</f>
        <v>0.85463453692037972</v>
      </c>
      <c r="Y60" s="16">
        <f ca="1">(Parameters!$C$2/Y13)^Parameters!$C$9</f>
        <v>0.89000373006607958</v>
      </c>
      <c r="Z60" s="16">
        <f ca="1">(Parameters!$C$2/Z13)^Parameters!$C$9</f>
        <v>0.97979939475991007</v>
      </c>
      <c r="AA60" s="18">
        <f ca="1">(Parameters!$C$2/AA13)^Parameters!$C$9</f>
        <v>1.1803733432777552</v>
      </c>
    </row>
    <row r="61" spans="2:27" x14ac:dyDescent="0.2">
      <c r="B61" s="53"/>
      <c r="C61" s="50">
        <v>-5</v>
      </c>
      <c r="D61" s="1" t="s">
        <v>1</v>
      </c>
      <c r="E61" s="2">
        <f ca="1">(Parameters!$C$2/E14)^Parameters!$C$9</f>
        <v>1.3165916755473015</v>
      </c>
      <c r="F61" s="2">
        <f ca="1">(Parameters!$C$2/F14)^Parameters!$C$9</f>
        <v>1.8135495303072788</v>
      </c>
      <c r="G61" s="2">
        <f ca="1">(Parameters!$C$2/G14)^Parameters!$C$9</f>
        <v>3.8797885855594627</v>
      </c>
      <c r="H61" s="2">
        <f ca="1">(Parameters!$C$2/H14)^Parameters!$C$9</f>
        <v>16.930191847124409</v>
      </c>
      <c r="I61" s="3">
        <f ca="1">(Parameters!$C$2/I14)^Parameters!$C$9</f>
        <v>84.977624240449344</v>
      </c>
      <c r="K61" s="53"/>
      <c r="L61" s="50">
        <v>-5</v>
      </c>
      <c r="M61" s="1" t="s">
        <v>1</v>
      </c>
      <c r="N61" s="2">
        <f ca="1">(Parameters!$C$2/N14)^Parameters!$C$9</f>
        <v>0.82136716095764528</v>
      </c>
      <c r="O61" s="2">
        <f ca="1">(Parameters!$C$2/O14)^Parameters!$C$9</f>
        <v>0.8250460632296045</v>
      </c>
      <c r="P61" s="2">
        <f ca="1">(Parameters!$C$2/P14)^Parameters!$C$9</f>
        <v>0.84546889441621087</v>
      </c>
      <c r="Q61" s="2">
        <f ca="1">(Parameters!$C$2/Q14)^Parameters!$C$9</f>
        <v>0.87383766094582604</v>
      </c>
      <c r="R61" s="3">
        <f ca="1">(Parameters!$C$2/R14)^Parameters!$C$9</f>
        <v>1.0040623893160971</v>
      </c>
      <c r="T61" s="53"/>
      <c r="U61" s="50">
        <v>-5</v>
      </c>
      <c r="V61" s="1" t="s">
        <v>1</v>
      </c>
      <c r="W61" s="2">
        <f ca="1">(Parameters!$C$2/W14)^Parameters!$C$9</f>
        <v>0.97988181228209559</v>
      </c>
      <c r="X61" s="2">
        <f ca="1">(Parameters!$C$2/X14)^Parameters!$C$9</f>
        <v>1.0559261330438079</v>
      </c>
      <c r="Y61" s="2">
        <f ca="1">(Parameters!$C$2/Y14)^Parameters!$C$9</f>
        <v>1.409317407748508</v>
      </c>
      <c r="Z61" s="2">
        <f ca="1">(Parameters!$C$2/Z14)^Parameters!$C$9</f>
        <v>2.0654484819635375</v>
      </c>
      <c r="AA61" s="3">
        <f ca="1">(Parameters!$C$2/AA14)^Parameters!$C$9</f>
        <v>3.6487707479056746</v>
      </c>
    </row>
    <row r="62" spans="2:27" ht="17" thickBot="1" x14ac:dyDescent="0.25">
      <c r="B62" s="53"/>
      <c r="C62" s="51"/>
      <c r="D62" s="4" t="s">
        <v>2</v>
      </c>
      <c r="E62" s="16">
        <f ca="1">(Parameters!$C$2/E15)^Parameters!$C$9</f>
        <v>0.86504442840006057</v>
      </c>
      <c r="F62" s="16">
        <f ca="1">(Parameters!$C$2/F15)^Parameters!$C$9</f>
        <v>0.88532589644345261</v>
      </c>
      <c r="G62" s="16">
        <f ca="1">(Parameters!$C$2/G15)^Parameters!$C$9</f>
        <v>0.9716550184359235</v>
      </c>
      <c r="H62" s="16">
        <f ca="1">(Parameters!$C$2/H15)^Parameters!$C$9</f>
        <v>1.215019777574077</v>
      </c>
      <c r="I62" s="18">
        <f ca="1">(Parameters!$C$2/I15)^Parameters!$C$9</f>
        <v>1.8985242608420079</v>
      </c>
      <c r="K62" s="53"/>
      <c r="L62" s="51"/>
      <c r="M62" s="4" t="s">
        <v>2</v>
      </c>
      <c r="N62" s="16">
        <f ca="1">(Parameters!$C$2/N15)^Parameters!$C$9</f>
        <v>0.81410535182977084</v>
      </c>
      <c r="O62" s="16">
        <f ca="1">(Parameters!$C$2/O15)^Parameters!$C$9</f>
        <v>0.8124549288300611</v>
      </c>
      <c r="P62" s="16">
        <f ca="1">(Parameters!$C$2/P15)^Parameters!$C$9</f>
        <v>0.81017702982731288</v>
      </c>
      <c r="Q62" s="16">
        <f ca="1">(Parameters!$C$2/Q15)^Parameters!$C$9</f>
        <v>0.81035245232078756</v>
      </c>
      <c r="R62" s="18">
        <f ca="1">(Parameters!$C$2/R15)^Parameters!$C$9</f>
        <v>0.81104547786002035</v>
      </c>
      <c r="T62" s="53"/>
      <c r="U62" s="51"/>
      <c r="V62" s="4" t="s">
        <v>2</v>
      </c>
      <c r="W62" s="16">
        <f ca="1">(Parameters!$C$2/W15)^Parameters!$C$9</f>
        <v>0.83535697450466273</v>
      </c>
      <c r="X62" s="16">
        <f ca="1">(Parameters!$C$2/X15)^Parameters!$C$9</f>
        <v>0.84256150184039691</v>
      </c>
      <c r="Y62" s="16">
        <f ca="1">(Parameters!$C$2/Y15)^Parameters!$C$9</f>
        <v>0.87413344784952818</v>
      </c>
      <c r="Z62" s="16">
        <f ca="1">(Parameters!$C$2/Z15)^Parameters!$C$9</f>
        <v>0.95513322107491738</v>
      </c>
      <c r="AA62" s="18">
        <f ca="1">(Parameters!$C$2/AA15)^Parameters!$C$9</f>
        <v>1.1329774872345915</v>
      </c>
    </row>
    <row r="63" spans="2:27" x14ac:dyDescent="0.2">
      <c r="B63" s="53"/>
      <c r="C63" s="50">
        <v>-10</v>
      </c>
      <c r="D63" s="1" t="s">
        <v>1</v>
      </c>
      <c r="E63" s="2">
        <f ca="1">(Parameters!$C$2/E16)^Parameters!$C$9</f>
        <v>1.0846595965727741</v>
      </c>
      <c r="F63" s="2">
        <f ca="1">(Parameters!$C$2/F16)^Parameters!$C$9</f>
        <v>1.3554355892785801</v>
      </c>
      <c r="G63" s="2">
        <f ca="1">(Parameters!$C$2/G16)^Parameters!$C$9</f>
        <v>3.0231991550552779</v>
      </c>
      <c r="H63" s="2">
        <f ca="1">(Parameters!$C$2/H16)^Parameters!$C$9</f>
        <v>12.725415537488544</v>
      </c>
      <c r="I63" s="3">
        <f ca="1">(Parameters!$C$2/I16)^Parameters!$C$9</f>
        <v>64.627722206984913</v>
      </c>
      <c r="K63" s="53"/>
      <c r="L63" s="50">
        <v>-10</v>
      </c>
      <c r="M63" s="1" t="s">
        <v>1</v>
      </c>
      <c r="N63" s="2">
        <f ca="1">(Parameters!$C$2/N16)^Parameters!$C$9</f>
        <v>0.82027489298595246</v>
      </c>
      <c r="O63" s="2">
        <f ca="1">(Parameters!$C$2/O16)^Parameters!$C$9</f>
        <v>0.82531208678783063</v>
      </c>
      <c r="P63" s="2">
        <f ca="1">(Parameters!$C$2/P16)^Parameters!$C$9</f>
        <v>0.8430517110964757</v>
      </c>
      <c r="Q63" s="2">
        <f ca="1">(Parameters!$C$2/Q16)^Parameters!$C$9</f>
        <v>0.86710687246387297</v>
      </c>
      <c r="R63" s="3">
        <f ca="1">(Parameters!$C$2/R16)^Parameters!$C$9</f>
        <v>0.97101065162757516</v>
      </c>
      <c r="T63" s="53"/>
      <c r="U63" s="50">
        <v>-10</v>
      </c>
      <c r="V63" s="1" t="s">
        <v>1</v>
      </c>
      <c r="W63" s="2">
        <f ca="1">(Parameters!$C$2/W16)^Parameters!$C$9</f>
        <v>0.90274685683316391</v>
      </c>
      <c r="X63" s="2">
        <f ca="1">(Parameters!$C$2/X16)^Parameters!$C$9</f>
        <v>0.99696652442131606</v>
      </c>
      <c r="Y63" s="2">
        <f ca="1">(Parameters!$C$2/Y16)^Parameters!$C$9</f>
        <v>1.2924312779070606</v>
      </c>
      <c r="Z63" s="2">
        <f ca="1">(Parameters!$C$2/Z16)^Parameters!$C$9</f>
        <v>1.8923699577937636</v>
      </c>
      <c r="AA63" s="3">
        <f ca="1">(Parameters!$C$2/AA16)^Parameters!$C$9</f>
        <v>3.317704807407305</v>
      </c>
    </row>
    <row r="64" spans="2:27" ht="17" thickBot="1" x14ac:dyDescent="0.25">
      <c r="B64" s="53"/>
      <c r="C64" s="51"/>
      <c r="D64" s="4" t="s">
        <v>2</v>
      </c>
      <c r="E64" s="16">
        <f ca="1">(Parameters!$C$2/E17)^Parameters!$C$9</f>
        <v>0.84476269038427965</v>
      </c>
      <c r="F64" s="16">
        <f ca="1">(Parameters!$C$2/F17)^Parameters!$C$9</f>
        <v>0.86343469643559445</v>
      </c>
      <c r="G64" s="16">
        <f ca="1">(Parameters!$C$2/G17)^Parameters!$C$9</f>
        <v>0.9395775882209928</v>
      </c>
      <c r="H64" s="16">
        <f ca="1">(Parameters!$C$2/H17)^Parameters!$C$9</f>
        <v>1.1537863671839703</v>
      </c>
      <c r="I64" s="18">
        <f ca="1">(Parameters!$C$2/I17)^Parameters!$C$9</f>
        <v>1.736488997253391</v>
      </c>
      <c r="K64" s="53"/>
      <c r="L64" s="51"/>
      <c r="M64" s="4" t="s">
        <v>2</v>
      </c>
      <c r="N64" s="16">
        <f ca="1">(Parameters!$C$2/N17)^Parameters!$C$9</f>
        <v>0.81379283671723102</v>
      </c>
      <c r="O64" s="16">
        <f ca="1">(Parameters!$C$2/O17)^Parameters!$C$9</f>
        <v>0.81262300267271537</v>
      </c>
      <c r="P64" s="16">
        <f ca="1">(Parameters!$C$2/P17)^Parameters!$C$9</f>
        <v>0.81016513392040979</v>
      </c>
      <c r="Q64" s="16">
        <f ca="1">(Parameters!$C$2/Q17)^Parameters!$C$9</f>
        <v>0.81031595751451524</v>
      </c>
      <c r="R64" s="18">
        <f ca="1">(Parameters!$C$2/R17)^Parameters!$C$9</f>
        <v>0.81087213524265833</v>
      </c>
      <c r="T64" s="53"/>
      <c r="U64" s="51"/>
      <c r="V64" s="4" t="s">
        <v>2</v>
      </c>
      <c r="W64" s="16">
        <f ca="1">(Parameters!$C$2/W17)^Parameters!$C$9</f>
        <v>0.82690869555277402</v>
      </c>
      <c r="X64" s="16">
        <f ca="1">(Parameters!$C$2/X17)^Parameters!$C$9</f>
        <v>0.83385895443042435</v>
      </c>
      <c r="Y64" s="16">
        <f ca="1">(Parameters!$C$2/Y17)^Parameters!$C$9</f>
        <v>0.86227196062753231</v>
      </c>
      <c r="Z64" s="16">
        <f ca="1">(Parameters!$C$2/Z17)^Parameters!$C$9</f>
        <v>0.93605037267106272</v>
      </c>
      <c r="AA64" s="18">
        <f ca="1">(Parameters!$C$2/AA17)^Parameters!$C$9</f>
        <v>1.0953834751789098</v>
      </c>
    </row>
    <row r="65" spans="2:27" x14ac:dyDescent="0.2">
      <c r="B65" s="53"/>
      <c r="C65" s="50">
        <v>-15</v>
      </c>
      <c r="D65" s="1" t="s">
        <v>1</v>
      </c>
      <c r="E65" s="2">
        <f ca="1">(Parameters!$C$2/E18)^Parameters!$C$9</f>
        <v>0.93691200859441559</v>
      </c>
      <c r="F65" s="2">
        <f ca="1">(Parameters!$C$2/F18)^Parameters!$C$9</f>
        <v>1.17349513679242</v>
      </c>
      <c r="G65" s="2">
        <f ca="1">(Parameters!$C$2/G18)^Parameters!$C$9</f>
        <v>2.5111651339702532</v>
      </c>
      <c r="H65" s="2">
        <f ca="1">(Parameters!$C$2/H18)^Parameters!$C$9</f>
        <v>10.135954716864665</v>
      </c>
      <c r="I65" s="3">
        <f ca="1">(Parameters!$C$2/I18)^Parameters!$C$9</f>
        <v>51.199851803003298</v>
      </c>
      <c r="K65" s="53"/>
      <c r="L65" s="50">
        <v>-15</v>
      </c>
      <c r="M65" s="1" t="s">
        <v>1</v>
      </c>
      <c r="N65" s="2">
        <f ca="1">(Parameters!$C$2/N18)^Parameters!$C$9</f>
        <v>0.82068359007234704</v>
      </c>
      <c r="O65" s="2">
        <f ca="1">(Parameters!$C$2/O18)^Parameters!$C$9</f>
        <v>0.82376349056239595</v>
      </c>
      <c r="P65" s="2">
        <f ca="1">(Parameters!$C$2/P18)^Parameters!$C$9</f>
        <v>0.84100738623061388</v>
      </c>
      <c r="Q65" s="2">
        <f ca="1">(Parameters!$C$2/Q18)^Parameters!$C$9</f>
        <v>0.86187408719685521</v>
      </c>
      <c r="R65" s="3">
        <f ca="1">(Parameters!$C$2/R18)^Parameters!$C$9</f>
        <v>0.94633818713607287</v>
      </c>
      <c r="T65" s="53"/>
      <c r="U65" s="50">
        <v>-15</v>
      </c>
      <c r="V65" s="1" t="s">
        <v>1</v>
      </c>
      <c r="W65" s="2">
        <f ca="1">(Parameters!$C$2/W18)^Parameters!$C$9</f>
        <v>0.85804391368386368</v>
      </c>
      <c r="X65" s="2">
        <f ca="1">(Parameters!$C$2/X18)^Parameters!$C$9</f>
        <v>0.93749732167409916</v>
      </c>
      <c r="Y65" s="2">
        <f ca="1">(Parameters!$C$2/Y18)^Parameters!$C$9</f>
        <v>1.2108091394599458</v>
      </c>
      <c r="Z65" s="2">
        <f ca="1">(Parameters!$C$2/Z18)^Parameters!$C$9</f>
        <v>1.7628430396151291</v>
      </c>
      <c r="AA65" s="3">
        <f ca="1">(Parameters!$C$2/AA18)^Parameters!$C$9</f>
        <v>3.0561849132559544</v>
      </c>
    </row>
    <row r="66" spans="2:27" ht="17" thickBot="1" x14ac:dyDescent="0.25">
      <c r="B66" s="53"/>
      <c r="C66" s="55"/>
      <c r="D66" s="4" t="s">
        <v>2</v>
      </c>
      <c r="E66" s="16">
        <f ca="1">(Parameters!$C$2/E19)^Parameters!$C$9</f>
        <v>0.83137925030890603</v>
      </c>
      <c r="F66" s="16">
        <f ca="1">(Parameters!$C$2/F19)^Parameters!$C$9</f>
        <v>0.84894693774184005</v>
      </c>
      <c r="G66" s="16">
        <f ca="1">(Parameters!$C$2/G19)^Parameters!$C$9</f>
        <v>0.91736385989150082</v>
      </c>
      <c r="H66" s="16">
        <f ca="1">(Parameters!$C$2/H19)^Parameters!$C$9</f>
        <v>1.1091221073925446</v>
      </c>
      <c r="I66" s="18">
        <f ca="1">(Parameters!$C$2/I19)^Parameters!$C$9</f>
        <v>1.6152680693537851</v>
      </c>
      <c r="K66" s="53"/>
      <c r="L66" s="55"/>
      <c r="M66" s="4" t="s">
        <v>2</v>
      </c>
      <c r="N66" s="16">
        <f ca="1">(Parameters!$C$2/N19)^Parameters!$C$9</f>
        <v>0.8133145185200793</v>
      </c>
      <c r="O66" s="16">
        <f ca="1">(Parameters!$C$2/O19)^Parameters!$C$9</f>
        <v>0.81281634067573372</v>
      </c>
      <c r="P66" s="16">
        <f ca="1">(Parameters!$C$2/P19)^Parameters!$C$9</f>
        <v>0.81015613080058879</v>
      </c>
      <c r="Q66" s="16">
        <f ca="1">(Parameters!$C$2/Q19)^Parameters!$C$9</f>
        <v>0.8102875632347063</v>
      </c>
      <c r="R66" s="18">
        <f ca="1">(Parameters!$C$2/R19)^Parameters!$C$9</f>
        <v>0.81074195011224581</v>
      </c>
      <c r="T66" s="53"/>
      <c r="U66" s="55"/>
      <c r="V66" s="4" t="s">
        <v>2</v>
      </c>
      <c r="W66" s="16">
        <f ca="1">(Parameters!$C$2/W19)^Parameters!$C$9</f>
        <v>0.82121876788346426</v>
      </c>
      <c r="X66" s="16">
        <f ca="1">(Parameters!$C$2/X19)^Parameters!$C$9</f>
        <v>0.82803159911490165</v>
      </c>
      <c r="Y66" s="16">
        <f ca="1">(Parameters!$C$2/Y19)^Parameters!$C$9</f>
        <v>0.85379727366349967</v>
      </c>
      <c r="Z66" s="16">
        <f ca="1">(Parameters!$C$2/Z19)^Parameters!$C$9</f>
        <v>0.92163457704810914</v>
      </c>
      <c r="AA66" s="18">
        <f ca="1">(Parameters!$C$2/AA19)^Parameters!$C$9</f>
        <v>1.0656760496164717</v>
      </c>
    </row>
    <row r="67" spans="2:27" x14ac:dyDescent="0.2">
      <c r="B67" s="53"/>
      <c r="C67" s="56">
        <v>-20</v>
      </c>
      <c r="D67" s="1" t="s">
        <v>1</v>
      </c>
      <c r="E67" s="2">
        <f ca="1">(Parameters!$C$2/E20)^Parameters!$C$9</f>
        <v>0.87675378532928572</v>
      </c>
      <c r="F67" s="2">
        <f ca="1">(Parameters!$C$2/F20)^Parameters!$C$9</f>
        <v>1.0755057713468645</v>
      </c>
      <c r="G67" s="2">
        <f ca="1">(Parameters!$C$2/G20)^Parameters!$C$9</f>
        <v>2.2208914480177242</v>
      </c>
      <c r="H67" s="2">
        <f ca="1">(Parameters!$C$2/H20)^Parameters!$C$9</f>
        <v>8.5700561280707799</v>
      </c>
      <c r="I67" s="3">
        <f ca="1">(Parameters!$C$2/I20)^Parameters!$C$9</f>
        <v>42.363206054530792</v>
      </c>
      <c r="K67" s="53"/>
      <c r="L67" s="56">
        <v>-20</v>
      </c>
      <c r="M67" s="1" t="s">
        <v>1</v>
      </c>
      <c r="N67" s="2">
        <f ca="1">(Parameters!$C$2/N20)^Parameters!$C$9</f>
        <v>0.8170143968976985</v>
      </c>
      <c r="O67" s="2">
        <f ca="1">(Parameters!$C$2/O20)^Parameters!$C$9</f>
        <v>0.82262244424801267</v>
      </c>
      <c r="P67" s="2">
        <f ca="1">(Parameters!$C$2/P20)^Parameters!$C$9</f>
        <v>0.83945293564268519</v>
      </c>
      <c r="Q67" s="2">
        <f ca="1">(Parameters!$C$2/Q20)^Parameters!$C$9</f>
        <v>0.85778581225359052</v>
      </c>
      <c r="R67" s="3">
        <f ca="1">(Parameters!$C$2/R20)^Parameters!$C$9</f>
        <v>0.9274887178735024</v>
      </c>
      <c r="T67" s="53"/>
      <c r="U67" s="56">
        <v>-20</v>
      </c>
      <c r="V67" s="1" t="s">
        <v>1</v>
      </c>
      <c r="W67" s="2">
        <f ca="1">(Parameters!$C$2/W20)^Parameters!$C$9</f>
        <v>0.82701929217528392</v>
      </c>
      <c r="X67" s="2">
        <f ca="1">(Parameters!$C$2/X20)^Parameters!$C$9</f>
        <v>0.90323563809977414</v>
      </c>
      <c r="Y67" s="2">
        <f ca="1">(Parameters!$C$2/Y20)^Parameters!$C$9</f>
        <v>1.1588223802452755</v>
      </c>
      <c r="Z67" s="2">
        <f ca="1">(Parameters!$C$2/Z20)^Parameters!$C$9</f>
        <v>1.6704887905242733</v>
      </c>
      <c r="AA67" s="3">
        <f ca="1">(Parameters!$C$2/AA20)^Parameters!$C$9</f>
        <v>2.8528218900896691</v>
      </c>
    </row>
    <row r="68" spans="2:27" ht="17" thickBot="1" x14ac:dyDescent="0.25">
      <c r="B68" s="53"/>
      <c r="C68" s="55"/>
      <c r="D68" s="4" t="s">
        <v>2</v>
      </c>
      <c r="E68" s="16">
        <f ca="1">(Parameters!$C$2/E21)^Parameters!$C$9</f>
        <v>0.82381792744064242</v>
      </c>
      <c r="F68" s="16">
        <f ca="1">(Parameters!$C$2/F21)^Parameters!$C$9</f>
        <v>0.8407146917344781</v>
      </c>
      <c r="G68" s="16">
        <f ca="1">(Parameters!$C$2/G21)^Parameters!$C$9</f>
        <v>0.90443768388354417</v>
      </c>
      <c r="H68" s="16">
        <f ca="1">(Parameters!$C$2/H21)^Parameters!$C$9</f>
        <v>1.0777252299547992</v>
      </c>
      <c r="I68" s="18">
        <f ca="1">(Parameters!$C$2/I21)^Parameters!$C$9</f>
        <v>1.5248132387450999</v>
      </c>
      <c r="K68" s="53"/>
      <c r="L68" s="55"/>
      <c r="M68" s="4" t="s">
        <v>2</v>
      </c>
      <c r="N68" s="16">
        <f ca="1">(Parameters!$C$2/N21)^Parameters!$C$9</f>
        <v>0.81207237466099325</v>
      </c>
      <c r="O68" s="16">
        <f ca="1">(Parameters!$C$2/O21)^Parameters!$C$9</f>
        <v>0.81305758491589009</v>
      </c>
      <c r="P68" s="16">
        <f ca="1">(Parameters!$C$2/P21)^Parameters!$C$9</f>
        <v>0.81014521186811939</v>
      </c>
      <c r="Q68" s="16">
        <f ca="1">(Parameters!$C$2/Q21)^Parameters!$C$9</f>
        <v>0.8102653973324121</v>
      </c>
      <c r="R68" s="18">
        <f ca="1">(Parameters!$C$2/R21)^Parameters!$C$9</f>
        <v>0.81064199557453109</v>
      </c>
      <c r="T68" s="53"/>
      <c r="U68" s="55"/>
      <c r="V68" s="4" t="s">
        <v>2</v>
      </c>
      <c r="W68" s="16">
        <f ca="1">(Parameters!$C$2/W21)^Parameters!$C$9</f>
        <v>0.8179624511003325</v>
      </c>
      <c r="X68" s="16">
        <f ca="1">(Parameters!$C$2/X21)^Parameters!$C$9</f>
        <v>0.82475443775467217</v>
      </c>
      <c r="Y68" s="16">
        <f ca="1">(Parameters!$C$2/Y21)^Parameters!$C$9</f>
        <v>0.84827792858634699</v>
      </c>
      <c r="Z68" s="16">
        <f ca="1">(Parameters!$C$2/Z21)^Parameters!$C$9</f>
        <v>0.91122594809429125</v>
      </c>
      <c r="AA68" s="18">
        <f ca="1">(Parameters!$C$2/AA21)^Parameters!$C$9</f>
        <v>1.0424914140697603</v>
      </c>
    </row>
    <row r="69" spans="2:27" x14ac:dyDescent="0.2">
      <c r="B69" s="53"/>
      <c r="C69" s="56">
        <v>-25</v>
      </c>
      <c r="D69" s="7" t="s">
        <v>1</v>
      </c>
      <c r="E69" s="2">
        <f ca="1">(Parameters!$C$2/E22)^Parameters!$C$9</f>
        <v>0.85909788007164289</v>
      </c>
      <c r="F69" s="2">
        <f ca="1">(Parameters!$C$2/F22)^Parameters!$C$9</f>
        <v>1.0420101966866857</v>
      </c>
      <c r="G69" s="2">
        <f ca="1">(Parameters!$C$2/G22)^Parameters!$C$9</f>
        <v>2.0888941346762451</v>
      </c>
      <c r="H69" s="2">
        <f ca="1">(Parameters!$C$2/H22)^Parameters!$C$9</f>
        <v>6.3422379989429345</v>
      </c>
      <c r="I69" s="3">
        <f ca="1">(Parameters!$C$2/I22)^Parameters!$C$9</f>
        <v>36.686588001803607</v>
      </c>
      <c r="K69" s="53"/>
      <c r="L69" s="56">
        <v>-25</v>
      </c>
      <c r="M69" s="7" t="s">
        <v>1</v>
      </c>
      <c r="N69" s="2">
        <f ca="1">(Parameters!$C$2/N22)^Parameters!$C$9</f>
        <v>0.81006577229369436</v>
      </c>
      <c r="O69" s="2">
        <f ca="1">(Parameters!$C$2/O22)^Parameters!$C$9</f>
        <v>0.82240657708838716</v>
      </c>
      <c r="P69" s="2">
        <f ca="1">(Parameters!$C$2/P22)^Parameters!$C$9</f>
        <v>0.837549703792967</v>
      </c>
      <c r="Q69" s="2">
        <f ca="1">(Parameters!$C$2/Q22)^Parameters!$C$9</f>
        <v>0.85980554271412335</v>
      </c>
      <c r="R69" s="3">
        <f ca="1">(Parameters!$C$2/R22)^Parameters!$C$9</f>
        <v>0.91281050379170747</v>
      </c>
      <c r="T69" s="53"/>
      <c r="U69" s="56">
        <v>-25</v>
      </c>
      <c r="V69" s="7" t="s">
        <v>1</v>
      </c>
      <c r="W69" s="2">
        <f ca="1">(Parameters!$C$2/W22)^Parameters!$C$9</f>
        <v>0.81803568224245493</v>
      </c>
      <c r="X69" s="2">
        <f ca="1">(Parameters!$C$2/X22)^Parameters!$C$9</f>
        <v>0.89122551050662235</v>
      </c>
      <c r="Y69" s="2">
        <f ca="1">(Parameters!$C$2/Y22)^Parameters!$C$9</f>
        <v>1.1321157136562634</v>
      </c>
      <c r="Z69" s="2">
        <f ca="1">(Parameters!$C$2/Z22)^Parameters!$C$9</f>
        <v>1.7149842832341753</v>
      </c>
      <c r="AA69" s="3">
        <f ca="1">(Parameters!$C$2/AA22)^Parameters!$C$9</f>
        <v>2.6993680387135379</v>
      </c>
    </row>
    <row r="70" spans="2:27" ht="17" thickBot="1" x14ac:dyDescent="0.25">
      <c r="B70" s="53"/>
      <c r="C70" s="51"/>
      <c r="D70" s="8" t="s">
        <v>2</v>
      </c>
      <c r="E70" s="16">
        <f ca="1">(Parameters!$C$2/E23)^Parameters!$C$9</f>
        <v>0.82148900564631899</v>
      </c>
      <c r="F70" s="16">
        <f ca="1">(Parameters!$C$2/F23)^Parameters!$C$9</f>
        <v>0.83736005458621487</v>
      </c>
      <c r="G70" s="16">
        <f ca="1">(Parameters!$C$2/G23)^Parameters!$C$9</f>
        <v>0.89758761091226202</v>
      </c>
      <c r="H70" s="16">
        <f ca="1">(Parameters!$C$2/H23)^Parameters!$C$9</f>
        <v>1.0574264046421875</v>
      </c>
      <c r="I70" s="18">
        <f ca="1">(Parameters!$C$2/I23)^Parameters!$C$9</f>
        <v>1.4584196495448476</v>
      </c>
      <c r="K70" s="53"/>
      <c r="L70" s="51"/>
      <c r="M70" s="8" t="s">
        <v>2</v>
      </c>
      <c r="N70" s="16">
        <f ca="1">(Parameters!$C$2/N23)^Parameters!$C$9</f>
        <v>0.81041950623929682</v>
      </c>
      <c r="O70" s="16">
        <f ca="1">(Parameters!$C$2/O23)^Parameters!$C$9</f>
        <v>0.8130135127923146</v>
      </c>
      <c r="P70" s="16">
        <f ca="1">(Parameters!$C$2/P23)^Parameters!$C$9</f>
        <v>0.81024272141432829</v>
      </c>
      <c r="Q70" s="16">
        <f ca="1">(Parameters!$C$2/Q23)^Parameters!$C$9</f>
        <v>0.81024814808387968</v>
      </c>
      <c r="R70" s="18">
        <f ca="1">(Parameters!$C$2/R23)^Parameters!$C$9</f>
        <v>0.81056385730771063</v>
      </c>
      <c r="T70" s="53"/>
      <c r="U70" s="51"/>
      <c r="V70" s="8" t="s">
        <v>2</v>
      </c>
      <c r="W70" s="16">
        <f ca="1">(Parameters!$C$2/W23)^Parameters!$C$9</f>
        <v>0.81695646130553534</v>
      </c>
      <c r="X70" s="16">
        <f ca="1">(Parameters!$C$2/X23)^Parameters!$C$9</f>
        <v>0.82333199598057172</v>
      </c>
      <c r="Y70" s="16">
        <f ca="1">(Parameters!$C$2/Y23)^Parameters!$C$9</f>
        <v>0.84570980795169837</v>
      </c>
      <c r="Z70" s="16">
        <f ca="1">(Parameters!$C$2/Z23)^Parameters!$C$9</f>
        <v>0.90436508604917365</v>
      </c>
      <c r="AA70" s="18">
        <f ca="1">(Parameters!$C$2/AA23)^Parameters!$C$9</f>
        <v>1.0248481412602848</v>
      </c>
    </row>
    <row r="71" spans="2:27" x14ac:dyDescent="0.2">
      <c r="B71" s="53"/>
      <c r="C71" s="50">
        <v>-30</v>
      </c>
      <c r="D71" s="1" t="s">
        <v>1</v>
      </c>
      <c r="E71" s="2">
        <f ca="1">(Parameters!$C$2/E24)^Parameters!$C$9</f>
        <v>0.88057260611656374</v>
      </c>
      <c r="F71" s="2">
        <f ca="1">(Parameters!$C$2/F24)^Parameters!$C$9</f>
        <v>1.0649742938218694</v>
      </c>
      <c r="G71" s="2">
        <f ca="1">(Parameters!$C$2/G24)^Parameters!$C$9</f>
        <v>2.088254185515364</v>
      </c>
      <c r="H71" s="2">
        <f ca="1">(Parameters!$C$2/H24)^Parameters!$C$9</f>
        <v>5.9872912889719077</v>
      </c>
      <c r="I71" s="3">
        <f ca="1">(Parameters!$C$2/I24)^Parameters!$C$9</f>
        <v>33.307778783588226</v>
      </c>
      <c r="K71" s="53"/>
      <c r="L71" s="50">
        <v>-30</v>
      </c>
      <c r="M71" s="1" t="s">
        <v>1</v>
      </c>
      <c r="N71" s="2">
        <f ca="1">(Parameters!$C$2/N24)^Parameters!$C$9</f>
        <v>0.81815810858920568</v>
      </c>
      <c r="O71" s="2">
        <f ca="1">(Parameters!$C$2/O24)^Parameters!$C$9</f>
        <v>0.82253504082770867</v>
      </c>
      <c r="P71" s="2">
        <f ca="1">(Parameters!$C$2/P24)^Parameters!$C$9</f>
        <v>0.83567472373816887</v>
      </c>
      <c r="Q71" s="2">
        <f ca="1">(Parameters!$C$2/Q24)^Parameters!$C$9</f>
        <v>0.85705071563556734</v>
      </c>
      <c r="R71" s="3">
        <f ca="1">(Parameters!$C$2/R24)^Parameters!$C$9</f>
        <v>0.90119832924168908</v>
      </c>
      <c r="T71" s="53"/>
      <c r="U71" s="50">
        <v>-30</v>
      </c>
      <c r="V71" s="1" t="s">
        <v>1</v>
      </c>
      <c r="W71" s="2">
        <f ca="1">(Parameters!$C$2/W24)^Parameters!$C$9</f>
        <v>0.83008845056975644</v>
      </c>
      <c r="X71" s="2">
        <f ca="1">(Parameters!$C$2/X24)^Parameters!$C$9</f>
        <v>0.8998874583343337</v>
      </c>
      <c r="Y71" s="2">
        <f ca="1">(Parameters!$C$2/Y24)^Parameters!$C$9</f>
        <v>1.1291911751562815</v>
      </c>
      <c r="Z71" s="2">
        <f ca="1">(Parameters!$C$2/Z24)^Parameters!$C$9</f>
        <v>1.6807938550084076</v>
      </c>
      <c r="AA71" s="3">
        <f ca="1">(Parameters!$C$2/AA24)^Parameters!$C$9</f>
        <v>2.5899184203309789</v>
      </c>
    </row>
    <row r="72" spans="2:27" ht="17" thickBot="1" x14ac:dyDescent="0.25">
      <c r="B72" s="53"/>
      <c r="C72" s="51"/>
      <c r="D72" s="4" t="s">
        <v>2</v>
      </c>
      <c r="E72" s="16">
        <f ca="1">(Parameters!$C$2/E25)^Parameters!$C$9</f>
        <v>0.82421331787510177</v>
      </c>
      <c r="F72" s="16">
        <f ca="1">(Parameters!$C$2/F25)^Parameters!$C$9</f>
        <v>0.83937600996859585</v>
      </c>
      <c r="G72" s="16">
        <f ca="1">(Parameters!$C$2/G25)^Parameters!$C$9</f>
        <v>0.89665312115351059</v>
      </c>
      <c r="H72" s="16">
        <f ca="1">(Parameters!$C$2/H25)^Parameters!$C$9</f>
        <v>1.0468937306453099</v>
      </c>
      <c r="I72" s="18">
        <f ca="1">(Parameters!$C$2/I25)^Parameters!$C$9</f>
        <v>1.4115953014288969</v>
      </c>
      <c r="K72" s="53"/>
      <c r="L72" s="51"/>
      <c r="M72" s="4" t="s">
        <v>2</v>
      </c>
      <c r="N72" s="16">
        <f ca="1">(Parameters!$C$2/N25)^Parameters!$C$9</f>
        <v>0.81243971716900731</v>
      </c>
      <c r="O72" s="16">
        <f ca="1">(Parameters!$C$2/O25)^Parameters!$C$9</f>
        <v>0.81303722575363613</v>
      </c>
      <c r="P72" s="16">
        <f ca="1">(Parameters!$C$2/P25)^Parameters!$C$9</f>
        <v>0.81044702767717292</v>
      </c>
      <c r="Q72" s="16">
        <f ca="1">(Parameters!$C$2/Q25)^Parameters!$C$9</f>
        <v>0.8102348803267162</v>
      </c>
      <c r="R72" s="18">
        <f ca="1">(Parameters!$C$2/R25)^Parameters!$C$9</f>
        <v>0.81050186297701476</v>
      </c>
      <c r="T72" s="53"/>
      <c r="U72" s="51"/>
      <c r="V72" s="4" t="s">
        <v>2</v>
      </c>
      <c r="W72" s="16">
        <f ca="1">(Parameters!$C$2/W25)^Parameters!$C$9</f>
        <v>0.81814433313534574</v>
      </c>
      <c r="X72" s="16">
        <f ca="1">(Parameters!$C$2/X25)^Parameters!$C$9</f>
        <v>0.82418562783754923</v>
      </c>
      <c r="Y72" s="16">
        <f ca="1">(Parameters!$C$2/Y25)^Parameters!$C$9</f>
        <v>0.84588752785201204</v>
      </c>
      <c r="Z72" s="16">
        <f ca="1">(Parameters!$C$2/Z25)^Parameters!$C$9</f>
        <v>0.90075760226831003</v>
      </c>
      <c r="AA72" s="18">
        <f ca="1">(Parameters!$C$2/AA25)^Parameters!$C$9</f>
        <v>1.0120448331368785</v>
      </c>
    </row>
    <row r="73" spans="2:27" x14ac:dyDescent="0.2">
      <c r="B73" s="53"/>
      <c r="C73" s="50">
        <v>-35</v>
      </c>
      <c r="D73" s="1" t="s">
        <v>1</v>
      </c>
      <c r="E73" s="2">
        <f ca="1">(Parameters!$C$2/E26)^Parameters!$C$9</f>
        <v>0.94525409499873558</v>
      </c>
      <c r="F73" s="2">
        <f ca="1">(Parameters!$C$2/F26)^Parameters!$C$9</f>
        <v>1.1477783249379543</v>
      </c>
      <c r="G73" s="2">
        <f ca="1">(Parameters!$C$2/G26)^Parameters!$C$9</f>
        <v>2.2203652447338533</v>
      </c>
      <c r="H73" s="2">
        <f ca="1">(Parameters!$C$2/H26)^Parameters!$C$9</f>
        <v>6.0821736501440071</v>
      </c>
      <c r="I73" s="3">
        <f ca="1">(Parameters!$C$2/I26)^Parameters!$C$9</f>
        <v>31.740045443771844</v>
      </c>
      <c r="K73" s="53"/>
      <c r="L73" s="50">
        <v>-35</v>
      </c>
      <c r="M73" s="1" t="s">
        <v>1</v>
      </c>
      <c r="N73" s="2">
        <f ca="1">(Parameters!$C$2/N26)^Parameters!$C$9</f>
        <v>0.82123219039952167</v>
      </c>
      <c r="O73" s="2">
        <f ca="1">(Parameters!$C$2/O26)^Parameters!$C$9</f>
        <v>0.82244066125630055</v>
      </c>
      <c r="P73" s="2">
        <f ca="1">(Parameters!$C$2/P26)^Parameters!$C$9</f>
        <v>0.83456570786938544</v>
      </c>
      <c r="Q73" s="2">
        <f ca="1">(Parameters!$C$2/Q26)^Parameters!$C$9</f>
        <v>0.85496386000816871</v>
      </c>
      <c r="R73" s="3">
        <f ca="1">(Parameters!$C$2/R26)^Parameters!$C$9</f>
        <v>0.8918904946761157</v>
      </c>
      <c r="T73" s="53"/>
      <c r="U73" s="50">
        <v>-35</v>
      </c>
      <c r="V73" s="1" t="s">
        <v>1</v>
      </c>
      <c r="W73" s="2">
        <f ca="1">(Parameters!$C$2/W26)^Parameters!$C$9</f>
        <v>0.86455362267240676</v>
      </c>
      <c r="X73" s="2">
        <f ca="1">(Parameters!$C$2/X26)^Parameters!$C$9</f>
        <v>0.92964814430993958</v>
      </c>
      <c r="Y73" s="2">
        <f ca="1">(Parameters!$C$2/Y26)^Parameters!$C$9</f>
        <v>1.1506678038078202</v>
      </c>
      <c r="Z73" s="2">
        <f ca="1">(Parameters!$C$2/Z26)^Parameters!$C$9</f>
        <v>1.6790863955905846</v>
      </c>
      <c r="AA73" s="3">
        <f ca="1">(Parameters!$C$2/AA26)^Parameters!$C$9</f>
        <v>2.520423172966868</v>
      </c>
    </row>
    <row r="74" spans="2:27" ht="17" thickBot="1" x14ac:dyDescent="0.25">
      <c r="B74" s="53"/>
      <c r="C74" s="51"/>
      <c r="D74" s="9" t="s">
        <v>2</v>
      </c>
      <c r="E74" s="16">
        <f ca="1">(Parameters!$C$2/E27)^Parameters!$C$9</f>
        <v>0.83219958578401254</v>
      </c>
      <c r="F74" s="16">
        <f ca="1">(Parameters!$C$2/F27)^Parameters!$C$9</f>
        <v>0.84766915220752559</v>
      </c>
      <c r="G74" s="16">
        <f ca="1">(Parameters!$C$2/G27)^Parameters!$C$9</f>
        <v>0.9028466237894246</v>
      </c>
      <c r="H74" s="16">
        <f ca="1">(Parameters!$C$2/H27)^Parameters!$C$9</f>
        <v>1.0454648249079346</v>
      </c>
      <c r="I74" s="18">
        <f ca="1">(Parameters!$C$2/I27)^Parameters!$C$9</f>
        <v>1.3813950841623956</v>
      </c>
      <c r="K74" s="53"/>
      <c r="L74" s="51"/>
      <c r="M74" s="9" t="s">
        <v>2</v>
      </c>
      <c r="N74" s="16">
        <f ca="1">(Parameters!$C$2/N27)^Parameters!$C$9</f>
        <v>0.81348757711489328</v>
      </c>
      <c r="O74" s="16">
        <f ca="1">(Parameters!$C$2/O27)^Parameters!$C$9</f>
        <v>0.81346330579543036</v>
      </c>
      <c r="P74" s="16">
        <f ca="1">(Parameters!$C$2/P27)^Parameters!$C$9</f>
        <v>0.81063463638288669</v>
      </c>
      <c r="Q74" s="16">
        <f ca="1">(Parameters!$C$2/Q27)^Parameters!$C$9</f>
        <v>0.8102249207185318</v>
      </c>
      <c r="R74" s="18">
        <f ca="1">(Parameters!$C$2/R27)^Parameters!$C$9</f>
        <v>0.81045207414392162</v>
      </c>
      <c r="T74" s="53"/>
      <c r="U74" s="51"/>
      <c r="V74" s="9" t="s">
        <v>2</v>
      </c>
      <c r="W74" s="16">
        <f ca="1">(Parameters!$C$2/W27)^Parameters!$C$9</f>
        <v>0.8215918994197664</v>
      </c>
      <c r="X74" s="16">
        <f ca="1">(Parameters!$C$2/X27)^Parameters!$C$9</f>
        <v>0.82788157907772331</v>
      </c>
      <c r="Y74" s="16">
        <f ca="1">(Parameters!$C$2/Y27)^Parameters!$C$9</f>
        <v>0.84849395532415339</v>
      </c>
      <c r="Z74" s="16">
        <f ca="1">(Parameters!$C$2/Z27)^Parameters!$C$9</f>
        <v>0.90025282091239212</v>
      </c>
      <c r="AA74" s="18">
        <f ca="1">(Parameters!$C$2/AA27)^Parameters!$C$9</f>
        <v>1.0035966705485926</v>
      </c>
    </row>
    <row r="75" spans="2:27" x14ac:dyDescent="0.2">
      <c r="B75" s="53"/>
      <c r="C75" s="50">
        <v>-40</v>
      </c>
      <c r="D75" s="10" t="s">
        <v>1</v>
      </c>
      <c r="E75" s="2">
        <f ca="1">(Parameters!$C$2/E28)^Parameters!$C$9</f>
        <v>1.1026787991757168</v>
      </c>
      <c r="F75" s="2">
        <f ca="1">(Parameters!$C$2/F28)^Parameters!$C$9</f>
        <v>1.3141135015112528</v>
      </c>
      <c r="G75" s="2">
        <f ca="1">(Parameters!$C$2/G28)^Parameters!$C$9</f>
        <v>2.5135800002433371</v>
      </c>
      <c r="H75" s="2">
        <f ca="1">(Parameters!$C$2/H28)^Parameters!$C$9</f>
        <v>6.5420169836863282</v>
      </c>
      <c r="I75" s="3">
        <f ca="1">(Parameters!$C$2/I28)^Parameters!$C$9</f>
        <v>31.766086006045487</v>
      </c>
      <c r="K75" s="53"/>
      <c r="L75" s="50">
        <v>-40</v>
      </c>
      <c r="M75" s="10" t="s">
        <v>1</v>
      </c>
      <c r="N75" s="2">
        <f ca="1">(Parameters!$C$2/N28)^Parameters!$C$9</f>
        <v>0.82060580731832522</v>
      </c>
      <c r="O75" s="2">
        <f ca="1">(Parameters!$C$2/O28)^Parameters!$C$9</f>
        <v>0.82443732004001269</v>
      </c>
      <c r="P75" s="2">
        <f ca="1">(Parameters!$C$2/P28)^Parameters!$C$9</f>
        <v>0.83351580586752505</v>
      </c>
      <c r="Q75" s="2">
        <f ca="1">(Parameters!$C$2/Q28)^Parameters!$C$9</f>
        <v>0.85344546840373081</v>
      </c>
      <c r="R75" s="3">
        <f ca="1">(Parameters!$C$2/R28)^Parameters!$C$9</f>
        <v>0.88434891459973686</v>
      </c>
      <c r="T75" s="53"/>
      <c r="U75" s="50">
        <v>-40</v>
      </c>
      <c r="V75" s="10" t="s">
        <v>1</v>
      </c>
      <c r="W75" s="2">
        <f ca="1">(Parameters!$C$2/W28)^Parameters!$C$9</f>
        <v>0.91188465132689511</v>
      </c>
      <c r="X75" s="2">
        <f ca="1">(Parameters!$C$2/X28)^Parameters!$C$9</f>
        <v>0.98523814446315661</v>
      </c>
      <c r="Y75" s="2">
        <f ca="1">(Parameters!$C$2/Y28)^Parameters!$C$9</f>
        <v>1.1976553323138062</v>
      </c>
      <c r="Z75" s="2">
        <f ca="1">(Parameters!$C$2/Z28)^Parameters!$C$9</f>
        <v>1.7098519219682244</v>
      </c>
      <c r="AA75" s="3">
        <f ca="1">(Parameters!$C$2/AA28)^Parameters!$C$9</f>
        <v>2.4883916610526815</v>
      </c>
    </row>
    <row r="76" spans="2:27" ht="17" thickBot="1" x14ac:dyDescent="0.25">
      <c r="B76" s="53"/>
      <c r="C76" s="51"/>
      <c r="D76" s="11" t="s">
        <v>2</v>
      </c>
      <c r="E76" s="16">
        <f ca="1">(Parameters!$C$2/E29)^Parameters!$C$9</f>
        <v>0.84607016501055798</v>
      </c>
      <c r="F76" s="16">
        <f ca="1">(Parameters!$C$2/F29)^Parameters!$C$9</f>
        <v>0.85983020204456539</v>
      </c>
      <c r="G76" s="16">
        <f ca="1">(Parameters!$C$2/G29)^Parameters!$C$9</f>
        <v>0.91626396965390178</v>
      </c>
      <c r="H76" s="16">
        <f ca="1">(Parameters!$C$2/H29)^Parameters!$C$9</f>
        <v>1.0530676206549794</v>
      </c>
      <c r="I76" s="18">
        <f ca="1">(Parameters!$C$2/I29)^Parameters!$C$9</f>
        <v>1.3660270509480805</v>
      </c>
      <c r="K76" s="53"/>
      <c r="L76" s="51"/>
      <c r="M76" s="11" t="s">
        <v>2</v>
      </c>
      <c r="N76" s="16">
        <f ca="1">(Parameters!$C$2/N29)^Parameters!$C$9</f>
        <v>0.81390516216791076</v>
      </c>
      <c r="O76" s="16">
        <f ca="1">(Parameters!$C$2/O29)^Parameters!$C$9</f>
        <v>0.81286117224583931</v>
      </c>
      <c r="P76" s="16">
        <f ca="1">(Parameters!$C$2/P29)^Parameters!$C$9</f>
        <v>0.81088060867543954</v>
      </c>
      <c r="Q76" s="16">
        <f ca="1">(Parameters!$C$2/Q29)^Parameters!$C$9</f>
        <v>0.81021778446263637</v>
      </c>
      <c r="R76" s="18">
        <f ca="1">(Parameters!$C$2/R29)^Parameters!$C$9</f>
        <v>0.81041168798807561</v>
      </c>
      <c r="T76" s="53"/>
      <c r="U76" s="51"/>
      <c r="V76" s="11" t="s">
        <v>2</v>
      </c>
      <c r="W76" s="16">
        <f ca="1">(Parameters!$C$2/W29)^Parameters!$C$9</f>
        <v>0.82749231437101078</v>
      </c>
      <c r="X76" s="16">
        <f ca="1">(Parameters!$C$2/X29)^Parameters!$C$9</f>
        <v>0.83254293397987078</v>
      </c>
      <c r="Y76" s="16">
        <f ca="1">(Parameters!$C$2/Y29)^Parameters!$C$9</f>
        <v>0.85381825943048562</v>
      </c>
      <c r="Z76" s="16">
        <f ca="1">(Parameters!$C$2/Z29)^Parameters!$C$9</f>
        <v>0.90283333725424386</v>
      </c>
      <c r="AA76" s="18">
        <f ca="1">(Parameters!$C$2/AA29)^Parameters!$C$9</f>
        <v>0.99919615550663343</v>
      </c>
    </row>
    <row r="77" spans="2:27" x14ac:dyDescent="0.2">
      <c r="B77" s="53"/>
      <c r="C77" s="50">
        <v>-45</v>
      </c>
      <c r="D77" s="12" t="s">
        <v>1</v>
      </c>
      <c r="E77" s="2">
        <f ca="1">(Parameters!$C$2/E30)^Parameters!$C$9</f>
        <v>1.3526016759389059</v>
      </c>
      <c r="F77" s="2">
        <f ca="1">(Parameters!$C$2/F30)^Parameters!$C$9</f>
        <v>1.7295553843431355</v>
      </c>
      <c r="G77" s="2">
        <f ca="1">(Parameters!$C$2/G30)^Parameters!$C$9</f>
        <v>3.0349088922650655</v>
      </c>
      <c r="H77" s="2">
        <f ca="1">(Parameters!$C$2/H30)^Parameters!$C$9</f>
        <v>7.4513564072928142</v>
      </c>
      <c r="I77" s="3">
        <f ca="1">(Parameters!$C$2/I30)^Parameters!$C$9</f>
        <v>33.39181809048312</v>
      </c>
      <c r="K77" s="53"/>
      <c r="L77" s="50">
        <v>-45</v>
      </c>
      <c r="M77" s="12" t="s">
        <v>1</v>
      </c>
      <c r="N77" s="2">
        <f ca="1">(Parameters!$C$2/N30)^Parameters!$C$9</f>
        <v>0.8216942139393929</v>
      </c>
      <c r="O77" s="2">
        <f ca="1">(Parameters!$C$2/O30)^Parameters!$C$9</f>
        <v>0.82257986237893765</v>
      </c>
      <c r="P77" s="2">
        <f ca="1">(Parameters!$C$2/P30)^Parameters!$C$9</f>
        <v>0.83326891244616352</v>
      </c>
      <c r="Q77" s="2">
        <f ca="1">(Parameters!$C$2/Q30)^Parameters!$C$9</f>
        <v>0.85242579698396448</v>
      </c>
      <c r="R77" s="3">
        <f ca="1">(Parameters!$C$2/R30)^Parameters!$C$9</f>
        <v>0.87818599541345321</v>
      </c>
      <c r="T77" s="53"/>
      <c r="U77" s="50">
        <v>-45</v>
      </c>
      <c r="V77" s="12" t="s">
        <v>1</v>
      </c>
      <c r="W77" s="2">
        <f ca="1">(Parameters!$C$2/W30)^Parameters!$C$9</f>
        <v>0.99356609676697905</v>
      </c>
      <c r="X77" s="2">
        <f ca="1">(Parameters!$C$2/X30)^Parameters!$C$9</f>
        <v>1.0397193581296582</v>
      </c>
      <c r="Y77" s="2">
        <f ca="1">(Parameters!$C$2/Y30)^Parameters!$C$9</f>
        <v>1.2739976200619458</v>
      </c>
      <c r="Z77" s="2">
        <f ca="1">(Parameters!$C$2/Z30)^Parameters!$C$9</f>
        <v>1.7746630220207895</v>
      </c>
      <c r="AA77" s="3">
        <f ca="1">(Parameters!$C$2/AA30)^Parameters!$C$9</f>
        <v>2.492725222069283</v>
      </c>
    </row>
    <row r="78" spans="2:27" ht="17" thickBot="1" x14ac:dyDescent="0.25">
      <c r="B78" s="53"/>
      <c r="C78" s="51"/>
      <c r="D78" s="9" t="s">
        <v>2</v>
      </c>
      <c r="E78" s="16">
        <f ca="1">(Parameters!$C$2/E31)^Parameters!$C$9</f>
        <v>0.86694055116415936</v>
      </c>
      <c r="F78" s="16">
        <f ca="1">(Parameters!$C$2/F31)^Parameters!$C$9</f>
        <v>0.8813624876294488</v>
      </c>
      <c r="G78" s="16">
        <f ca="1">(Parameters!$C$2/G31)^Parameters!$C$9</f>
        <v>0.93716035702229761</v>
      </c>
      <c r="H78" s="16">
        <f ca="1">(Parameters!$C$2/H31)^Parameters!$C$9</f>
        <v>1.0702128887034701</v>
      </c>
      <c r="I78" s="18">
        <f ca="1">(Parameters!$C$2/I31)^Parameters!$C$9</f>
        <v>1.3646308575396406</v>
      </c>
      <c r="K78" s="53"/>
      <c r="L78" s="51"/>
      <c r="M78" s="9" t="s">
        <v>2</v>
      </c>
      <c r="N78" s="16">
        <f ca="1">(Parameters!$C$2/N31)^Parameters!$C$9</f>
        <v>0.81420378039179508</v>
      </c>
      <c r="O78" s="16">
        <f ca="1">(Parameters!$C$2/O31)^Parameters!$C$9</f>
        <v>0.81333526828007263</v>
      </c>
      <c r="P78" s="16">
        <f ca="1">(Parameters!$C$2/P31)^Parameters!$C$9</f>
        <v>0.81104036920792644</v>
      </c>
      <c r="Q78" s="16">
        <f ca="1">(Parameters!$C$2/Q31)^Parameters!$C$9</f>
        <v>0.81021312825294356</v>
      </c>
      <c r="R78" s="18">
        <f ca="1">(Parameters!$C$2/R31)^Parameters!$C$9</f>
        <v>0.81037867063110025</v>
      </c>
      <c r="T78" s="53"/>
      <c r="U78" s="51"/>
      <c r="V78" s="9" t="s">
        <v>2</v>
      </c>
      <c r="W78" s="16">
        <f ca="1">(Parameters!$C$2/W31)^Parameters!$C$9</f>
        <v>0.8361812129558005</v>
      </c>
      <c r="X78" s="16">
        <f ca="1">(Parameters!$C$2/X31)^Parameters!$C$9</f>
        <v>0.84151321027567483</v>
      </c>
      <c r="Y78" s="16">
        <f ca="1">(Parameters!$C$2/Y31)^Parameters!$C$9</f>
        <v>0.86185293660832085</v>
      </c>
      <c r="Z78" s="16">
        <f ca="1">(Parameters!$C$2/Z31)^Parameters!$C$9</f>
        <v>0.90861391870014652</v>
      </c>
      <c r="AA78" s="18">
        <f ca="1">(Parameters!$C$2/AA31)^Parameters!$C$9</f>
        <v>0.99869012095213217</v>
      </c>
    </row>
    <row r="79" spans="2:27" x14ac:dyDescent="0.2">
      <c r="B79" s="53"/>
      <c r="C79" s="50">
        <v>-50</v>
      </c>
      <c r="D79" s="10" t="s">
        <v>1</v>
      </c>
      <c r="E79" s="2">
        <f ca="1">(Parameters!$C$2/E32)^Parameters!$C$9</f>
        <v>1.9360964806847614</v>
      </c>
      <c r="F79" s="2">
        <f ca="1">(Parameters!$C$2/F32)^Parameters!$C$9</f>
        <v>2.3130342633277334</v>
      </c>
      <c r="G79" s="2">
        <f ca="1">(Parameters!$C$2/G32)^Parameters!$C$9</f>
        <v>3.9103638214570426</v>
      </c>
      <c r="H79" s="2">
        <f ca="1">(Parameters!$C$2/H32)^Parameters!$C$9</f>
        <v>8.9847819268463311</v>
      </c>
      <c r="I79" s="3">
        <f ca="1">(Parameters!$C$2/I32)^Parameters!$C$9</f>
        <v>29.020216419215132</v>
      </c>
      <c r="K79" s="53"/>
      <c r="L79" s="50">
        <v>-50</v>
      </c>
      <c r="M79" s="10" t="s">
        <v>1</v>
      </c>
      <c r="N79" s="2">
        <f ca="1">(Parameters!$C$2/N32)^Parameters!$C$9</f>
        <v>0.82051519874155698</v>
      </c>
      <c r="O79" s="2">
        <f ca="1">(Parameters!$C$2/O32)^Parameters!$C$9</f>
        <v>0.82319634164287303</v>
      </c>
      <c r="P79" s="2">
        <f ca="1">(Parameters!$C$2/P32)^Parameters!$C$9</f>
        <v>0.83262295243781748</v>
      </c>
      <c r="Q79" s="2">
        <f ca="1">(Parameters!$C$2/Q32)^Parameters!$C$9</f>
        <v>0.85185877436007795</v>
      </c>
      <c r="R79" s="3">
        <f ca="1">(Parameters!$C$2/R32)^Parameters!$C$9</f>
        <v>0.88044710917854674</v>
      </c>
      <c r="T79" s="53"/>
      <c r="U79" s="50">
        <v>-50</v>
      </c>
      <c r="V79" s="10" t="s">
        <v>1</v>
      </c>
      <c r="W79" s="2">
        <f ca="1">(Parameters!$C$2/W32)^Parameters!$C$9</f>
        <v>1.0771413312455866</v>
      </c>
      <c r="X79" s="2">
        <f ca="1">(Parameters!$C$2/X32)^Parameters!$C$9</f>
        <v>1.1461694466424432</v>
      </c>
      <c r="Y79" s="2">
        <f ca="1">(Parameters!$C$2/Y32)^Parameters!$C$9</f>
        <v>1.3838290493610825</v>
      </c>
      <c r="Z79" s="2">
        <f ca="1">(Parameters!$C$2/Z32)^Parameters!$C$9</f>
        <v>1.8767680010212608</v>
      </c>
      <c r="AA79" s="3">
        <f ca="1">(Parameters!$C$2/AA32)^Parameters!$C$9</f>
        <v>2.7708469014041786</v>
      </c>
    </row>
    <row r="80" spans="2:27" ht="17" thickBot="1" x14ac:dyDescent="0.25">
      <c r="B80" s="53"/>
      <c r="C80" s="51"/>
      <c r="D80" s="11" t="s">
        <v>2</v>
      </c>
      <c r="E80" s="16">
        <f ca="1">(Parameters!$C$2/E33)^Parameters!$C$9</f>
        <v>0.89656999983337982</v>
      </c>
      <c r="F80" s="16">
        <f ca="1">(Parameters!$C$2/F33)^Parameters!$C$9</f>
        <v>0.9110461380023549</v>
      </c>
      <c r="G80" s="16">
        <f ca="1">(Parameters!$C$2/G33)^Parameters!$C$9</f>
        <v>0.96808973514870145</v>
      </c>
      <c r="H80" s="16">
        <f ca="1">(Parameters!$C$2/H33)^Parameters!$C$9</f>
        <v>1.0980569281739321</v>
      </c>
      <c r="I80" s="18">
        <f ca="1">(Parameters!$C$2/I33)^Parameters!$C$9</f>
        <v>1.3771772750276452</v>
      </c>
      <c r="K80" s="53"/>
      <c r="L80" s="51"/>
      <c r="M80" s="11" t="s">
        <v>2</v>
      </c>
      <c r="N80" s="16">
        <f ca="1">(Parameters!$C$2/N33)^Parameters!$C$9</f>
        <v>0.81451470212165111</v>
      </c>
      <c r="O80" s="16">
        <f ca="1">(Parameters!$C$2/O33)^Parameters!$C$9</f>
        <v>0.81351512943921167</v>
      </c>
      <c r="P80" s="16">
        <f ca="1">(Parameters!$C$2/P33)^Parameters!$C$9</f>
        <v>0.81142294178779717</v>
      </c>
      <c r="Q80" s="16">
        <f ca="1">(Parameters!$C$2/Q33)^Parameters!$C$9</f>
        <v>0.81021072115934945</v>
      </c>
      <c r="R80" s="18">
        <f ca="1">(Parameters!$C$2/R33)^Parameters!$C$9</f>
        <v>0.81035152830647494</v>
      </c>
      <c r="T80" s="53"/>
      <c r="U80" s="51"/>
      <c r="V80" s="11" t="s">
        <v>2</v>
      </c>
      <c r="W80" s="16">
        <f ca="1">(Parameters!$C$2/W33)^Parameters!$C$9</f>
        <v>0.8481639085658248</v>
      </c>
      <c r="X80" s="16">
        <f ca="1">(Parameters!$C$2/X33)^Parameters!$C$9</f>
        <v>0.85327926704993839</v>
      </c>
      <c r="Y80" s="16">
        <f ca="1">(Parameters!$C$2/Y33)^Parameters!$C$9</f>
        <v>0.87354794502470134</v>
      </c>
      <c r="Z80" s="16">
        <f ca="1">(Parameters!$C$2/Z33)^Parameters!$C$9</f>
        <v>0.91784956931743622</v>
      </c>
      <c r="AA80" s="18">
        <f ca="1">(Parameters!$C$2/AA33)^Parameters!$C$9</f>
        <v>1.0020688273050065</v>
      </c>
    </row>
    <row r="81" spans="2:27" x14ac:dyDescent="0.2">
      <c r="B81" s="53"/>
      <c r="C81" s="50">
        <v>-55</v>
      </c>
      <c r="D81" s="12" t="s">
        <v>1</v>
      </c>
      <c r="E81" s="2">
        <f ca="1">(Parameters!$C$2/E34)^Parameters!$C$9</f>
        <v>2.8291538472834756</v>
      </c>
      <c r="F81" s="2">
        <f ca="1">(Parameters!$C$2/F34)^Parameters!$C$9</f>
        <v>3.3286814038281882</v>
      </c>
      <c r="G81" s="2">
        <f ca="1">(Parameters!$C$2/G34)^Parameters!$C$9</f>
        <v>5.3807405244913449</v>
      </c>
      <c r="H81" s="2">
        <f ca="1">(Parameters!$C$2/H34)^Parameters!$C$9</f>
        <v>11.459058939943242</v>
      </c>
      <c r="I81" s="3">
        <f ca="1">(Parameters!$C$2/I34)^Parameters!$C$9</f>
        <v>32.251566564028103</v>
      </c>
      <c r="K81" s="53"/>
      <c r="L81" s="50">
        <v>-55</v>
      </c>
      <c r="M81" s="12" t="s">
        <v>1</v>
      </c>
      <c r="N81" s="2">
        <f ca="1">(Parameters!$C$2/N34)^Parameters!$C$9</f>
        <v>0.82190576746802591</v>
      </c>
      <c r="O81" s="2">
        <f ca="1">(Parameters!$C$2/O34)^Parameters!$C$9</f>
        <v>0.82401535503731926</v>
      </c>
      <c r="P81" s="2">
        <f ca="1">(Parameters!$C$2/P34)^Parameters!$C$9</f>
        <v>0.8328110364732233</v>
      </c>
      <c r="Q81" s="2">
        <f ca="1">(Parameters!$C$2/Q34)^Parameters!$C$9</f>
        <v>0.85171894503348877</v>
      </c>
      <c r="R81" s="3">
        <f ca="1">(Parameters!$C$2/R34)^Parameters!$C$9</f>
        <v>0.87577456383796215</v>
      </c>
      <c r="T81" s="53"/>
      <c r="U81" s="50">
        <v>-55</v>
      </c>
      <c r="V81" s="12" t="s">
        <v>1</v>
      </c>
      <c r="W81" s="2">
        <f ca="1">(Parameters!$C$2/W34)^Parameters!$C$9</f>
        <v>1.2230213753629926</v>
      </c>
      <c r="X81" s="2">
        <f ca="1">(Parameters!$C$2/X34)^Parameters!$C$9</f>
        <v>1.2941885311567336</v>
      </c>
      <c r="Y81" s="2">
        <f ca="1">(Parameters!$C$2/Y34)^Parameters!$C$9</f>
        <v>1.5358833705227155</v>
      </c>
      <c r="Z81" s="2">
        <f ca="1">(Parameters!$C$2/Z34)^Parameters!$C$9</f>
        <v>2.0212764884065373</v>
      </c>
      <c r="AA81" s="3">
        <f ca="1">(Parameters!$C$2/AA34)^Parameters!$C$9</f>
        <v>2.8615817003956283</v>
      </c>
    </row>
    <row r="82" spans="2:27" ht="17" thickBot="1" x14ac:dyDescent="0.25">
      <c r="B82" s="53"/>
      <c r="C82" s="51"/>
      <c r="D82" s="9" t="s">
        <v>2</v>
      </c>
      <c r="E82" s="16">
        <f ca="1">(Parameters!$C$2/E35)^Parameters!$C$9</f>
        <v>0.93654344570751924</v>
      </c>
      <c r="F82" s="16">
        <f ca="1">(Parameters!$C$2/F35)^Parameters!$C$9</f>
        <v>0.95219550627111493</v>
      </c>
      <c r="G82" s="16">
        <f ca="1">(Parameters!$C$2/G35)^Parameters!$C$9</f>
        <v>1.0104242706866777</v>
      </c>
      <c r="H82" s="16">
        <f ca="1">(Parameters!$C$2/H35)^Parameters!$C$9</f>
        <v>1.138547764279572</v>
      </c>
      <c r="I82" s="18">
        <f ca="1">(Parameters!$C$2/I35)^Parameters!$C$9</f>
        <v>1.4044669807904611</v>
      </c>
      <c r="K82" s="53"/>
      <c r="L82" s="51"/>
      <c r="M82" s="9" t="s">
        <v>2</v>
      </c>
      <c r="N82" s="16">
        <f ca="1">(Parameters!$C$2/N35)^Parameters!$C$9</f>
        <v>0.81434658576650232</v>
      </c>
      <c r="O82" s="16">
        <f ca="1">(Parameters!$C$2/O35)^Parameters!$C$9</f>
        <v>0.81375249066106714</v>
      </c>
      <c r="P82" s="16">
        <f ca="1">(Parameters!$C$2/P35)^Parameters!$C$9</f>
        <v>0.81169306207863789</v>
      </c>
      <c r="Q82" s="16">
        <f ca="1">(Parameters!$C$2/Q35)^Parameters!$C$9</f>
        <v>0.81021042969883206</v>
      </c>
      <c r="R82" s="18">
        <f ca="1">(Parameters!$C$2/R35)^Parameters!$C$9</f>
        <v>0.81032916639904673</v>
      </c>
      <c r="T82" s="53"/>
      <c r="U82" s="51"/>
      <c r="V82" s="9" t="s">
        <v>2</v>
      </c>
      <c r="W82" s="16">
        <f ca="1">(Parameters!$C$2/W35)^Parameters!$C$9</f>
        <v>0.86344728530836912</v>
      </c>
      <c r="X82" s="16">
        <f ca="1">(Parameters!$C$2/X35)^Parameters!$C$9</f>
        <v>0.86901364544852833</v>
      </c>
      <c r="Y82" s="16">
        <f ca="1">(Parameters!$C$2/Y35)^Parameters!$C$9</f>
        <v>0.88890777513871566</v>
      </c>
      <c r="Z82" s="16">
        <f ca="1">(Parameters!$C$2/Z35)^Parameters!$C$9</f>
        <v>0.93095385518784279</v>
      </c>
      <c r="AA82" s="18">
        <f ca="1">(Parameters!$C$2/AA35)^Parameters!$C$9</f>
        <v>1.009465269200438</v>
      </c>
    </row>
    <row r="83" spans="2:27" x14ac:dyDescent="0.2">
      <c r="B83" s="53"/>
      <c r="C83" s="50">
        <v>-60</v>
      </c>
      <c r="D83" s="10" t="s">
        <v>1</v>
      </c>
      <c r="E83" s="2">
        <f ca="1">(Parameters!$C$2/E36)^Parameters!$C$9</f>
        <v>4.4516645012008365</v>
      </c>
      <c r="F83" s="2">
        <f ca="1">(Parameters!$C$2/F36)^Parameters!$C$9</f>
        <v>5.1485831586697781</v>
      </c>
      <c r="G83" s="2">
        <f ca="1">(Parameters!$C$2/G36)^Parameters!$C$9</f>
        <v>7.8874382708143322</v>
      </c>
      <c r="H83" s="2">
        <f ca="1">(Parameters!$C$2/H36)^Parameters!$C$9</f>
        <v>15.437113294961181</v>
      </c>
      <c r="I83" s="3">
        <f ca="1">(Parameters!$C$2/I36)^Parameters!$C$9</f>
        <v>37.639296846740336</v>
      </c>
      <c r="K83" s="53"/>
      <c r="L83" s="50">
        <v>-60</v>
      </c>
      <c r="M83" s="10" t="s">
        <v>1</v>
      </c>
      <c r="N83" s="2">
        <f ca="1">(Parameters!$C$2/N36)^Parameters!$C$9</f>
        <v>0.82290595659334353</v>
      </c>
      <c r="O83" s="2">
        <f ca="1">(Parameters!$C$2/O36)^Parameters!$C$9</f>
        <v>0.82507635649766686</v>
      </c>
      <c r="P83" s="2">
        <f ca="1">(Parameters!$C$2/P36)^Parameters!$C$9</f>
        <v>0.83249269777028223</v>
      </c>
      <c r="Q83" s="2">
        <f ca="1">(Parameters!$C$2/Q36)^Parameters!$C$9</f>
        <v>0.85057520277275667</v>
      </c>
      <c r="R83" s="3">
        <f ca="1">(Parameters!$C$2/R36)^Parameters!$C$9</f>
        <v>0.87193543446856425</v>
      </c>
      <c r="T83" s="53"/>
      <c r="U83" s="50">
        <v>-60</v>
      </c>
      <c r="V83" s="10" t="s">
        <v>1</v>
      </c>
      <c r="W83" s="2">
        <f ca="1">(Parameters!$C$2/W36)^Parameters!$C$9</f>
        <v>1.4223142506325883</v>
      </c>
      <c r="X83" s="2">
        <f ca="1">(Parameters!$C$2/X36)^Parameters!$C$9</f>
        <v>1.4957458161512169</v>
      </c>
      <c r="Y83" s="2">
        <f ca="1">(Parameters!$C$2/Y36)^Parameters!$C$9</f>
        <v>1.7384903900599056</v>
      </c>
      <c r="Z83" s="2">
        <f ca="1">(Parameters!$C$2/Z36)^Parameters!$C$9</f>
        <v>2.2132683761890806</v>
      </c>
      <c r="AA83" s="3">
        <f ca="1">(Parameters!$C$2/AA36)^Parameters!$C$9</f>
        <v>2.9994409547512051</v>
      </c>
    </row>
    <row r="84" spans="2:27" ht="17" thickBot="1" x14ac:dyDescent="0.25">
      <c r="B84" s="53"/>
      <c r="C84" s="51"/>
      <c r="D84" s="11" t="s">
        <v>2</v>
      </c>
      <c r="E84" s="16">
        <f ca="1">(Parameters!$C$2/E37)^Parameters!$C$9</f>
        <v>0.99284144439778965</v>
      </c>
      <c r="F84" s="16">
        <f ca="1">(Parameters!$C$2/F37)^Parameters!$C$9</f>
        <v>1.0086948399676008</v>
      </c>
      <c r="G84" s="16">
        <f ca="1">(Parameters!$C$2/G37)^Parameters!$C$9</f>
        <v>1.0691479749129731</v>
      </c>
      <c r="H84" s="16">
        <f ca="1">(Parameters!$C$2/H37)^Parameters!$C$9</f>
        <v>1.1955862852128285</v>
      </c>
      <c r="I84" s="18">
        <f ca="1">(Parameters!$C$2/I37)^Parameters!$C$9</f>
        <v>1.4482283458494152</v>
      </c>
      <c r="K84" s="53"/>
      <c r="L84" s="51"/>
      <c r="M84" s="11" t="s">
        <v>2</v>
      </c>
      <c r="N84" s="16">
        <f ca="1">(Parameters!$C$2/N37)^Parameters!$C$9</f>
        <v>0.81473532401654025</v>
      </c>
      <c r="O84" s="16">
        <f ca="1">(Parameters!$C$2/O37)^Parameters!$C$9</f>
        <v>0.8140378641842605</v>
      </c>
      <c r="P84" s="16">
        <f ca="1">(Parameters!$C$2/P37)^Parameters!$C$9</f>
        <v>0.81230863971829803</v>
      </c>
      <c r="Q84" s="16">
        <f ca="1">(Parameters!$C$2/Q37)^Parameters!$C$9</f>
        <v>0.81035392087675118</v>
      </c>
      <c r="R84" s="18">
        <f ca="1">(Parameters!$C$2/R37)^Parameters!$C$9</f>
        <v>0.81031081150914552</v>
      </c>
      <c r="T84" s="53"/>
      <c r="U84" s="51"/>
      <c r="V84" s="11" t="s">
        <v>2</v>
      </c>
      <c r="W84" s="16">
        <f ca="1">(Parameters!$C$2/W37)^Parameters!$C$9</f>
        <v>0.88437321422152582</v>
      </c>
      <c r="X84" s="16">
        <f ca="1">(Parameters!$C$2/X37)^Parameters!$C$9</f>
        <v>0.88966373906149765</v>
      </c>
      <c r="Y84" s="16">
        <f ca="1">(Parameters!$C$2/Y37)^Parameters!$C$9</f>
        <v>0.90951273664779453</v>
      </c>
      <c r="Z84" s="16">
        <f ca="1">(Parameters!$C$2/Z37)^Parameters!$C$9</f>
        <v>0.94890627774478142</v>
      </c>
      <c r="AA84" s="18">
        <f ca="1">(Parameters!$C$2/AA37)^Parameters!$C$9</f>
        <v>1.0211645177837487</v>
      </c>
    </row>
    <row r="85" spans="2:27" x14ac:dyDescent="0.2">
      <c r="B85" s="53"/>
      <c r="C85" s="50">
        <v>-65</v>
      </c>
      <c r="D85" s="12" t="s">
        <v>1</v>
      </c>
      <c r="E85" s="2">
        <f ca="1">(Parameters!$C$2/E38)^Parameters!$C$9</f>
        <v>7.5295583375756214</v>
      </c>
      <c r="F85" s="2">
        <f ca="1">(Parameters!$C$2/F38)^Parameters!$C$9</f>
        <v>8.5333004835314306</v>
      </c>
      <c r="G85" s="2">
        <f ca="1">(Parameters!$C$2/G38)^Parameters!$C$9</f>
        <v>12.289089002558752</v>
      </c>
      <c r="H85" s="2">
        <f ca="1">(Parameters!$C$2/H38)^Parameters!$C$9</f>
        <v>21.889991542717691</v>
      </c>
      <c r="I85" s="3">
        <f ca="1">(Parameters!$C$2/I38)^Parameters!$C$9</f>
        <v>46.178717834914245</v>
      </c>
      <c r="K85" s="53"/>
      <c r="L85" s="50">
        <v>-65</v>
      </c>
      <c r="M85" s="12" t="s">
        <v>1</v>
      </c>
      <c r="N85" s="2">
        <f ca="1">(Parameters!$C$2/N38)^Parameters!$C$9</f>
        <v>0.82495338736008506</v>
      </c>
      <c r="O85" s="2">
        <f ca="1">(Parameters!$C$2/O38)^Parameters!$C$9</f>
        <v>0.82721336911578625</v>
      </c>
      <c r="P85" s="2">
        <f ca="1">(Parameters!$C$2/P38)^Parameters!$C$9</f>
        <v>0.83310861482727538</v>
      </c>
      <c r="Q85" s="2">
        <f ca="1">(Parameters!$C$2/Q38)^Parameters!$C$9</f>
        <v>0.84648816528767779</v>
      </c>
      <c r="R85" s="3">
        <f ca="1">(Parameters!$C$2/R38)^Parameters!$C$9</f>
        <v>0.86883209972062025</v>
      </c>
      <c r="T85" s="53"/>
      <c r="U85" s="50">
        <v>-65</v>
      </c>
      <c r="V85" s="12" t="s">
        <v>1</v>
      </c>
      <c r="W85" s="2">
        <f ca="1">(Parameters!$C$2/W38)^Parameters!$C$9</f>
        <v>1.6928350281746523</v>
      </c>
      <c r="X85" s="2">
        <f ca="1">(Parameters!$C$2/X38)^Parameters!$C$9</f>
        <v>1.7674188744986778</v>
      </c>
      <c r="Y85" s="2">
        <f ca="1">(Parameters!$C$2/Y38)^Parameters!$C$9</f>
        <v>2.006467328260749</v>
      </c>
      <c r="Z85" s="2">
        <f ca="1">(Parameters!$C$2/Z38)^Parameters!$C$9</f>
        <v>2.4576815561330743</v>
      </c>
      <c r="AA85" s="3">
        <f ca="1">(Parameters!$C$2/AA38)^Parameters!$C$9</f>
        <v>3.189750057748538</v>
      </c>
    </row>
    <row r="86" spans="2:27" ht="17" thickBot="1" x14ac:dyDescent="0.25">
      <c r="B86" s="53"/>
      <c r="C86" s="51"/>
      <c r="D86" s="9" t="s">
        <v>2</v>
      </c>
      <c r="E86" s="16">
        <f ca="1">(Parameters!$C$2/E39)^Parameters!$C$9</f>
        <v>1.0691969809649782</v>
      </c>
      <c r="F86" s="16">
        <f ca="1">(Parameters!$C$2/F39)^Parameters!$C$9</f>
        <v>1.0851954831170938</v>
      </c>
      <c r="G86" s="16">
        <f ca="1">(Parameters!$C$2/G39)^Parameters!$C$9</f>
        <v>1.1482732848167618</v>
      </c>
      <c r="H86" s="16">
        <f ca="1">(Parameters!$C$2/H39)^Parameters!$C$9</f>
        <v>1.2756183666969985</v>
      </c>
      <c r="I86" s="18">
        <f ca="1">(Parameters!$C$2/I39)^Parameters!$C$9</f>
        <v>1.5113353524670765</v>
      </c>
      <c r="K86" s="53"/>
      <c r="L86" s="51"/>
      <c r="M86" s="9" t="s">
        <v>2</v>
      </c>
      <c r="N86" s="16">
        <f ca="1">(Parameters!$C$2/N39)^Parameters!$C$9</f>
        <v>0.81468720650013793</v>
      </c>
      <c r="O86" s="16">
        <f ca="1">(Parameters!$C$2/O39)^Parameters!$C$9</f>
        <v>0.81392089671695611</v>
      </c>
      <c r="P86" s="16">
        <f ca="1">(Parameters!$C$2/P39)^Parameters!$C$9</f>
        <v>0.81278074857120597</v>
      </c>
      <c r="Q86" s="16">
        <f ca="1">(Parameters!$C$2/Q39)^Parameters!$C$9</f>
        <v>0.81113511612169176</v>
      </c>
      <c r="R86" s="18">
        <f ca="1">(Parameters!$C$2/R39)^Parameters!$C$9</f>
        <v>0.81029598940433689</v>
      </c>
      <c r="T86" s="53"/>
      <c r="U86" s="51"/>
      <c r="V86" s="9" t="s">
        <v>2</v>
      </c>
      <c r="W86" s="16">
        <f ca="1">(Parameters!$C$2/W39)^Parameters!$C$9</f>
        <v>0.91084545743764245</v>
      </c>
      <c r="X86" s="16">
        <f ca="1">(Parameters!$C$2/X39)^Parameters!$C$9</f>
        <v>0.91581950644020327</v>
      </c>
      <c r="Y86" s="16">
        <f ca="1">(Parameters!$C$2/Y39)^Parameters!$C$9</f>
        <v>0.9356883475860347</v>
      </c>
      <c r="Z86" s="16">
        <f ca="1">(Parameters!$C$2/Z39)^Parameters!$C$9</f>
        <v>0.97344839950222528</v>
      </c>
      <c r="AA86" s="18">
        <f ca="1">(Parameters!$C$2/AA39)^Parameters!$C$9</f>
        <v>1.0376245753708451</v>
      </c>
    </row>
    <row r="87" spans="2:27" x14ac:dyDescent="0.2">
      <c r="B87" s="53"/>
      <c r="C87" s="50">
        <v>-70</v>
      </c>
      <c r="D87" s="10" t="s">
        <v>1</v>
      </c>
      <c r="E87" s="2">
        <f ca="1">(Parameters!$C$2/E40)^Parameters!$C$9</f>
        <v>13.477044334557007</v>
      </c>
      <c r="F87" s="2">
        <f ca="1">(Parameters!$C$2/F40)^Parameters!$C$9</f>
        <v>14.928792375983182</v>
      </c>
      <c r="G87" s="2">
        <f ca="1">(Parameters!$C$2/G40)^Parameters!$C$9</f>
        <v>20.254005575238448</v>
      </c>
      <c r="H87" s="2">
        <f ca="1">(Parameters!$C$2/H40)^Parameters!$C$9</f>
        <v>32.553595226793121</v>
      </c>
      <c r="I87" s="3">
        <f ca="1">(Parameters!$C$2/I40)^Parameters!$C$9</f>
        <v>60.422492502757876</v>
      </c>
      <c r="K87" s="53"/>
      <c r="L87" s="50">
        <v>-70</v>
      </c>
      <c r="M87" s="10" t="s">
        <v>1</v>
      </c>
      <c r="N87" s="2">
        <f ca="1">(Parameters!$C$2/N40)^Parameters!$C$9</f>
        <v>0.82316713279294984</v>
      </c>
      <c r="O87" s="2">
        <f ca="1">(Parameters!$C$2/O40)^Parameters!$C$9</f>
        <v>0.82458527130306591</v>
      </c>
      <c r="P87" s="2">
        <f ca="1">(Parameters!$C$2/P40)^Parameters!$C$9</f>
        <v>0.83400140448275606</v>
      </c>
      <c r="Q87" s="2">
        <f ca="1">(Parameters!$C$2/Q40)^Parameters!$C$9</f>
        <v>0.84384602498830308</v>
      </c>
      <c r="R87" s="3">
        <f ca="1">(Parameters!$C$2/R40)^Parameters!$C$9</f>
        <v>0.86039552019769594</v>
      </c>
      <c r="T87" s="53"/>
      <c r="U87" s="50">
        <v>-70</v>
      </c>
      <c r="V87" s="10" t="s">
        <v>1</v>
      </c>
      <c r="W87" s="2">
        <f ca="1">(Parameters!$C$2/W40)^Parameters!$C$9</f>
        <v>2.0462315570878178</v>
      </c>
      <c r="X87" s="2">
        <f ca="1">(Parameters!$C$2/X40)^Parameters!$C$9</f>
        <v>2.1178499406886302</v>
      </c>
      <c r="Y87" s="2">
        <f ca="1">(Parameters!$C$2/Y40)^Parameters!$C$9</f>
        <v>2.3556967849365615</v>
      </c>
      <c r="Z87" s="2">
        <f ca="1">(Parameters!$C$2/Z40)^Parameters!$C$9</f>
        <v>2.7730021428357654</v>
      </c>
      <c r="AA87" s="3">
        <f ca="1">(Parameters!$C$2/AA40)^Parameters!$C$9</f>
        <v>3.425882718056807</v>
      </c>
    </row>
    <row r="88" spans="2:27" ht="17" thickBot="1" x14ac:dyDescent="0.25">
      <c r="B88" s="53"/>
      <c r="C88" s="51"/>
      <c r="D88" s="11" t="s">
        <v>2</v>
      </c>
      <c r="E88" s="16">
        <f ca="1">(Parameters!$C$2/E41)^Parameters!$C$9</f>
        <v>1.1507297424375593</v>
      </c>
      <c r="F88" s="16">
        <f ca="1">(Parameters!$C$2/F41)^Parameters!$C$9</f>
        <v>1.1724189698667948</v>
      </c>
      <c r="G88" s="16">
        <f ca="1">(Parameters!$C$2/G41)^Parameters!$C$9</f>
        <v>1.2569076293342591</v>
      </c>
      <c r="H88" s="16">
        <f ca="1">(Parameters!$C$2/H41)^Parameters!$C$9</f>
        <v>1.3829381162501295</v>
      </c>
      <c r="I88" s="18">
        <f ca="1">(Parameters!$C$2/I41)^Parameters!$C$9</f>
        <v>1.6026309937576888</v>
      </c>
      <c r="K88" s="53"/>
      <c r="L88" s="51"/>
      <c r="M88" s="11" t="s">
        <v>2</v>
      </c>
      <c r="N88" s="16">
        <f ca="1">(Parameters!$C$2/N41)^Parameters!$C$9</f>
        <v>0.81862014962376828</v>
      </c>
      <c r="O88" s="16">
        <f ca="1">(Parameters!$C$2/O41)^Parameters!$C$9</f>
        <v>0.81809376731920236</v>
      </c>
      <c r="P88" s="16">
        <f ca="1">(Parameters!$C$2/P41)^Parameters!$C$9</f>
        <v>0.81338130139008902</v>
      </c>
      <c r="Q88" s="16">
        <f ca="1">(Parameters!$C$2/Q41)^Parameters!$C$9</f>
        <v>0.8121165309421039</v>
      </c>
      <c r="R88" s="18">
        <f ca="1">(Parameters!$C$2/R41)^Parameters!$C$9</f>
        <v>0.81106312036485773</v>
      </c>
      <c r="T88" s="53"/>
      <c r="U88" s="51"/>
      <c r="V88" s="11" t="s">
        <v>2</v>
      </c>
      <c r="W88" s="16">
        <f ca="1">(Parameters!$C$2/W41)^Parameters!$C$9</f>
        <v>0.93800167586423289</v>
      </c>
      <c r="X88" s="16">
        <f ca="1">(Parameters!$C$2/X41)^Parameters!$C$9</f>
        <v>0.94241731106056192</v>
      </c>
      <c r="Y88" s="16">
        <f ca="1">(Parameters!$C$2/Y41)^Parameters!$C$9</f>
        <v>0.96943126460663087</v>
      </c>
      <c r="Z88" s="16">
        <f ca="1">(Parameters!$C$2/Z41)^Parameters!$C$9</f>
        <v>1.0046311004695809</v>
      </c>
      <c r="AA88" s="18">
        <f ca="1">(Parameters!$C$2/AA41)^Parameters!$C$9</f>
        <v>1.0612873379768277</v>
      </c>
    </row>
    <row r="89" spans="2:27" x14ac:dyDescent="0.2">
      <c r="B89" s="53"/>
      <c r="C89" s="50">
        <v>-75</v>
      </c>
      <c r="D89" s="12" t="s">
        <v>1</v>
      </c>
      <c r="E89" s="2">
        <f ca="1">(Parameters!$C$2/E42)^Parameters!$C$9</f>
        <v>25.737541250231857</v>
      </c>
      <c r="F89" s="2">
        <f ca="1">(Parameters!$C$2/F42)^Parameters!$C$9</f>
        <v>27.840191788963665</v>
      </c>
      <c r="G89" s="2">
        <f ca="1">(Parameters!$C$2/G42)^Parameters!$C$9</f>
        <v>35.036398512710164</v>
      </c>
      <c r="H89" s="2">
        <f ca="1">(Parameters!$C$2/H42)^Parameters!$C$9</f>
        <v>50.632230381291485</v>
      </c>
      <c r="I89" s="3">
        <f ca="1">(Parameters!$C$2/I42)^Parameters!$C$9</f>
        <v>81.921273935573723</v>
      </c>
      <c r="K89" s="53"/>
      <c r="L89" s="50">
        <v>-75</v>
      </c>
      <c r="M89" s="12" t="s">
        <v>1</v>
      </c>
      <c r="N89" s="2">
        <f ca="1">(Parameters!$C$2/N42)^Parameters!$C$9</f>
        <v>0.82593483927209022</v>
      </c>
      <c r="O89" s="2">
        <f ca="1">(Parameters!$C$2/O42)^Parameters!$C$9</f>
        <v>0.82740845669405816</v>
      </c>
      <c r="P89" s="2">
        <f ca="1">(Parameters!$C$2/P42)^Parameters!$C$9</f>
        <v>0.83107448781079063</v>
      </c>
      <c r="Q89" s="2">
        <f ca="1">(Parameters!$C$2/Q42)^Parameters!$C$9</f>
        <v>0.83995200864437947</v>
      </c>
      <c r="R89" s="3">
        <f ca="1">(Parameters!$C$2/R42)^Parameters!$C$9</f>
        <v>0.85340349704005192</v>
      </c>
      <c r="T89" s="53"/>
      <c r="U89" s="50">
        <v>-75</v>
      </c>
      <c r="V89" s="12" t="s">
        <v>1</v>
      </c>
      <c r="W89" s="2">
        <f ca="1">(Parameters!$C$2/W42)^Parameters!$C$9</f>
        <v>2.5238350132531662</v>
      </c>
      <c r="X89" s="2">
        <f ca="1">(Parameters!$C$2/X42)^Parameters!$C$9</f>
        <v>2.5908030148720007</v>
      </c>
      <c r="Y89" s="2">
        <f ca="1">(Parameters!$C$2/Y42)^Parameters!$C$9</f>
        <v>2.797670970886236</v>
      </c>
      <c r="Z89" s="2">
        <f ca="1">(Parameters!$C$2/Z42)^Parameters!$C$9</f>
        <v>3.1692206859136385</v>
      </c>
      <c r="AA89" s="3">
        <f ca="1">(Parameters!$C$2/AA42)^Parameters!$C$9</f>
        <v>3.7275386707172382</v>
      </c>
    </row>
    <row r="90" spans="2:27" ht="17" thickBot="1" x14ac:dyDescent="0.25">
      <c r="B90" s="53"/>
      <c r="C90" s="51"/>
      <c r="D90" s="9" t="s">
        <v>2</v>
      </c>
      <c r="E90" s="16">
        <f ca="1">(Parameters!$C$2/E43)^Parameters!$C$9</f>
        <v>1.2803950316076651</v>
      </c>
      <c r="F90" s="16">
        <f ca="1">(Parameters!$C$2/F43)^Parameters!$C$9</f>
        <v>1.3015298516178899</v>
      </c>
      <c r="G90" s="16">
        <f ca="1">(Parameters!$C$2/G43)^Parameters!$C$9</f>
        <v>1.361107297059496</v>
      </c>
      <c r="H90" s="16">
        <f ca="1">(Parameters!$C$2/H43)^Parameters!$C$9</f>
        <v>1.4657408046284588</v>
      </c>
      <c r="I90" s="18">
        <f ca="1">(Parameters!$C$2/I43)^Parameters!$C$9</f>
        <v>1.6298954170254119</v>
      </c>
      <c r="K90" s="53"/>
      <c r="L90" s="51"/>
      <c r="M90" s="9" t="s">
        <v>2</v>
      </c>
      <c r="N90" s="16">
        <f ca="1">(Parameters!$C$2/N43)^Parameters!$C$9</f>
        <v>0.81882197849917548</v>
      </c>
      <c r="O90" s="16">
        <f ca="1">(Parameters!$C$2/O43)^Parameters!$C$9</f>
        <v>0.8181626018378475</v>
      </c>
      <c r="P90" s="16">
        <f ca="1">(Parameters!$C$2/P43)^Parameters!$C$9</f>
        <v>0.81714775739395185</v>
      </c>
      <c r="Q90" s="16">
        <f ca="1">(Parameters!$C$2/Q43)^Parameters!$C$9</f>
        <v>0.81466777309542693</v>
      </c>
      <c r="R90" s="18">
        <f ca="1">(Parameters!$C$2/R43)^Parameters!$C$9</f>
        <v>0.81265349100510631</v>
      </c>
      <c r="T90" s="53"/>
      <c r="U90" s="51"/>
      <c r="V90" s="9" t="s">
        <v>2</v>
      </c>
      <c r="W90" s="16">
        <f ca="1">(Parameters!$C$2/W43)^Parameters!$C$9</f>
        <v>0.97891594285082717</v>
      </c>
      <c r="X90" s="16">
        <f ca="1">(Parameters!$C$2/X43)^Parameters!$C$9</f>
        <v>0.982541893567353</v>
      </c>
      <c r="Y90" s="16">
        <f ca="1">(Parameters!$C$2/Y43)^Parameters!$C$9</f>
        <v>0.99731082225401868</v>
      </c>
      <c r="Z90" s="16">
        <f ca="1">(Parameters!$C$2/Z43)^Parameters!$C$9</f>
        <v>1.0227068833081256</v>
      </c>
      <c r="AA90" s="18">
        <f ca="1">(Parameters!$C$2/AA43)^Parameters!$C$9</f>
        <v>1.0635760566228516</v>
      </c>
    </row>
    <row r="91" spans="2:27" x14ac:dyDescent="0.2">
      <c r="B91" s="53"/>
      <c r="C91" s="50">
        <v>-80</v>
      </c>
      <c r="D91" s="12" t="s">
        <v>1</v>
      </c>
      <c r="E91" s="3">
        <f ca="1">(Parameters!$C$2/E44)^Parameters!$C$9</f>
        <v>52.192899631423089</v>
      </c>
      <c r="F91" s="15">
        <f ca="1">(Parameters!$C$2/F44)^Parameters!$C$9</f>
        <v>55.009644064400142</v>
      </c>
      <c r="G91" s="3">
        <f ca="1">(Parameters!$C$2/G44)^Parameters!$C$9</f>
        <v>63.978457435181511</v>
      </c>
      <c r="H91" s="15">
        <f ca="1">(Parameters!$C$2/H44)^Parameters!$C$9</f>
        <v>82.273198705395032</v>
      </c>
      <c r="I91" s="3">
        <f ca="1">(Parameters!$C$2/I44)^Parameters!$C$9</f>
        <v>114.66314721507128</v>
      </c>
      <c r="K91" s="53"/>
      <c r="L91" s="50">
        <v>-80</v>
      </c>
      <c r="M91" s="12" t="s">
        <v>1</v>
      </c>
      <c r="N91" s="3">
        <f ca="1">(Parameters!$C$2/N44)^Parameters!$C$9</f>
        <v>0.83505872236765666</v>
      </c>
      <c r="O91" s="15">
        <f ca="1">(Parameters!$C$2/O44)^Parameters!$C$9</f>
        <v>0.83551450017250284</v>
      </c>
      <c r="P91" s="3">
        <f ca="1">(Parameters!$C$2/P44)^Parameters!$C$9</f>
        <v>0.83220362426232297</v>
      </c>
      <c r="Q91" s="15">
        <f ca="1">(Parameters!$C$2/Q44)^Parameters!$C$9</f>
        <v>0.83548962768428259</v>
      </c>
      <c r="R91" s="3">
        <f ca="1">(Parameters!$C$2/R44)^Parameters!$C$9</f>
        <v>0.83995569586297925</v>
      </c>
      <c r="T91" s="53"/>
      <c r="U91" s="50">
        <v>-80</v>
      </c>
      <c r="V91" s="12" t="s">
        <v>1</v>
      </c>
      <c r="W91" s="3">
        <f ca="1">(Parameters!$C$2/W44)^Parameters!$C$9</f>
        <v>3.1754609587642211</v>
      </c>
      <c r="X91" s="15">
        <f ca="1">(Parameters!$C$2/X44)^Parameters!$C$9</f>
        <v>3.2295951451710834</v>
      </c>
      <c r="Y91" s="3">
        <f ca="1">(Parameters!$C$2/Y44)^Parameters!$C$9</f>
        <v>3.3805924529637239</v>
      </c>
      <c r="Z91" s="15">
        <f ca="1">(Parameters!$C$2/Z44)^Parameters!$C$9</f>
        <v>3.6675174428202451</v>
      </c>
      <c r="AA91" s="3">
        <f ca="1">(Parameters!$C$2/AA44)^Parameters!$C$9</f>
        <v>4.0792556358236443</v>
      </c>
    </row>
    <row r="92" spans="2:27" ht="17" thickBot="1" x14ac:dyDescent="0.25">
      <c r="B92" s="54"/>
      <c r="C92" s="51"/>
      <c r="D92" s="9" t="s">
        <v>2</v>
      </c>
      <c r="E92" s="6">
        <f ca="1">(Parameters!$C$2/E45)^Parameters!$C$9</f>
        <v>1.4586187372825867</v>
      </c>
      <c r="F92" s="17">
        <f ca="1">(Parameters!$C$2/F45)^Parameters!$C$9</f>
        <v>1.4786526141149705</v>
      </c>
      <c r="G92" s="6">
        <f ca="1">(Parameters!$C$2/G45)^Parameters!$C$9</f>
        <v>1.5785433826905011</v>
      </c>
      <c r="H92" s="17">
        <f ca="1">(Parameters!$C$2/H45)^Parameters!$C$9</f>
        <v>1.6749925697430674</v>
      </c>
      <c r="I92" s="6">
        <f ca="1">(Parameters!$C$2/I45)^Parameters!$C$9</f>
        <v>1.817374777239839</v>
      </c>
      <c r="K92" s="54"/>
      <c r="L92" s="51"/>
      <c r="M92" s="9" t="s">
        <v>2</v>
      </c>
      <c r="N92" s="6">
        <f ca="1">(Parameters!$C$2/N45)^Parameters!$C$9</f>
        <v>0.81530320287420688</v>
      </c>
      <c r="O92" s="17">
        <f ca="1">(Parameters!$C$2/O45)^Parameters!$C$9</f>
        <v>0.81540302148742705</v>
      </c>
      <c r="P92" s="6">
        <f ca="1">(Parameters!$C$2/P45)^Parameters!$C$9</f>
        <v>0.81914179711086132</v>
      </c>
      <c r="Q92" s="17">
        <f ca="1">(Parameters!$C$2/Q45)^Parameters!$C$9</f>
        <v>0.81894610749114827</v>
      </c>
      <c r="R92" s="6">
        <f ca="1">(Parameters!$C$2/R45)^Parameters!$C$9</f>
        <v>0.81897609764942447</v>
      </c>
      <c r="T92" s="54"/>
      <c r="U92" s="51"/>
      <c r="V92" s="9" t="s">
        <v>2</v>
      </c>
      <c r="W92" s="6">
        <f ca="1">(Parameters!$C$2/W45)^Parameters!$C$9</f>
        <v>1.0269191512449827</v>
      </c>
      <c r="X92" s="17">
        <f ca="1">(Parameters!$C$2/X45)^Parameters!$C$9</f>
        <v>1.0306198149972536</v>
      </c>
      <c r="Y92" s="6">
        <f ca="1">(Parameters!$C$2/Y45)^Parameters!$C$9</f>
        <v>1.0381082745769472</v>
      </c>
      <c r="Z92" s="17">
        <f ca="1">(Parameters!$C$2/Z45)^Parameters!$C$9</f>
        <v>1.0596834139178239</v>
      </c>
      <c r="AA92" s="6">
        <f ca="1">(Parameters!$C$2/AA45)^Parameters!$C$9</f>
        <v>1.0916194567628488</v>
      </c>
    </row>
    <row r="93" spans="2:27" ht="17" thickBot="1" x14ac:dyDescent="0.25">
      <c r="B93" s="60"/>
      <c r="C93" s="61"/>
      <c r="D93" s="62"/>
      <c r="E93" s="13">
        <v>0</v>
      </c>
      <c r="F93" s="13">
        <v>1</v>
      </c>
      <c r="G93" s="13">
        <v>2</v>
      </c>
      <c r="H93" s="13">
        <v>3</v>
      </c>
      <c r="I93" s="14">
        <v>4</v>
      </c>
      <c r="K93" s="60"/>
      <c r="L93" s="61"/>
      <c r="M93" s="62"/>
      <c r="N93" s="13">
        <v>0</v>
      </c>
      <c r="O93" s="13">
        <v>1</v>
      </c>
      <c r="P93" s="13">
        <v>2</v>
      </c>
      <c r="Q93" s="13">
        <v>3</v>
      </c>
      <c r="R93" s="14">
        <v>4</v>
      </c>
      <c r="T93" s="60"/>
      <c r="U93" s="61"/>
      <c r="V93" s="62"/>
      <c r="W93" s="13">
        <v>0</v>
      </c>
      <c r="X93" s="13">
        <v>1</v>
      </c>
      <c r="Y93" s="13">
        <v>2</v>
      </c>
      <c r="Z93" s="13">
        <v>3</v>
      </c>
      <c r="AA93" s="14">
        <v>4</v>
      </c>
    </row>
    <row r="94" spans="2:27" ht="17" thickBot="1" x14ac:dyDescent="0.25">
      <c r="B94" s="63"/>
      <c r="C94" s="64"/>
      <c r="D94" s="65"/>
      <c r="E94" s="66" t="s">
        <v>3</v>
      </c>
      <c r="F94" s="67"/>
      <c r="G94" s="67"/>
      <c r="H94" s="67"/>
      <c r="I94" s="68"/>
      <c r="K94" s="63"/>
      <c r="L94" s="64"/>
      <c r="M94" s="65"/>
      <c r="N94" s="66" t="s">
        <v>3</v>
      </c>
      <c r="O94" s="67"/>
      <c r="P94" s="67"/>
      <c r="Q94" s="67"/>
      <c r="R94" s="68"/>
      <c r="T94" s="63"/>
      <c r="U94" s="64"/>
      <c r="V94" s="65"/>
      <c r="W94" s="66" t="s">
        <v>3</v>
      </c>
      <c r="X94" s="67"/>
      <c r="Y94" s="67"/>
      <c r="Z94" s="67"/>
      <c r="AA94" s="68"/>
    </row>
  </sheetData>
  <mergeCells count="182">
    <mergeCell ref="AF47:AJ47"/>
    <mergeCell ref="AD28:AD29"/>
    <mergeCell ref="AD30:AD31"/>
    <mergeCell ref="AD32:AD33"/>
    <mergeCell ref="AD34:AD35"/>
    <mergeCell ref="AD36:AD37"/>
    <mergeCell ref="AD38:AD39"/>
    <mergeCell ref="AF2:AJ3"/>
    <mergeCell ref="AC4:AC45"/>
    <mergeCell ref="AD4:AD5"/>
    <mergeCell ref="AD6:AD7"/>
    <mergeCell ref="AD8:AD9"/>
    <mergeCell ref="AD10:AD11"/>
    <mergeCell ref="AD12:AD13"/>
    <mergeCell ref="AD14:AD15"/>
    <mergeCell ref="AD16:AD17"/>
    <mergeCell ref="AD18:AD19"/>
    <mergeCell ref="AD40:AD41"/>
    <mergeCell ref="AD42:AD43"/>
    <mergeCell ref="AD44:AD45"/>
    <mergeCell ref="W94:AA94"/>
    <mergeCell ref="AC2:AE3"/>
    <mergeCell ref="AD20:AD21"/>
    <mergeCell ref="AD22:AD23"/>
    <mergeCell ref="AD24:AD25"/>
    <mergeCell ref="AD26:AD27"/>
    <mergeCell ref="U75:U76"/>
    <mergeCell ref="U77:U78"/>
    <mergeCell ref="U79:U80"/>
    <mergeCell ref="U81:U82"/>
    <mergeCell ref="U83:U84"/>
    <mergeCell ref="U85:U86"/>
    <mergeCell ref="W49:AA50"/>
    <mergeCell ref="U51:U52"/>
    <mergeCell ref="U53:U54"/>
    <mergeCell ref="U55:U56"/>
    <mergeCell ref="U57:U58"/>
    <mergeCell ref="U59:U60"/>
    <mergeCell ref="U61:U62"/>
    <mergeCell ref="AC46:AE47"/>
    <mergeCell ref="W47:AA47"/>
    <mergeCell ref="U63:U64"/>
    <mergeCell ref="U65:U66"/>
    <mergeCell ref="W2:AA3"/>
    <mergeCell ref="K93:M94"/>
    <mergeCell ref="N94:R94"/>
    <mergeCell ref="T49:V50"/>
    <mergeCell ref="U67:U68"/>
    <mergeCell ref="U69:U70"/>
    <mergeCell ref="U71:U72"/>
    <mergeCell ref="U73:U74"/>
    <mergeCell ref="L75:L76"/>
    <mergeCell ref="L77:L78"/>
    <mergeCell ref="L79:L80"/>
    <mergeCell ref="L81:L82"/>
    <mergeCell ref="L83:L84"/>
    <mergeCell ref="L85:L86"/>
    <mergeCell ref="L63:L64"/>
    <mergeCell ref="L65:L66"/>
    <mergeCell ref="L67:L68"/>
    <mergeCell ref="L69:L70"/>
    <mergeCell ref="L71:L72"/>
    <mergeCell ref="L73:L74"/>
    <mergeCell ref="U87:U88"/>
    <mergeCell ref="U89:U90"/>
    <mergeCell ref="U91:U92"/>
    <mergeCell ref="T93:V94"/>
    <mergeCell ref="T51:T92"/>
    <mergeCell ref="K49:M50"/>
    <mergeCell ref="N49:R50"/>
    <mergeCell ref="K51:K92"/>
    <mergeCell ref="L51:L52"/>
    <mergeCell ref="L53:L54"/>
    <mergeCell ref="L55:L56"/>
    <mergeCell ref="L57:L58"/>
    <mergeCell ref="L59:L60"/>
    <mergeCell ref="L61:L62"/>
    <mergeCell ref="L87:L88"/>
    <mergeCell ref="L89:L90"/>
    <mergeCell ref="L91:L92"/>
    <mergeCell ref="U28:U29"/>
    <mergeCell ref="L42:L43"/>
    <mergeCell ref="U42:U43"/>
    <mergeCell ref="L44:L45"/>
    <mergeCell ref="U44:U45"/>
    <mergeCell ref="K46:M47"/>
    <mergeCell ref="T46:V47"/>
    <mergeCell ref="N47:R47"/>
    <mergeCell ref="L36:L37"/>
    <mergeCell ref="U36:U37"/>
    <mergeCell ref="L38:L39"/>
    <mergeCell ref="U38:U39"/>
    <mergeCell ref="L40:L41"/>
    <mergeCell ref="U40:U41"/>
    <mergeCell ref="K4:K45"/>
    <mergeCell ref="L4:L5"/>
    <mergeCell ref="L18:L19"/>
    <mergeCell ref="U18:U19"/>
    <mergeCell ref="L20:L21"/>
    <mergeCell ref="U20:U21"/>
    <mergeCell ref="L22:L23"/>
    <mergeCell ref="U22:U23"/>
    <mergeCell ref="L12:L13"/>
    <mergeCell ref="U12:U13"/>
    <mergeCell ref="L14:L15"/>
    <mergeCell ref="U14:U15"/>
    <mergeCell ref="L16:L17"/>
    <mergeCell ref="U16:U17"/>
    <mergeCell ref="T4:T45"/>
    <mergeCell ref="U4:U5"/>
    <mergeCell ref="L30:L31"/>
    <mergeCell ref="U30:U31"/>
    <mergeCell ref="L32:L33"/>
    <mergeCell ref="U32:U33"/>
    <mergeCell ref="L34:L35"/>
    <mergeCell ref="U34:U35"/>
    <mergeCell ref="L24:L25"/>
    <mergeCell ref="U24:U25"/>
    <mergeCell ref="L26:L27"/>
    <mergeCell ref="U26:U27"/>
    <mergeCell ref="L6:L7"/>
    <mergeCell ref="U6:U7"/>
    <mergeCell ref="L8:L9"/>
    <mergeCell ref="U8:U9"/>
    <mergeCell ref="L10:L11"/>
    <mergeCell ref="U10:U11"/>
    <mergeCell ref="L28:L29"/>
    <mergeCell ref="B93:D94"/>
    <mergeCell ref="E94:I94"/>
    <mergeCell ref="K2:M3"/>
    <mergeCell ref="N2:R3"/>
    <mergeCell ref="T2:V3"/>
    <mergeCell ref="C89:C90"/>
    <mergeCell ref="C91:C92"/>
    <mergeCell ref="B51:B92"/>
    <mergeCell ref="C42:C43"/>
    <mergeCell ref="C44:C45"/>
    <mergeCell ref="B46:D47"/>
    <mergeCell ref="E47:I47"/>
    <mergeCell ref="B49:D50"/>
    <mergeCell ref="E49:I50"/>
    <mergeCell ref="C30:C31"/>
    <mergeCell ref="C32:C33"/>
    <mergeCell ref="C34:C35"/>
    <mergeCell ref="C36:C37"/>
    <mergeCell ref="C81:C82"/>
    <mergeCell ref="C83:C84"/>
    <mergeCell ref="C85:C86"/>
    <mergeCell ref="C87:C88"/>
    <mergeCell ref="C69:C70"/>
    <mergeCell ref="C71:C72"/>
    <mergeCell ref="C73:C74"/>
    <mergeCell ref="C75:C76"/>
    <mergeCell ref="C77:C78"/>
    <mergeCell ref="C79:C8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E2:I3"/>
    <mergeCell ref="B4:B45"/>
    <mergeCell ref="C4:C5"/>
    <mergeCell ref="C6:C7"/>
    <mergeCell ref="C8:C9"/>
    <mergeCell ref="C10:C11"/>
    <mergeCell ref="C12:C13"/>
    <mergeCell ref="C14:C15"/>
    <mergeCell ref="C16:C17"/>
    <mergeCell ref="C38:C39"/>
    <mergeCell ref="C40:C41"/>
    <mergeCell ref="C18:C19"/>
    <mergeCell ref="C20:C21"/>
    <mergeCell ref="C22:C23"/>
    <mergeCell ref="C24:C25"/>
    <mergeCell ref="C26:C27"/>
    <mergeCell ref="C28:C29"/>
    <mergeCell ref="B2:D3"/>
  </mergeCells>
  <conditionalFormatting sqref="E4:I45">
    <cfRule type="colorScale" priority="7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4">
      <colorScale>
        <cfvo type="num" val="0"/>
        <cfvo type="num" val="1"/>
        <color rgb="FFFF0000"/>
        <color theme="9" tint="-0.249977111117893"/>
      </colorScale>
    </cfRule>
    <cfRule type="colorScale" priority="75">
      <colorScale>
        <cfvo type="num" val="0"/>
        <cfvo type="num" val="1"/>
        <color rgb="FFFF7128"/>
        <color theme="9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62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6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4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5">
      <colorScale>
        <cfvo type="num" val="0"/>
        <cfvo type="num" val="1"/>
        <color rgb="FFFF0000"/>
        <color theme="9" tint="-0.249977111117893"/>
      </colorScale>
    </cfRule>
    <cfRule type="colorScale" priority="66">
      <colorScale>
        <cfvo type="num" val="0"/>
        <cfvo type="num" val="1"/>
        <color rgb="FFFF7128"/>
        <color theme="9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1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44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5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6">
      <colorScale>
        <cfvo type="num" val="0"/>
        <cfvo type="num" val="1"/>
        <color rgb="FFFF0000"/>
        <color theme="9" tint="-0.249977111117893"/>
      </colorScale>
    </cfRule>
    <cfRule type="colorScale" priority="47">
      <colorScale>
        <cfvo type="num" val="0"/>
        <cfvo type="num" val="1"/>
        <color rgb="FFFF7128"/>
        <color theme="9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51:R92">
    <cfRule type="colorScale" priority="25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26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7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8">
      <colorScale>
        <cfvo type="num" val="0"/>
        <cfvo type="num" val="1"/>
        <color rgb="FFFF0000"/>
        <color theme="9" tint="-0.249977111117893"/>
      </colorScale>
    </cfRule>
    <cfRule type="colorScale" priority="29">
      <colorScale>
        <cfvo type="num" val="0"/>
        <cfvo type="num" val="1"/>
        <color rgb="FFFF7128"/>
        <color theme="9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34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5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4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5">
      <colorScale>
        <cfvo type="num" val="0"/>
        <cfvo type="num" val="1"/>
        <color rgb="FFFF0000"/>
        <color theme="9" tint="-0.249977111117893"/>
      </colorScale>
    </cfRule>
    <cfRule type="colorScale" priority="56">
      <colorScale>
        <cfvo type="num" val="0"/>
        <cfvo type="num" val="1"/>
        <color rgb="FFFF7128"/>
        <color theme="9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1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35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6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37">
      <colorScale>
        <cfvo type="num" val="0"/>
        <cfvo type="num" val="1"/>
        <color rgb="FFFF0000"/>
        <color theme="9" tint="-0.249977111117893"/>
      </colorScale>
    </cfRule>
    <cfRule type="colorScale" priority="38">
      <colorScale>
        <cfvo type="num" val="0"/>
        <cfvo type="num" val="1"/>
        <color rgb="FFFF7128"/>
        <color theme="9"/>
      </colorScale>
    </cfRule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51:AA92">
    <cfRule type="colorScale" priority="15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16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7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8">
      <colorScale>
        <cfvo type="num" val="0"/>
        <cfvo type="num" val="1"/>
        <color rgb="FFFF0000"/>
        <color theme="9" tint="-0.249977111117893"/>
      </colorScale>
    </cfRule>
    <cfRule type="colorScale" priority="19">
      <colorScale>
        <cfvo type="num" val="0"/>
        <cfvo type="num" val="1"/>
        <color rgb="FFFF7128"/>
        <color theme="9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4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2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3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4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6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">
      <colorScale>
        <cfvo type="num" val="0"/>
        <cfvo type="num" val="1"/>
        <color rgb="FFFF0000"/>
        <color theme="9" tint="-0.249977111117893"/>
      </colorScale>
    </cfRule>
    <cfRule type="colorScale" priority="9">
      <colorScale>
        <cfvo type="num" val="0"/>
        <cfvo type="num" val="1"/>
        <color rgb="FFFF7128"/>
        <color theme="9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4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98E6-5868-6247-846A-CC0C00EFBFDB}">
  <sheetPr codeName="Sheet13"/>
  <dimension ref="B1:AJ94"/>
  <sheetViews>
    <sheetView topLeftCell="A2" zoomScale="90" zoomScaleNormal="90" workbookViewId="0">
      <selection activeCell="H95" sqref="H95"/>
    </sheetView>
  </sheetViews>
  <sheetFormatPr baseColWidth="10" defaultRowHeight="16" x14ac:dyDescent="0.2"/>
  <sheetData>
    <row r="1" spans="2:36" ht="17" thickBot="1" x14ac:dyDescent="0.25"/>
    <row r="2" spans="2:36" x14ac:dyDescent="0.2">
      <c r="B2" s="41" t="s">
        <v>35</v>
      </c>
      <c r="C2" s="42"/>
      <c r="D2" s="43"/>
      <c r="E2" s="26" t="s">
        <v>15</v>
      </c>
      <c r="F2" s="27"/>
      <c r="G2" s="27"/>
      <c r="H2" s="27"/>
      <c r="I2" s="28"/>
      <c r="K2" s="41" t="s">
        <v>35</v>
      </c>
      <c r="L2" s="42"/>
      <c r="M2" s="43"/>
      <c r="N2" s="26" t="s">
        <v>22</v>
      </c>
      <c r="O2" s="27"/>
      <c r="P2" s="27"/>
      <c r="Q2" s="27"/>
      <c r="R2" s="28"/>
      <c r="T2" s="41" t="s">
        <v>35</v>
      </c>
      <c r="U2" s="42"/>
      <c r="V2" s="43"/>
      <c r="W2" s="26" t="s">
        <v>23</v>
      </c>
      <c r="X2" s="27"/>
      <c r="Y2" s="27"/>
      <c r="Z2" s="27"/>
      <c r="AA2" s="28"/>
      <c r="AC2" s="41" t="s">
        <v>35</v>
      </c>
      <c r="AD2" s="42"/>
      <c r="AE2" s="43"/>
      <c r="AF2" s="41" t="s">
        <v>26</v>
      </c>
      <c r="AG2" s="42"/>
      <c r="AH2" s="42"/>
      <c r="AI2" s="42"/>
      <c r="AJ2" s="43"/>
    </row>
    <row r="3" spans="2:36" ht="17" thickBot="1" x14ac:dyDescent="0.25">
      <c r="B3" s="44"/>
      <c r="C3" s="45"/>
      <c r="D3" s="46"/>
      <c r="E3" s="47"/>
      <c r="F3" s="48"/>
      <c r="G3" s="48"/>
      <c r="H3" s="48"/>
      <c r="I3" s="49"/>
      <c r="K3" s="44"/>
      <c r="L3" s="45"/>
      <c r="M3" s="46"/>
      <c r="N3" s="47"/>
      <c r="O3" s="48"/>
      <c r="P3" s="48"/>
      <c r="Q3" s="48"/>
      <c r="R3" s="49"/>
      <c r="T3" s="44"/>
      <c r="U3" s="45"/>
      <c r="V3" s="46"/>
      <c r="W3" s="47"/>
      <c r="X3" s="48"/>
      <c r="Y3" s="48"/>
      <c r="Z3" s="48"/>
      <c r="AA3" s="49"/>
      <c r="AC3" s="44"/>
      <c r="AD3" s="45"/>
      <c r="AE3" s="46"/>
      <c r="AF3" s="57"/>
      <c r="AG3" s="58"/>
      <c r="AH3" s="58"/>
      <c r="AI3" s="58"/>
      <c r="AJ3" s="59"/>
    </row>
    <row r="4" spans="2:36" x14ac:dyDescent="0.2">
      <c r="B4" s="52" t="s">
        <v>0</v>
      </c>
      <c r="C4" s="50">
        <v>20</v>
      </c>
      <c r="D4" s="1" t="s">
        <v>1</v>
      </c>
      <c r="E4" s="2" cm="1">
        <f t="array" aca="1" ref="E4" ca="1">INDIRECT("DATA!E"&amp;527-5*(ROW()-2)/2+(COLUMN()-5))</f>
        <v>0</v>
      </c>
      <c r="F4" s="2" cm="1">
        <f t="array" aca="1" ref="F4" ca="1">INDIRECT("DATA!E"&amp;527-5*(ROW()-2)/2+(COLUMN()-5))</f>
        <v>0.35199948292174599</v>
      </c>
      <c r="G4" s="2" cm="1">
        <f t="array" aca="1" ref="G4" ca="1">INDIRECT("DATA!E"&amp;527-5*(ROW()-2)/2+(COLUMN()-5))</f>
        <v>0.26705856293067892</v>
      </c>
      <c r="H4" s="2" cm="1">
        <f t="array" aca="1" ref="H4" ca="1">INDIRECT("DATA!E"&amp;527-5*(ROW()-2)/2+(COLUMN()-5))</f>
        <v>0</v>
      </c>
      <c r="I4" s="2" cm="1">
        <f t="array" aca="1" ref="I4" ca="1">INDIRECT("DATA!E"&amp;527-5*(ROW()-2)/2+(COLUMN()-5))</f>
        <v>0</v>
      </c>
      <c r="K4" s="52" t="s">
        <v>0</v>
      </c>
      <c r="L4" s="50">
        <v>20</v>
      </c>
      <c r="M4" s="1" t="s">
        <v>1</v>
      </c>
      <c r="N4" s="2" cm="1">
        <f t="array" aca="1" ref="N4" ca="1">INDIRECT("DATA!F" &amp; 527-5*(ROW()-2)/2+(COLUMN()-14))</f>
        <v>0</v>
      </c>
      <c r="O4" s="2" cm="1">
        <f t="array" aca="1" ref="O4" ca="1">INDIRECT("DATA!F" &amp; 527-5*(ROW()-2)/2+(COLUMN()-14))</f>
        <v>0.97745991540744936</v>
      </c>
      <c r="P4" s="2" cm="1">
        <f t="array" aca="1" ref="P4" ca="1">INDIRECT("DATA!F" &amp; 527-5*(ROW()-2)/2+(COLUMN()-14))</f>
        <v>0.93978191246714604</v>
      </c>
      <c r="Q4" s="2" cm="1">
        <f t="array" aca="1" ref="Q4" ca="1">INDIRECT("DATA!F" &amp; 527-5*(ROW()-2)/2+(COLUMN()-14))</f>
        <v>0</v>
      </c>
      <c r="R4" s="2" cm="1">
        <f t="array" aca="1" ref="R4" ca="1">INDIRECT("DATA!F" &amp; 527-5*(ROW()-2)/2+(COLUMN()-14))</f>
        <v>0</v>
      </c>
      <c r="S4" s="19"/>
      <c r="T4" s="52" t="s">
        <v>0</v>
      </c>
      <c r="U4" s="50">
        <v>20</v>
      </c>
      <c r="V4" s="1" t="s">
        <v>1</v>
      </c>
      <c r="W4" s="3" cm="1">
        <f t="array" aca="1" ref="W4" ca="1">INDIRECT("DATA!G" &amp; 527-5*(ROW()-2)/2+(COLUMN()-23))</f>
        <v>0</v>
      </c>
      <c r="X4" s="3" cm="1">
        <f t="array" aca="1" ref="X4" ca="1">INDIRECT("DATA!G" &amp; 527-5*(ROW()-2)/2+(COLUMN()-23))</f>
        <v>0.72272095844482909</v>
      </c>
      <c r="Y4" s="3" cm="1">
        <f t="array" aca="1" ref="Y4" ca="1">INDIRECT("DATA!G" &amp; 527-5*(ROW()-2)/2+(COLUMN()-23))</f>
        <v>0.6565454245796748</v>
      </c>
      <c r="Z4" s="3" cm="1">
        <f t="array" aca="1" ref="Z4" ca="1">INDIRECT("DATA!G" &amp; 527-5*(ROW()-2)/2+(COLUMN()-23))</f>
        <v>0</v>
      </c>
      <c r="AA4" s="3" cm="1">
        <f t="array" aca="1" ref="AA4" ca="1">INDIRECT("DATA!G" &amp; 527-5*(ROW()-2)/2+(COLUMN()-23))</f>
        <v>0</v>
      </c>
      <c r="AC4" s="52" t="s">
        <v>0</v>
      </c>
      <c r="AD4" s="50">
        <v>20</v>
      </c>
      <c r="AE4" s="1" t="s">
        <v>1</v>
      </c>
      <c r="AF4" s="2">
        <f ca="1">(N4-E4)</f>
        <v>0</v>
      </c>
      <c r="AG4" s="2">
        <f t="shared" ref="AG4:AJ19" ca="1" si="0">(O4-F4)</f>
        <v>0.62546043248570338</v>
      </c>
      <c r="AH4" s="2">
        <f t="shared" ca="1" si="0"/>
        <v>0.67272334953646706</v>
      </c>
      <c r="AI4" s="2">
        <f t="shared" ca="1" si="0"/>
        <v>0</v>
      </c>
      <c r="AJ4" s="2">
        <f t="shared" ca="1" si="0"/>
        <v>0</v>
      </c>
    </row>
    <row r="5" spans="2:36" ht="17" thickBot="1" x14ac:dyDescent="0.25">
      <c r="B5" s="53"/>
      <c r="C5" s="51"/>
      <c r="D5" s="4" t="s">
        <v>2</v>
      </c>
      <c r="E5" s="5" cm="1">
        <f t="array" aca="1" ref="E5" ca="1">INDIRECT("DATA!H" &amp; 527-5*(ROW()-3)/2+(COLUMN()-5))</f>
        <v>0</v>
      </c>
      <c r="F5" s="5" cm="1">
        <f t="array" aca="1" ref="F5" ca="1">INDIRECT("DATA!H" &amp; 527-5*(ROW()-3)/2+(COLUMN()-5))</f>
        <v>0.74309727550175075</v>
      </c>
      <c r="G5" s="5" cm="1">
        <f t="array" aca="1" ref="G5" ca="1">INDIRECT("DATA!H" &amp; 527-5*(ROW()-3)/2+(COLUMN()-5))</f>
        <v>0.66711992352482363</v>
      </c>
      <c r="H5" s="5" cm="1">
        <f t="array" aca="1" ref="H5" ca="1">INDIRECT("DATA!H" &amp; 527-5*(ROW()-3)/2+(COLUMN()-5))</f>
        <v>0</v>
      </c>
      <c r="I5" s="5" cm="1">
        <f t="array" aca="1" ref="I5" ca="1">INDIRECT("DATA!H" &amp; 527-5*(ROW()-3)/2+(COLUMN()-5))</f>
        <v>0</v>
      </c>
      <c r="K5" s="53"/>
      <c r="L5" s="51"/>
      <c r="M5" s="4" t="s">
        <v>2</v>
      </c>
      <c r="N5" s="5" cm="1">
        <f t="array" aca="1" ref="N5" ca="1">INDIRECT("DATA!I" &amp; 527-5*(ROW()-3)/2+(COLUMN()-14))</f>
        <v>0</v>
      </c>
      <c r="O5" s="5" cm="1">
        <f t="array" aca="1" ref="O5" ca="1">INDIRECT("DATA!I" &amp; 527-5*(ROW()-3)/2+(COLUMN()-14))</f>
        <v>0.98751293495686499</v>
      </c>
      <c r="P5" s="5" cm="1">
        <f t="array" aca="1" ref="P5" ca="1">INDIRECT("DATA!I" &amp; 527-5*(ROW()-3)/2+(COLUMN()-14))</f>
        <v>0.99482694719693943</v>
      </c>
      <c r="Q5" s="5" cm="1">
        <f t="array" aca="1" ref="Q5" ca="1">INDIRECT("DATA!I" &amp; 527-5*(ROW()-3)/2+(COLUMN()-14))</f>
        <v>0</v>
      </c>
      <c r="R5" s="5" cm="1">
        <f t="array" aca="1" ref="R5" ca="1">INDIRECT("DATA!I" &amp; 527-5*(ROW()-3)/2+(COLUMN()-14))</f>
        <v>0</v>
      </c>
      <c r="S5" s="19"/>
      <c r="T5" s="53"/>
      <c r="U5" s="51"/>
      <c r="V5" s="4" t="s">
        <v>2</v>
      </c>
      <c r="W5" s="6" cm="1">
        <f t="array" aca="1" ref="W5" ca="1">INDIRECT("DATA!J" &amp; 527-5*(ROW()-3)/2+(COLUMN()-23))</f>
        <v>0</v>
      </c>
      <c r="X5" s="6" cm="1">
        <f t="array" aca="1" ref="X5" ca="1">INDIRECT("DATA!J" &amp; 527-5*(ROW()-3)/2+(COLUMN()-23))</f>
        <v>0.90410597905400958</v>
      </c>
      <c r="Y5" s="6" cm="1">
        <f t="array" aca="1" ref="Y5" ca="1">INDIRECT("DATA!J" &amp; 527-5*(ROW()-3)/2+(COLUMN()-23))</f>
        <v>0.87377811763649804</v>
      </c>
      <c r="Z5" s="6" cm="1">
        <f t="array" aca="1" ref="Z5" ca="1">INDIRECT("DATA!J" &amp; 527-5*(ROW()-3)/2+(COLUMN()-23))</f>
        <v>0</v>
      </c>
      <c r="AA5" s="6" cm="1">
        <f t="array" aca="1" ref="AA5" ca="1">INDIRECT("DATA!J" &amp; 527-5*(ROW()-3)/2+(COLUMN()-23))</f>
        <v>0</v>
      </c>
      <c r="AC5" s="53"/>
      <c r="AD5" s="51"/>
      <c r="AE5" s="4" t="s">
        <v>2</v>
      </c>
      <c r="AF5" s="5">
        <f ca="1">(N5-E5)</f>
        <v>0</v>
      </c>
      <c r="AG5" s="5">
        <f t="shared" ca="1" si="0"/>
        <v>0.24441565945511423</v>
      </c>
      <c r="AH5" s="5">
        <f t="shared" ca="1" si="0"/>
        <v>0.32770702367211579</v>
      </c>
      <c r="AI5" s="5">
        <f t="shared" ca="1" si="0"/>
        <v>0</v>
      </c>
      <c r="AJ5" s="5">
        <f t="shared" ca="1" si="0"/>
        <v>0</v>
      </c>
    </row>
    <row r="6" spans="2:36" x14ac:dyDescent="0.2">
      <c r="B6" s="53"/>
      <c r="C6" s="50">
        <v>15</v>
      </c>
      <c r="D6" s="1" t="s">
        <v>1</v>
      </c>
      <c r="E6" s="2" cm="1">
        <f t="array" aca="1" ref="E6" ca="1">INDIRECT("DATA!E"&amp;527-5*(ROW()-2)/2+(COLUMN()-5))</f>
        <v>0</v>
      </c>
      <c r="F6" s="2" cm="1">
        <f t="array" aca="1" ref="F6" ca="1">INDIRECT("DATA!E"&amp;527-5*(ROW()-2)/2+(COLUMN()-5))</f>
        <v>0.47159443429429793</v>
      </c>
      <c r="G6" s="2" cm="1">
        <f t="array" aca="1" ref="G6" ca="1">INDIRECT("DATA!E"&amp;527-5*(ROW()-2)/2+(COLUMN()-5))</f>
        <v>0.31148956107215819</v>
      </c>
      <c r="H6" s="2" cm="1">
        <f t="array" aca="1" ref="H6" ca="1">INDIRECT("DATA!E"&amp;527-5*(ROW()-2)/2+(COLUMN()-5))</f>
        <v>0</v>
      </c>
      <c r="I6" s="2" cm="1">
        <f t="array" aca="1" ref="I6" ca="1">INDIRECT("DATA!E"&amp;527-5*(ROW()-2)/2+(COLUMN()-5))</f>
        <v>0</v>
      </c>
      <c r="K6" s="53"/>
      <c r="L6" s="50">
        <v>15</v>
      </c>
      <c r="M6" s="1" t="s">
        <v>1</v>
      </c>
      <c r="N6" s="2" cm="1">
        <f t="array" aca="1" ref="N6" ca="1">INDIRECT("DATA!F" &amp; 527-5*(ROW()-2)/2+(COLUMN()-14))</f>
        <v>0</v>
      </c>
      <c r="O6" s="2" cm="1">
        <f t="array" aca="1" ref="O6" ca="1">INDIRECT("DATA!F" &amp; 527-5*(ROW()-2)/2+(COLUMN()-14))</f>
        <v>0.98212318436751522</v>
      </c>
      <c r="P6" s="2" cm="1">
        <f t="array" aca="1" ref="P6" ca="1">INDIRECT("DATA!F" &amp; 527-5*(ROW()-2)/2+(COLUMN()-14))</f>
        <v>0.9498287763688692</v>
      </c>
      <c r="Q6" s="2" cm="1">
        <f t="array" aca="1" ref="Q6" ca="1">INDIRECT("DATA!F" &amp; 527-5*(ROW()-2)/2+(COLUMN()-14))</f>
        <v>0</v>
      </c>
      <c r="R6" s="2" cm="1">
        <f t="array" aca="1" ref="R6" ca="1">INDIRECT("DATA!F" &amp; 527-5*(ROW()-2)/2+(COLUMN()-14))</f>
        <v>0</v>
      </c>
      <c r="S6" s="19"/>
      <c r="T6" s="53"/>
      <c r="U6" s="50">
        <v>15</v>
      </c>
      <c r="V6" s="1" t="s">
        <v>1</v>
      </c>
      <c r="W6" s="3" cm="1">
        <f t="array" aca="1" ref="W6" ca="1">INDIRECT("DATA!G" &amp; 527-5*(ROW()-2)/2+(COLUMN()-23))</f>
        <v>0</v>
      </c>
      <c r="X6" s="3" cm="1">
        <f t="array" aca="1" ref="X6" ca="1">INDIRECT("DATA!G" &amp; 527-5*(ROW()-2)/2+(COLUMN()-23))</f>
        <v>0.78433010826357608</v>
      </c>
      <c r="Y6" s="3" cm="1">
        <f t="array" aca="1" ref="Y6" ca="1">INDIRECT("DATA!G" &amp; 527-5*(ROW()-2)/2+(COLUMN()-23))</f>
        <v>0.68763726748868303</v>
      </c>
      <c r="Z6" s="3" cm="1">
        <f t="array" aca="1" ref="Z6" ca="1">INDIRECT("DATA!G" &amp; 527-5*(ROW()-2)/2+(COLUMN()-23))</f>
        <v>0</v>
      </c>
      <c r="AA6" s="3" cm="1">
        <f t="array" aca="1" ref="AA6" ca="1">INDIRECT("DATA!G" &amp; 527-5*(ROW()-2)/2+(COLUMN()-23))</f>
        <v>0</v>
      </c>
      <c r="AC6" s="53"/>
      <c r="AD6" s="50">
        <v>15</v>
      </c>
      <c r="AE6" s="1" t="s">
        <v>1</v>
      </c>
      <c r="AF6" s="2">
        <f t="shared" ref="AF6:AJ45" ca="1" si="1">(N6-E6)</f>
        <v>0</v>
      </c>
      <c r="AG6" s="2">
        <f t="shared" ca="1" si="0"/>
        <v>0.5105287500732173</v>
      </c>
      <c r="AH6" s="2">
        <f t="shared" ca="1" si="0"/>
        <v>0.638339215296711</v>
      </c>
      <c r="AI6" s="2">
        <f t="shared" ca="1" si="0"/>
        <v>0</v>
      </c>
      <c r="AJ6" s="2">
        <f t="shared" ca="1" si="0"/>
        <v>0</v>
      </c>
    </row>
    <row r="7" spans="2:36" ht="17" thickBot="1" x14ac:dyDescent="0.25">
      <c r="B7" s="53"/>
      <c r="C7" s="51"/>
      <c r="D7" s="4" t="s">
        <v>2</v>
      </c>
      <c r="E7" s="5" cm="1">
        <f t="array" aca="1" ref="E7" ca="1">INDIRECT("DATA!H" &amp; 527-5*(ROW()-3)/2+(COLUMN()-5))</f>
        <v>0</v>
      </c>
      <c r="F7" s="5" cm="1">
        <f t="array" aca="1" ref="F7" ca="1">INDIRECT("DATA!H" &amp; 527-5*(ROW()-3)/2+(COLUMN()-5))</f>
        <v>0.80772757621836733</v>
      </c>
      <c r="G7" s="5" cm="1">
        <f t="array" aca="1" ref="G7" ca="1">INDIRECT("DATA!H" &amp; 527-5*(ROW()-3)/2+(COLUMN()-5))</f>
        <v>0.72240366360413188</v>
      </c>
      <c r="H7" s="5" cm="1">
        <f t="array" aca="1" ref="H7" ca="1">INDIRECT("DATA!H" &amp; 527-5*(ROW()-3)/2+(COLUMN()-5))</f>
        <v>0</v>
      </c>
      <c r="I7" s="5" cm="1">
        <f t="array" aca="1" ref="I7" ca="1">INDIRECT("DATA!H" &amp; 527-5*(ROW()-3)/2+(COLUMN()-5))</f>
        <v>0</v>
      </c>
      <c r="K7" s="53"/>
      <c r="L7" s="51"/>
      <c r="M7" s="4" t="s">
        <v>2</v>
      </c>
      <c r="N7" s="5" cm="1">
        <f t="array" aca="1" ref="N7" ca="1">INDIRECT("DATA!I" &amp; 527-5*(ROW()-3)/2+(COLUMN()-14))</f>
        <v>0</v>
      </c>
      <c r="O7" s="5" cm="1">
        <f t="array" aca="1" ref="O7" ca="1">INDIRECT("DATA!I" &amp; 527-5*(ROW()-3)/2+(COLUMN()-14))</f>
        <v>0.98825455897196957</v>
      </c>
      <c r="P7" s="5" cm="1">
        <f t="array" aca="1" ref="P7" ca="1">INDIRECT("DATA!I" &amp; 527-5*(ROW()-3)/2+(COLUMN()-14))</f>
        <v>0.99661456881022359</v>
      </c>
      <c r="Q7" s="5" cm="1">
        <f t="array" aca="1" ref="Q7" ca="1">INDIRECT("DATA!I" &amp; 527-5*(ROW()-3)/2+(COLUMN()-14))</f>
        <v>0</v>
      </c>
      <c r="R7" s="5" cm="1">
        <f t="array" aca="1" ref="R7" ca="1">INDIRECT("DATA!I" &amp; 527-5*(ROW()-3)/2+(COLUMN()-14))</f>
        <v>0</v>
      </c>
      <c r="S7" s="19"/>
      <c r="T7" s="53"/>
      <c r="U7" s="51"/>
      <c r="V7" s="4" t="s">
        <v>2</v>
      </c>
      <c r="W7" s="6" cm="1">
        <f t="array" aca="1" ref="W7" ca="1">INDIRECT("DATA!J" &amp; 527-5*(ROW()-3)/2+(COLUMN()-23))</f>
        <v>0</v>
      </c>
      <c r="X7" s="6" cm="1">
        <f t="array" aca="1" ref="X7" ca="1">INDIRECT("DATA!J" &amp; 527-5*(ROW()-3)/2+(COLUMN()-23))</f>
        <v>0.92823552773011997</v>
      </c>
      <c r="Y7" s="6" cm="1">
        <f t="array" aca="1" ref="Y7" ca="1">INDIRECT("DATA!J" &amp; 527-5*(ROW()-3)/2+(COLUMN()-23))</f>
        <v>0.89678401944948627</v>
      </c>
      <c r="Z7" s="6" cm="1">
        <f t="array" aca="1" ref="Z7" ca="1">INDIRECT("DATA!J" &amp; 527-5*(ROW()-3)/2+(COLUMN()-23))</f>
        <v>0</v>
      </c>
      <c r="AA7" s="6" cm="1">
        <f t="array" aca="1" ref="AA7" ca="1">INDIRECT("DATA!J" &amp; 527-5*(ROW()-3)/2+(COLUMN()-23))</f>
        <v>0</v>
      </c>
      <c r="AC7" s="53"/>
      <c r="AD7" s="51"/>
      <c r="AE7" s="4" t="s">
        <v>2</v>
      </c>
      <c r="AF7" s="5">
        <f t="shared" ca="1" si="1"/>
        <v>0</v>
      </c>
      <c r="AG7" s="5">
        <f t="shared" ca="1" si="0"/>
        <v>0.18052698275360224</v>
      </c>
      <c r="AH7" s="5">
        <f t="shared" ca="1" si="0"/>
        <v>0.2742109052060917</v>
      </c>
      <c r="AI7" s="5">
        <f t="shared" ca="1" si="0"/>
        <v>0</v>
      </c>
      <c r="AJ7" s="5">
        <f t="shared" ca="1" si="0"/>
        <v>0</v>
      </c>
    </row>
    <row r="8" spans="2:36" x14ac:dyDescent="0.2">
      <c r="B8" s="53"/>
      <c r="C8" s="50">
        <v>10</v>
      </c>
      <c r="D8" s="1" t="s">
        <v>1</v>
      </c>
      <c r="E8" s="2" cm="1">
        <f t="array" aca="1" ref="E8" ca="1">INDIRECT("DATA!E"&amp;527-5*(ROW()-2)/2+(COLUMN()-5))</f>
        <v>0</v>
      </c>
      <c r="F8" s="2" cm="1">
        <f t="array" aca="1" ref="F8" ca="1">INDIRECT("DATA!E"&amp;527-5*(ROW()-2)/2+(COLUMN()-5))</f>
        <v>0.56764252903723778</v>
      </c>
      <c r="G8" s="2" cm="1">
        <f t="array" aca="1" ref="G8" ca="1">INDIRECT("DATA!E"&amp;527-5*(ROW()-2)/2+(COLUMN()-5))</f>
        <v>0.39929830755675161</v>
      </c>
      <c r="H8" s="2" cm="1">
        <f t="array" aca="1" ref="H8" ca="1">INDIRECT("DATA!E"&amp;527-5*(ROW()-2)/2+(COLUMN()-5))</f>
        <v>0</v>
      </c>
      <c r="I8" s="2" cm="1">
        <f t="array" aca="1" ref="I8" ca="1">INDIRECT("DATA!E"&amp;527-5*(ROW()-2)/2+(COLUMN()-5))</f>
        <v>0</v>
      </c>
      <c r="K8" s="53"/>
      <c r="L8" s="50">
        <v>10</v>
      </c>
      <c r="M8" s="1" t="s">
        <v>1</v>
      </c>
      <c r="N8" s="2" cm="1">
        <f t="array" aca="1" ref="N8" ca="1">INDIRECT("DATA!F" &amp; 527-5*(ROW()-2)/2+(COLUMN()-14))</f>
        <v>0</v>
      </c>
      <c r="O8" s="2" cm="1">
        <f t="array" aca="1" ref="O8" ca="1">INDIRECT("DATA!F" &amp; 527-5*(ROW()-2)/2+(COLUMN()-14))</f>
        <v>0.98374279291795441</v>
      </c>
      <c r="P8" s="2" cm="1">
        <f t="array" aca="1" ref="P8" ca="1">INDIRECT("DATA!F" &amp; 527-5*(ROW()-2)/2+(COLUMN()-14))</f>
        <v>0.95479787109702563</v>
      </c>
      <c r="Q8" s="2" cm="1">
        <f t="array" aca="1" ref="Q8" ca="1">INDIRECT("DATA!F" &amp; 527-5*(ROW()-2)/2+(COLUMN()-14))</f>
        <v>0</v>
      </c>
      <c r="R8" s="2" cm="1">
        <f t="array" aca="1" ref="R8" ca="1">INDIRECT("DATA!F" &amp; 527-5*(ROW()-2)/2+(COLUMN()-14))</f>
        <v>0</v>
      </c>
      <c r="S8" s="19"/>
      <c r="T8" s="53"/>
      <c r="U8" s="50">
        <v>10</v>
      </c>
      <c r="V8" s="1" t="s">
        <v>1</v>
      </c>
      <c r="W8" s="3" cm="1">
        <f t="array" aca="1" ref="W8" ca="1">INDIRECT("DATA!G" &amp; 527-5*(ROW()-2)/2+(COLUMN()-23))</f>
        <v>0</v>
      </c>
      <c r="X8" s="3" cm="1">
        <f t="array" aca="1" ref="X8" ca="1">INDIRECT("DATA!G" &amp; 527-5*(ROW()-2)/2+(COLUMN()-23))</f>
        <v>0.82659853717882781</v>
      </c>
      <c r="Y8" s="3" cm="1">
        <f t="array" aca="1" ref="Y8" ca="1">INDIRECT("DATA!G" &amp; 527-5*(ROW()-2)/2+(COLUMN()-23))</f>
        <v>0.73544821867219246</v>
      </c>
      <c r="Z8" s="3" cm="1">
        <f t="array" aca="1" ref="Z8" ca="1">INDIRECT("DATA!G" &amp; 527-5*(ROW()-2)/2+(COLUMN()-23))</f>
        <v>0</v>
      </c>
      <c r="AA8" s="3" cm="1">
        <f t="array" aca="1" ref="AA8" ca="1">INDIRECT("DATA!G" &amp; 527-5*(ROW()-2)/2+(COLUMN()-23))</f>
        <v>0</v>
      </c>
      <c r="AC8" s="53"/>
      <c r="AD8" s="50">
        <v>10</v>
      </c>
      <c r="AE8" s="1" t="s">
        <v>1</v>
      </c>
      <c r="AF8" s="2">
        <f t="shared" ca="1" si="1"/>
        <v>0</v>
      </c>
      <c r="AG8" s="2">
        <f t="shared" ca="1" si="0"/>
        <v>0.41610026388071664</v>
      </c>
      <c r="AH8" s="2">
        <f t="shared" ca="1" si="0"/>
        <v>0.55549956354027397</v>
      </c>
      <c r="AI8" s="2">
        <f t="shared" ca="1" si="0"/>
        <v>0</v>
      </c>
      <c r="AJ8" s="2">
        <f t="shared" ca="1" si="0"/>
        <v>0</v>
      </c>
    </row>
    <row r="9" spans="2:36" ht="17" thickBot="1" x14ac:dyDescent="0.25">
      <c r="B9" s="53"/>
      <c r="C9" s="51"/>
      <c r="D9" s="4" t="s">
        <v>2</v>
      </c>
      <c r="E9" s="5" cm="1">
        <f t="array" aca="1" ref="E9" ca="1">INDIRECT("DATA!H" &amp; 527-5*(ROW()-3)/2+(COLUMN()-5))</f>
        <v>0</v>
      </c>
      <c r="F9" s="5" cm="1">
        <f t="array" aca="1" ref="F9" ca="1">INDIRECT("DATA!H" &amp; 527-5*(ROW()-3)/2+(COLUMN()-5))</f>
        <v>0.85045900005600916</v>
      </c>
      <c r="G9" s="5" cm="1">
        <f t="array" aca="1" ref="G9" ca="1">INDIRECT("DATA!H" &amp; 527-5*(ROW()-3)/2+(COLUMN()-5))</f>
        <v>0.77765543865755482</v>
      </c>
      <c r="H9" s="5" cm="1">
        <f t="array" aca="1" ref="H9" ca="1">INDIRECT("DATA!H" &amp; 527-5*(ROW()-3)/2+(COLUMN()-5))</f>
        <v>0</v>
      </c>
      <c r="I9" s="5" cm="1">
        <f t="array" aca="1" ref="I9" ca="1">INDIRECT("DATA!H" &amp; 527-5*(ROW()-3)/2+(COLUMN()-5))</f>
        <v>0</v>
      </c>
      <c r="K9" s="53"/>
      <c r="L9" s="51"/>
      <c r="M9" s="4" t="s">
        <v>2</v>
      </c>
      <c r="N9" s="5" cm="1">
        <f t="array" aca="1" ref="N9" ca="1">INDIRECT("DATA!I" &amp; 527-5*(ROW()-3)/2+(COLUMN()-14))</f>
        <v>0</v>
      </c>
      <c r="O9" s="5" cm="1">
        <f t="array" aca="1" ref="O9" ca="1">INDIRECT("DATA!I" &amp; 527-5*(ROW()-3)/2+(COLUMN()-14))</f>
        <v>0.98986155792075858</v>
      </c>
      <c r="P9" s="5" cm="1">
        <f t="array" aca="1" ref="P9" ca="1">INDIRECT("DATA!I" &amp; 527-5*(ROW()-3)/2+(COLUMN()-14))</f>
        <v>0.99564134962508077</v>
      </c>
      <c r="Q9" s="5" cm="1">
        <f t="array" aca="1" ref="Q9" ca="1">INDIRECT("DATA!I" &amp; 527-5*(ROW()-3)/2+(COLUMN()-14))</f>
        <v>0</v>
      </c>
      <c r="R9" s="5" cm="1">
        <f t="array" aca="1" ref="R9" ca="1">INDIRECT("DATA!I" &amp; 527-5*(ROW()-3)/2+(COLUMN()-14))</f>
        <v>0</v>
      </c>
      <c r="S9" s="19"/>
      <c r="T9" s="53"/>
      <c r="U9" s="51"/>
      <c r="V9" s="4" t="s">
        <v>2</v>
      </c>
      <c r="W9" s="6" cm="1">
        <f t="array" aca="1" ref="W9" ca="1">INDIRECT("DATA!J" &amp; 527-5*(ROW()-3)/2+(COLUMN()-23))</f>
        <v>0</v>
      </c>
      <c r="X9" s="6" cm="1">
        <f t="array" aca="1" ref="X9" ca="1">INDIRECT("DATA!J" &amp; 527-5*(ROW()-3)/2+(COLUMN()-23))</f>
        <v>0.94856211755417619</v>
      </c>
      <c r="Y9" s="6" cm="1">
        <f t="array" aca="1" ref="Y9" ca="1">INDIRECT("DATA!J" &amp; 527-5*(ROW()-3)/2+(COLUMN()-23))</f>
        <v>0.91631914635815281</v>
      </c>
      <c r="Z9" s="6" cm="1">
        <f t="array" aca="1" ref="Z9" ca="1">INDIRECT("DATA!J" &amp; 527-5*(ROW()-3)/2+(COLUMN()-23))</f>
        <v>0</v>
      </c>
      <c r="AA9" s="6" cm="1">
        <f t="array" aca="1" ref="AA9" ca="1">INDIRECT("DATA!J" &amp; 527-5*(ROW()-3)/2+(COLUMN()-23))</f>
        <v>0</v>
      </c>
      <c r="AC9" s="53"/>
      <c r="AD9" s="51"/>
      <c r="AE9" s="4" t="s">
        <v>2</v>
      </c>
      <c r="AF9" s="5">
        <f t="shared" ca="1" si="1"/>
        <v>0</v>
      </c>
      <c r="AG9" s="5">
        <f t="shared" ca="1" si="0"/>
        <v>0.13940255786474942</v>
      </c>
      <c r="AH9" s="5">
        <f t="shared" ca="1" si="0"/>
        <v>0.21798591096752595</v>
      </c>
      <c r="AI9" s="5">
        <f t="shared" ca="1" si="0"/>
        <v>0</v>
      </c>
      <c r="AJ9" s="5">
        <f t="shared" ca="1" si="0"/>
        <v>0</v>
      </c>
    </row>
    <row r="10" spans="2:36" x14ac:dyDescent="0.2">
      <c r="B10" s="53"/>
      <c r="C10" s="50">
        <v>5</v>
      </c>
      <c r="D10" s="1" t="s">
        <v>1</v>
      </c>
      <c r="E10" s="2" cm="1">
        <f t="array" aca="1" ref="E10" ca="1">INDIRECT("DATA!E"&amp;527-5*(ROW()-2)/2+(COLUMN()-5))</f>
        <v>0</v>
      </c>
      <c r="F10" s="2" cm="1">
        <f t="array" aca="1" ref="F10" ca="1">INDIRECT("DATA!E"&amp;527-5*(ROW()-2)/2+(COLUMN()-5))</f>
        <v>0.63786210606424898</v>
      </c>
      <c r="G10" s="2" cm="1">
        <f t="array" aca="1" ref="G10" ca="1">INDIRECT("DATA!E"&amp;527-5*(ROW()-2)/2+(COLUMN()-5))</f>
        <v>0.48441483730523588</v>
      </c>
      <c r="H10" s="2" cm="1">
        <f t="array" aca="1" ref="H10" ca="1">INDIRECT("DATA!E"&amp;527-5*(ROW()-2)/2+(COLUMN()-5))</f>
        <v>0.2723364547767767</v>
      </c>
      <c r="I10" s="2" cm="1">
        <f t="array" aca="1" ref="I10" ca="1">INDIRECT("DATA!E"&amp;527-5*(ROW()-2)/2+(COLUMN()-5))</f>
        <v>0</v>
      </c>
      <c r="K10" s="53"/>
      <c r="L10" s="50">
        <v>5</v>
      </c>
      <c r="M10" s="1" t="s">
        <v>1</v>
      </c>
      <c r="N10" s="2" cm="1">
        <f t="array" aca="1" ref="N10" ca="1">INDIRECT("DATA!F" &amp; 527-5*(ROW()-2)/2+(COLUMN()-14))</f>
        <v>0</v>
      </c>
      <c r="O10" s="2" cm="1">
        <f t="array" aca="1" ref="O10" ca="1">INDIRECT("DATA!F" &amp; 527-5*(ROW()-2)/2+(COLUMN()-14))</f>
        <v>0.98489359437606561</v>
      </c>
      <c r="P10" s="2" cm="1">
        <f t="array" aca="1" ref="P10" ca="1">INDIRECT("DATA!F" &amp; 527-5*(ROW()-2)/2+(COLUMN()-14))</f>
        <v>0.96934222584715157</v>
      </c>
      <c r="Q10" s="2" cm="1">
        <f t="array" aca="1" ref="Q10" ca="1">INDIRECT("DATA!F" &amp; 527-5*(ROW()-2)/2+(COLUMN()-14))</f>
        <v>0.91449294632940337</v>
      </c>
      <c r="R10" s="2" cm="1">
        <f t="array" aca="1" ref="R10" ca="1">INDIRECT("DATA!F" &amp; 527-5*(ROW()-2)/2+(COLUMN()-14))</f>
        <v>0</v>
      </c>
      <c r="S10" s="19"/>
      <c r="T10" s="53"/>
      <c r="U10" s="50">
        <v>5</v>
      </c>
      <c r="V10" s="1" t="s">
        <v>1</v>
      </c>
      <c r="W10" s="3" cm="1">
        <f t="array" aca="1" ref="W10" ca="1">INDIRECT("DATA!G" &amp; 527-5*(ROW()-2)/2+(COLUMN()-23))</f>
        <v>0</v>
      </c>
      <c r="X10" s="3" cm="1">
        <f t="array" aca="1" ref="X10" ca="1">INDIRECT("DATA!G" &amp; 527-5*(ROW()-2)/2+(COLUMN()-23))</f>
        <v>0.86306474911060027</v>
      </c>
      <c r="Y10" s="3" cm="1">
        <f t="array" aca="1" ref="Y10" ca="1">INDIRECT("DATA!G" &amp; 527-5*(ROW()-2)/2+(COLUMN()-23))</f>
        <v>0.78377203279435048</v>
      </c>
      <c r="Z10" s="3" cm="1">
        <f t="array" aca="1" ref="Z10" ca="1">INDIRECT("DATA!G" &amp; 527-5*(ROW()-2)/2+(COLUMN()-23))</f>
        <v>0.65237755318474067</v>
      </c>
      <c r="AA10" s="3" cm="1">
        <f t="array" aca="1" ref="AA10" ca="1">INDIRECT("DATA!G" &amp; 527-5*(ROW()-2)/2+(COLUMN()-23))</f>
        <v>0</v>
      </c>
      <c r="AC10" s="53"/>
      <c r="AD10" s="50">
        <v>5</v>
      </c>
      <c r="AE10" s="1" t="s">
        <v>1</v>
      </c>
      <c r="AF10" s="2">
        <f t="shared" ca="1" si="1"/>
        <v>0</v>
      </c>
      <c r="AG10" s="2">
        <f t="shared" ca="1" si="0"/>
        <v>0.34703148831181663</v>
      </c>
      <c r="AH10" s="2">
        <f t="shared" ca="1" si="0"/>
        <v>0.48492738854191569</v>
      </c>
      <c r="AI10" s="2">
        <f t="shared" ca="1" si="0"/>
        <v>0.64215649155262666</v>
      </c>
      <c r="AJ10" s="2">
        <f t="shared" ca="1" si="0"/>
        <v>0</v>
      </c>
    </row>
    <row r="11" spans="2:36" ht="17" thickBot="1" x14ac:dyDescent="0.25">
      <c r="B11" s="53"/>
      <c r="C11" s="51"/>
      <c r="D11" s="4" t="s">
        <v>2</v>
      </c>
      <c r="E11" s="5" cm="1">
        <f t="array" aca="1" ref="E11" ca="1">INDIRECT("DATA!H" &amp; 527-5*(ROW()-3)/2+(COLUMN()-5))</f>
        <v>0</v>
      </c>
      <c r="F11" s="5" cm="1">
        <f t="array" aca="1" ref="F11" ca="1">INDIRECT("DATA!H" &amp; 527-5*(ROW()-3)/2+(COLUMN()-5))</f>
        <v>0.88938162187393432</v>
      </c>
      <c r="G11" s="5" cm="1">
        <f t="array" aca="1" ref="G11" ca="1">INDIRECT("DATA!H" &amp; 527-5*(ROW()-3)/2+(COLUMN()-5))</f>
        <v>0.81472453008493539</v>
      </c>
      <c r="H11" s="5" cm="1">
        <f t="array" aca="1" ref="H11" ca="1">INDIRECT("DATA!H" &amp; 527-5*(ROW()-3)/2+(COLUMN()-5))</f>
        <v>0.66944277738744362</v>
      </c>
      <c r="I11" s="5" cm="1">
        <f t="array" aca="1" ref="I11" ca="1">INDIRECT("DATA!H" &amp; 527-5*(ROW()-3)/2+(COLUMN()-5))</f>
        <v>0</v>
      </c>
      <c r="K11" s="53"/>
      <c r="L11" s="51"/>
      <c r="M11" s="4" t="s">
        <v>2</v>
      </c>
      <c r="N11" s="5" cm="1">
        <f t="array" aca="1" ref="N11" ca="1">INDIRECT("DATA!I" &amp; 527-5*(ROW()-3)/2+(COLUMN()-14))</f>
        <v>0</v>
      </c>
      <c r="O11" s="5" cm="1">
        <f t="array" aca="1" ref="O11" ca="1">INDIRECT("DATA!I" &amp; 527-5*(ROW()-3)/2+(COLUMN()-14))</f>
        <v>0.99112675999433097</v>
      </c>
      <c r="P11" s="5" cm="1">
        <f t="array" aca="1" ref="P11" ca="1">INDIRECT("DATA!I" &amp; 527-5*(ROW()-3)/2+(COLUMN()-14))</f>
        <v>0.99077646106373485</v>
      </c>
      <c r="Q11" s="5" cm="1">
        <f t="array" aca="1" ref="Q11" ca="1">INDIRECT("DATA!I" &amp; 527-5*(ROW()-3)/2+(COLUMN()-14))</f>
        <v>0.99419045626697877</v>
      </c>
      <c r="R11" s="5" cm="1">
        <f t="array" aca="1" ref="R11" ca="1">INDIRECT("DATA!I" &amp; 527-5*(ROW()-3)/2+(COLUMN()-14))</f>
        <v>0</v>
      </c>
      <c r="S11" s="19"/>
      <c r="T11" s="53"/>
      <c r="U11" s="51"/>
      <c r="V11" s="4" t="s">
        <v>2</v>
      </c>
      <c r="W11" s="6" cm="1">
        <f t="array" aca="1" ref="W11" ca="1">INDIRECT("DATA!J" &amp; 527-5*(ROW()-3)/2+(COLUMN()-23))</f>
        <v>0</v>
      </c>
      <c r="X11" s="6" cm="1">
        <f t="array" aca="1" ref="X11" ca="1">INDIRECT("DATA!J" &amp; 527-5*(ROW()-3)/2+(COLUMN()-23))</f>
        <v>0.96309811132844603</v>
      </c>
      <c r="Y11" s="6" cm="1">
        <f t="array" aca="1" ref="Y11" ca="1">INDIRECT("DATA!J" &amp; 527-5*(ROW()-3)/2+(COLUMN()-23))</f>
        <v>0.93110570515050317</v>
      </c>
      <c r="Z11" s="6" cm="1">
        <f t="array" aca="1" ref="Z11" ca="1">INDIRECT("DATA!J" &amp; 527-5*(ROW()-3)/2+(COLUMN()-23))</f>
        <v>0.87440623157078179</v>
      </c>
      <c r="AA11" s="6" cm="1">
        <f t="array" aca="1" ref="AA11" ca="1">INDIRECT("DATA!J" &amp; 527-5*(ROW()-3)/2+(COLUMN()-23))</f>
        <v>0</v>
      </c>
      <c r="AC11" s="53"/>
      <c r="AD11" s="51"/>
      <c r="AE11" s="4" t="s">
        <v>2</v>
      </c>
      <c r="AF11" s="5">
        <f t="shared" ca="1" si="1"/>
        <v>0</v>
      </c>
      <c r="AG11" s="5">
        <f t="shared" ca="1" si="0"/>
        <v>0.10174513812039665</v>
      </c>
      <c r="AH11" s="5">
        <f t="shared" ca="1" si="0"/>
        <v>0.17605193097879945</v>
      </c>
      <c r="AI11" s="5">
        <f t="shared" ca="1" si="0"/>
        <v>0.32474767887953515</v>
      </c>
      <c r="AJ11" s="5">
        <f t="shared" ca="1" si="0"/>
        <v>0</v>
      </c>
    </row>
    <row r="12" spans="2:36" x14ac:dyDescent="0.2">
      <c r="B12" s="53"/>
      <c r="C12" s="50">
        <v>0</v>
      </c>
      <c r="D12" s="1" t="s">
        <v>1</v>
      </c>
      <c r="E12" s="2" cm="1">
        <f t="array" aca="1" ref="E12" ca="1">INDIRECT("DATA!E"&amp;527-5*(ROW()-2)/2+(COLUMN()-5))</f>
        <v>0.78755463863451136</v>
      </c>
      <c r="F12" s="2" cm="1">
        <f t="array" aca="1" ref="F12" ca="1">INDIRECT("DATA!E"&amp;527-5*(ROW()-2)/2+(COLUMN()-5))</f>
        <v>0.72313920512673224</v>
      </c>
      <c r="G12" s="2" cm="1">
        <f t="array" aca="1" ref="G12" ca="1">INDIRECT("DATA!E"&amp;527-5*(ROW()-2)/2+(COLUMN()-5))</f>
        <v>0.55263523907091128</v>
      </c>
      <c r="H12" s="2" cm="1">
        <f t="array" aca="1" ref="H12" ca="1">INDIRECT("DATA!E"&amp;527-5*(ROW()-2)/2+(COLUMN()-5))</f>
        <v>0.31347840094741009</v>
      </c>
      <c r="I12" s="2" cm="1">
        <f t="array" aca="1" ref="I12" ca="1">INDIRECT("DATA!E"&amp;527-5*(ROW()-2)/2+(COLUMN()-5))</f>
        <v>0</v>
      </c>
      <c r="K12" s="53"/>
      <c r="L12" s="50">
        <v>0</v>
      </c>
      <c r="M12" s="1" t="s">
        <v>1</v>
      </c>
      <c r="N12" s="2" cm="1">
        <f t="array" aca="1" ref="N12" ca="1">INDIRECT("DATA!F" &amp; 527-5*(ROW()-2)/2+(COLUMN()-14))</f>
        <v>0.98834910542021559</v>
      </c>
      <c r="O12" s="2" cm="1">
        <f t="array" aca="1" ref="O12" ca="1">INDIRECT("DATA!F" &amp; 527-5*(ROW()-2)/2+(COLUMN()-14))</f>
        <v>0.98716464448968355</v>
      </c>
      <c r="P12" s="2" cm="1">
        <f t="array" aca="1" ref="P12" ca="1">INDIRECT("DATA!F" &amp; 527-5*(ROW()-2)/2+(COLUMN()-14))</f>
        <v>0.97383891673458356</v>
      </c>
      <c r="Q12" s="2" cm="1">
        <f t="array" aca="1" ref="Q12" ca="1">INDIRECT("DATA!F" &amp; 527-5*(ROW()-2)/2+(COLUMN()-14))</f>
        <v>0.93079804459667204</v>
      </c>
      <c r="R12" s="2" cm="1">
        <f t="array" aca="1" ref="R12" ca="1">INDIRECT("DATA!F" &amp; 527-5*(ROW()-2)/2+(COLUMN()-14))</f>
        <v>0</v>
      </c>
      <c r="S12" s="19"/>
      <c r="T12" s="53"/>
      <c r="U12" s="50">
        <v>0</v>
      </c>
      <c r="V12" s="1" t="s">
        <v>1</v>
      </c>
      <c r="W12" s="3" cm="1">
        <f t="array" aca="1" ref="W12" ca="1">INDIRECT("DATA!G" &amp; 527-5*(ROW()-2)/2+(COLUMN()-23))</f>
        <v>0.92523811716675441</v>
      </c>
      <c r="X12" s="3" cm="1">
        <f t="array" aca="1" ref="X12" ca="1">INDIRECT("DATA!G" &amp; 527-5*(ROW()-2)/2+(COLUMN()-23))</f>
        <v>0.89946891802214712</v>
      </c>
      <c r="Y12" s="3" cm="1">
        <f t="array" aca="1" ref="Y12" ca="1">INDIRECT("DATA!G" &amp; 527-5*(ROW()-2)/2+(COLUMN()-23))</f>
        <v>0.8172771846302378</v>
      </c>
      <c r="Z12" s="3" cm="1">
        <f t="array" aca="1" ref="Z12" ca="1">INDIRECT("DATA!G" &amp; 527-5*(ROW()-2)/2+(COLUMN()-23))</f>
        <v>0.68314185039598119</v>
      </c>
      <c r="AA12" s="3" cm="1">
        <f t="array" aca="1" ref="AA12" ca="1">INDIRECT("DATA!G" &amp; 527-5*(ROW()-2)/2+(COLUMN()-23))</f>
        <v>0</v>
      </c>
      <c r="AC12" s="53"/>
      <c r="AD12" s="50">
        <v>0</v>
      </c>
      <c r="AE12" s="1" t="s">
        <v>1</v>
      </c>
      <c r="AF12" s="2">
        <f t="shared" ca="1" si="1"/>
        <v>0.20079446678570423</v>
      </c>
      <c r="AG12" s="2">
        <f t="shared" ca="1" si="0"/>
        <v>0.26402543936295131</v>
      </c>
      <c r="AH12" s="2">
        <f t="shared" ca="1" si="0"/>
        <v>0.42120367766367228</v>
      </c>
      <c r="AI12" s="2">
        <f t="shared" ca="1" si="0"/>
        <v>0.61731964364926195</v>
      </c>
      <c r="AJ12" s="2">
        <f t="shared" ca="1" si="0"/>
        <v>0</v>
      </c>
    </row>
    <row r="13" spans="2:36" ht="17" thickBot="1" x14ac:dyDescent="0.25">
      <c r="B13" s="53"/>
      <c r="C13" s="51"/>
      <c r="D13" s="4" t="s">
        <v>2</v>
      </c>
      <c r="E13" s="5" cm="1">
        <f t="array" aca="1" ref="E13" ca="1">INDIRECT("DATA!H" &amp; 527-5*(ROW()-3)/2+(COLUMN()-5))</f>
        <v>0.9403977123273396</v>
      </c>
      <c r="F13" s="5" cm="1">
        <f t="array" aca="1" ref="F13" ca="1">INDIRECT("DATA!H" &amp; 527-5*(ROW()-3)/2+(COLUMN()-5))</f>
        <v>0.91747122362687616</v>
      </c>
      <c r="G13" s="5" cm="1">
        <f t="array" aca="1" ref="G13" ca="1">INDIRECT("DATA!H" &amp; 527-5*(ROW()-3)/2+(COLUMN()-5))</f>
        <v>0.84731911996456633</v>
      </c>
      <c r="H13" s="5" cm="1">
        <f t="array" aca="1" ref="H13" ca="1">INDIRECT("DATA!H" &amp; 527-5*(ROW()-3)/2+(COLUMN()-5))</f>
        <v>0.72007933555498882</v>
      </c>
      <c r="I13" s="5" cm="1">
        <f t="array" aca="1" ref="I13" ca="1">INDIRECT("DATA!H" &amp; 527-5*(ROW()-3)/2+(COLUMN()-5))</f>
        <v>0</v>
      </c>
      <c r="K13" s="53"/>
      <c r="L13" s="51"/>
      <c r="M13" s="4" t="s">
        <v>2</v>
      </c>
      <c r="N13" s="5" cm="1">
        <f t="array" aca="1" ref="N13" ca="1">INDIRECT("DATA!I" &amp; 527-5*(ROW()-3)/2+(COLUMN()-14))</f>
        <v>0.99339846301338319</v>
      </c>
      <c r="O13" s="5" cm="1">
        <f t="array" aca="1" ref="O13" ca="1">INDIRECT("DATA!I" &amp; 527-5*(ROW()-3)/2+(COLUMN()-14))</f>
        <v>0.99151257540295079</v>
      </c>
      <c r="P13" s="5" cm="1">
        <f t="array" aca="1" ref="P13" ca="1">INDIRECT("DATA!I" &amp; 527-5*(ROW()-3)/2+(COLUMN()-14))</f>
        <v>0.99121230575441677</v>
      </c>
      <c r="Q13" s="5" cm="1">
        <f t="array" aca="1" ref="Q13" ca="1">INDIRECT("DATA!I" &amp; 527-5*(ROW()-3)/2+(COLUMN()-14))</f>
        <v>0.99575412241390882</v>
      </c>
      <c r="R13" s="5" cm="1">
        <f t="array" aca="1" ref="R13" ca="1">INDIRECT("DATA!I" &amp; 527-5*(ROW()-3)/2+(COLUMN()-14))</f>
        <v>0</v>
      </c>
      <c r="S13" s="19"/>
      <c r="T13" s="53"/>
      <c r="U13" s="51"/>
      <c r="V13" s="4" t="s">
        <v>2</v>
      </c>
      <c r="W13" s="6" cm="1">
        <f t="array" aca="1" ref="W13" ca="1">INDIRECT("DATA!J" &amp; 527-5*(ROW()-3)/2+(COLUMN()-23))</f>
        <v>0.98022060984019443</v>
      </c>
      <c r="X13" s="6" cm="1">
        <f t="array" aca="1" ref="X13" ca="1">INDIRECT("DATA!J" &amp; 527-5*(ROW()-3)/2+(COLUMN()-23))</f>
        <v>0.97189931608410784</v>
      </c>
      <c r="Y13" s="6" cm="1">
        <f t="array" aca="1" ref="Y13" ca="1">INDIRECT("DATA!J" &amp; 527-5*(ROW()-3)/2+(COLUMN()-23))</f>
        <v>0.94558066330360679</v>
      </c>
      <c r="Z13" s="6" cm="1">
        <f t="array" aca="1" ref="Z13" ca="1">INDIRECT("DATA!J" &amp; 527-5*(ROW()-3)/2+(COLUMN()-23))</f>
        <v>0.89072865670593859</v>
      </c>
      <c r="AA13" s="6" cm="1">
        <f t="array" aca="1" ref="AA13" ca="1">INDIRECT("DATA!J" &amp; 527-5*(ROW()-3)/2+(COLUMN()-23))</f>
        <v>0</v>
      </c>
      <c r="AC13" s="53"/>
      <c r="AD13" s="51"/>
      <c r="AE13" s="4" t="s">
        <v>2</v>
      </c>
      <c r="AF13" s="5">
        <f t="shared" ca="1" si="1"/>
        <v>5.3000750686043596E-2</v>
      </c>
      <c r="AG13" s="5">
        <f t="shared" ca="1" si="0"/>
        <v>7.4041351776074626E-2</v>
      </c>
      <c r="AH13" s="5">
        <f t="shared" ca="1" si="0"/>
        <v>0.14389318578985044</v>
      </c>
      <c r="AI13" s="5">
        <f t="shared" ca="1" si="0"/>
        <v>0.27567478685892</v>
      </c>
      <c r="AJ13" s="5">
        <f t="shared" ca="1" si="0"/>
        <v>0</v>
      </c>
    </row>
    <row r="14" spans="2:36" x14ac:dyDescent="0.2">
      <c r="B14" s="53"/>
      <c r="C14" s="50">
        <v>-5</v>
      </c>
      <c r="D14" s="1" t="s">
        <v>1</v>
      </c>
      <c r="E14" s="2" cm="1">
        <f t="array" aca="1" ref="E14" ca="1">INDIRECT("DATA!E"&amp;527-5*(ROW()-2)/2+(COLUMN()-5))</f>
        <v>0.8517118679343465</v>
      </c>
      <c r="F14" s="2" cm="1">
        <f t="array" aca="1" ref="F14" ca="1">INDIRECT("DATA!E"&amp;527-5*(ROW()-2)/2+(COLUMN()-5))</f>
        <v>0.79221002782610317</v>
      </c>
      <c r="G14" s="2" cm="1">
        <f t="array" aca="1" ref="G14" ca="1">INDIRECT("DATA!E"&amp;527-5*(ROW()-2)/2+(COLUMN()-5))</f>
        <v>0.62033588235547743</v>
      </c>
      <c r="H14" s="2" cm="1">
        <f t="array" aca="1" ref="H14" ca="1">INDIRECT("DATA!E"&amp;527-5*(ROW()-2)/2+(COLUMN()-5))</f>
        <v>0.36009337591977708</v>
      </c>
      <c r="I14" s="2" cm="1">
        <f t="array" aca="1" ref="I14" ca="1">INDIRECT("DATA!E"&amp;527-5*(ROW()-2)/2+(COLUMN()-5))</f>
        <v>0</v>
      </c>
      <c r="K14" s="53"/>
      <c r="L14" s="50">
        <v>-5</v>
      </c>
      <c r="M14" s="1" t="s">
        <v>1</v>
      </c>
      <c r="N14" s="2" cm="1">
        <f t="array" aca="1" ref="N14" ca="1">INDIRECT("DATA!F" &amp; 527-5*(ROW()-2)/2+(COLUMN()-14))</f>
        <v>0.98966097819087195</v>
      </c>
      <c r="O14" s="2" cm="1">
        <f t="array" aca="1" ref="O14" ca="1">INDIRECT("DATA!F" &amp; 527-5*(ROW()-2)/2+(COLUMN()-14))</f>
        <v>0.98630116029492376</v>
      </c>
      <c r="P14" s="2" cm="1">
        <f t="array" aca="1" ref="P14" ca="1">INDIRECT("DATA!F" &amp; 527-5*(ROW()-2)/2+(COLUMN()-14))</f>
        <v>0.97823245805879122</v>
      </c>
      <c r="Q14" s="2" cm="1">
        <f t="array" aca="1" ref="Q14" ca="1">INDIRECT("DATA!F" &amp; 527-5*(ROW()-2)/2+(COLUMN()-14))</f>
        <v>0.93666246582689283</v>
      </c>
      <c r="R14" s="2" cm="1">
        <f t="array" aca="1" ref="R14" ca="1">INDIRECT("DATA!F" &amp; 527-5*(ROW()-2)/2+(COLUMN()-14))</f>
        <v>0</v>
      </c>
      <c r="S14" s="19"/>
      <c r="T14" s="53"/>
      <c r="U14" s="50">
        <v>-5</v>
      </c>
      <c r="V14" s="1" t="s">
        <v>1</v>
      </c>
      <c r="W14" s="3" cm="1">
        <f t="array" aca="1" ref="W14" ca="1">INDIRECT("DATA!G" &amp; 527-5*(ROW()-2)/2+(COLUMN()-23))</f>
        <v>0.95032877358402024</v>
      </c>
      <c r="X14" s="3" cm="1">
        <f t="array" aca="1" ref="X14" ca="1">INDIRECT("DATA!G" &amp; 527-5*(ROW()-2)/2+(COLUMN()-23))</f>
        <v>0.92501731586332581</v>
      </c>
      <c r="Y14" s="3" cm="1">
        <f t="array" aca="1" ref="Y14" ca="1">INDIRECT("DATA!G" &amp; 527-5*(ROW()-2)/2+(COLUMN()-23))</f>
        <v>0.84651822110639774</v>
      </c>
      <c r="Z14" s="3" cm="1">
        <f t="array" aca="1" ref="Z14" ca="1">INDIRECT("DATA!G" &amp; 527-5*(ROW()-2)/2+(COLUMN()-23))</f>
        <v>0.70970723763437693</v>
      </c>
      <c r="AA14" s="3" cm="1">
        <f t="array" aca="1" ref="AA14" ca="1">INDIRECT("DATA!G" &amp; 527-5*(ROW()-2)/2+(COLUMN()-23))</f>
        <v>0</v>
      </c>
      <c r="AC14" s="53"/>
      <c r="AD14" s="50">
        <v>-5</v>
      </c>
      <c r="AE14" s="1" t="s">
        <v>1</v>
      </c>
      <c r="AF14" s="2">
        <f t="shared" ca="1" si="1"/>
        <v>0.13794911025652545</v>
      </c>
      <c r="AG14" s="2">
        <f t="shared" ca="1" si="0"/>
        <v>0.19409113246882059</v>
      </c>
      <c r="AH14" s="2">
        <f t="shared" ca="1" si="0"/>
        <v>0.35789657570331379</v>
      </c>
      <c r="AI14" s="2">
        <f t="shared" ca="1" si="0"/>
        <v>0.57656908990711575</v>
      </c>
      <c r="AJ14" s="2">
        <f t="shared" ca="1" si="0"/>
        <v>0</v>
      </c>
    </row>
    <row r="15" spans="2:36" ht="17" thickBot="1" x14ac:dyDescent="0.25">
      <c r="B15" s="53"/>
      <c r="C15" s="51"/>
      <c r="D15" s="4" t="s">
        <v>2</v>
      </c>
      <c r="E15" s="5" cm="1">
        <f t="array" aca="1" ref="E15" ca="1">INDIRECT("DATA!H" &amp; 527-5*(ROW()-3)/2+(COLUMN()-5))</f>
        <v>0.95957502103556636</v>
      </c>
      <c r="F15" s="5" cm="1">
        <f t="array" aca="1" ref="F15" ca="1">INDIRECT("DATA!H" &amp; 527-5*(ROW()-3)/2+(COLUMN()-5))</f>
        <v>0.94247649368160957</v>
      </c>
      <c r="G15" s="5" cm="1">
        <f t="array" aca="1" ref="G15" ca="1">INDIRECT("DATA!H" &amp; 527-5*(ROW()-3)/2+(COLUMN()-5))</f>
        <v>0.87521178050639636</v>
      </c>
      <c r="H15" s="5" cm="1">
        <f t="array" aca="1" ref="H15" ca="1">INDIRECT("DATA!H" &amp; 527-5*(ROW()-3)/2+(COLUMN()-5))</f>
        <v>0.75178168144386703</v>
      </c>
      <c r="I15" s="5" cm="1">
        <f t="array" aca="1" ref="I15" ca="1">INDIRECT("DATA!H" &amp; 527-5*(ROW()-3)/2+(COLUMN()-5))</f>
        <v>0</v>
      </c>
      <c r="K15" s="53"/>
      <c r="L15" s="51"/>
      <c r="M15" s="4" t="s">
        <v>2</v>
      </c>
      <c r="N15" s="5" cm="1">
        <f t="array" aca="1" ref="N15" ca="1">INDIRECT("DATA!I" &amp; 527-5*(ROW()-3)/2+(COLUMN()-14))</f>
        <v>0.993600415575704</v>
      </c>
      <c r="O15" s="5" cm="1">
        <f t="array" aca="1" ref="O15" ca="1">INDIRECT("DATA!I" &amp; 527-5*(ROW()-3)/2+(COLUMN()-14))</f>
        <v>0.99363234887457019</v>
      </c>
      <c r="P15" s="5" cm="1">
        <f t="array" aca="1" ref="P15" ca="1">INDIRECT("DATA!I" &amp; 527-5*(ROW()-3)/2+(COLUMN()-14))</f>
        <v>0.99168955633907319</v>
      </c>
      <c r="Q15" s="5" cm="1">
        <f t="array" aca="1" ref="Q15" ca="1">INDIRECT("DATA!I" &amp; 527-5*(ROW()-3)/2+(COLUMN()-14))</f>
        <v>0.99630563513940318</v>
      </c>
      <c r="R15" s="5" cm="1">
        <f t="array" aca="1" ref="R15" ca="1">INDIRECT("DATA!I" &amp; 527-5*(ROW()-3)/2+(COLUMN()-14))</f>
        <v>0</v>
      </c>
      <c r="S15" s="19"/>
      <c r="T15" s="53"/>
      <c r="U15" s="51"/>
      <c r="V15" s="4" t="s">
        <v>2</v>
      </c>
      <c r="W15" s="6" cm="1">
        <f t="array" aca="1" ref="W15" ca="1">INDIRECT("DATA!J" &amp; 527-5*(ROW()-3)/2+(COLUMN()-23))</f>
        <v>0.98631373426890123</v>
      </c>
      <c r="X15" s="6" cm="1">
        <f t="array" aca="1" ref="X15" ca="1">INDIRECT("DATA!J" &amp; 527-5*(ROW()-3)/2+(COLUMN()-23))</f>
        <v>0.98014723251462921</v>
      </c>
      <c r="Y15" s="6" cm="1">
        <f t="array" aca="1" ref="Y15" ca="1">INDIRECT("DATA!J" &amp; 527-5*(ROW()-3)/2+(COLUMN()-23))</f>
        <v>0.95600845164681925</v>
      </c>
      <c r="Z15" s="6" cm="1">
        <f t="array" aca="1" ref="Z15" ca="1">INDIRECT("DATA!J" &amp; 527-5*(ROW()-3)/2+(COLUMN()-23))</f>
        <v>0.90474322027089038</v>
      </c>
      <c r="AA15" s="6" cm="1">
        <f t="array" aca="1" ref="AA15" ca="1">INDIRECT("DATA!J" &amp; 527-5*(ROW()-3)/2+(COLUMN()-23))</f>
        <v>0</v>
      </c>
      <c r="AC15" s="53"/>
      <c r="AD15" s="51"/>
      <c r="AE15" s="4" t="s">
        <v>2</v>
      </c>
      <c r="AF15" s="5">
        <f t="shared" ca="1" si="1"/>
        <v>3.4025394540137643E-2</v>
      </c>
      <c r="AG15" s="5">
        <f t="shared" ca="1" si="0"/>
        <v>5.115585519296062E-2</v>
      </c>
      <c r="AH15" s="5">
        <f t="shared" ca="1" si="0"/>
        <v>0.11647777583267682</v>
      </c>
      <c r="AI15" s="5">
        <f t="shared" ca="1" si="0"/>
        <v>0.24452395369553614</v>
      </c>
      <c r="AJ15" s="5">
        <f t="shared" ca="1" si="0"/>
        <v>0</v>
      </c>
    </row>
    <row r="16" spans="2:36" x14ac:dyDescent="0.2">
      <c r="B16" s="53"/>
      <c r="C16" s="50">
        <v>-10</v>
      </c>
      <c r="D16" s="1" t="s">
        <v>1</v>
      </c>
      <c r="E16" s="2" cm="1">
        <f t="array" aca="1" ref="E16" ca="1">INDIRECT("DATA!E"&amp;527-5*(ROW()-2)/2+(COLUMN()-5))</f>
        <v>0.91869265988720983</v>
      </c>
      <c r="F16" s="2" cm="1">
        <f t="array" aca="1" ref="F16" ca="1">INDIRECT("DATA!E"&amp;527-5*(ROW()-2)/2+(COLUMN()-5))</f>
        <v>0.84836013148347045</v>
      </c>
      <c r="G16" s="2" cm="1">
        <f t="array" aca="1" ref="G16" ca="1">INDIRECT("DATA!E"&amp;527-5*(ROW()-2)/2+(COLUMN()-5))</f>
        <v>0.66778851456700128</v>
      </c>
      <c r="H16" s="2" cm="1">
        <f t="array" aca="1" ref="H16" ca="1">INDIRECT("DATA!E"&amp;527-5*(ROW()-2)/2+(COLUMN()-5))</f>
        <v>0.41168507150258399</v>
      </c>
      <c r="I16" s="2" cm="1">
        <f t="array" aca="1" ref="I16" ca="1">INDIRECT("DATA!E"&amp;527-5*(ROW()-2)/2+(COLUMN()-5))</f>
        <v>0</v>
      </c>
      <c r="K16" s="53"/>
      <c r="L16" s="50">
        <v>-10</v>
      </c>
      <c r="M16" s="1" t="s">
        <v>1</v>
      </c>
      <c r="N16" s="2" cm="1">
        <f t="array" aca="1" ref="N16" ca="1">INDIRECT("DATA!F" &amp; 527-5*(ROW()-2)/2+(COLUMN()-14))</f>
        <v>0.98707248944230419</v>
      </c>
      <c r="O16" s="2" cm="1">
        <f t="array" aca="1" ref="O16" ca="1">INDIRECT("DATA!F" &amp; 527-5*(ROW()-2)/2+(COLUMN()-14))</f>
        <v>0.98881356099331197</v>
      </c>
      <c r="P16" s="2" cm="1">
        <f t="array" aca="1" ref="P16" ca="1">INDIRECT("DATA!F" &amp; 527-5*(ROW()-2)/2+(COLUMN()-14))</f>
        <v>0.97942603723559163</v>
      </c>
      <c r="Q16" s="2" cm="1">
        <f t="array" aca="1" ref="Q16" ca="1">INDIRECT("DATA!F" &amp; 527-5*(ROW()-2)/2+(COLUMN()-14))</f>
        <v>0.93500609423263437</v>
      </c>
      <c r="R16" s="2" cm="1">
        <f t="array" aca="1" ref="R16" ca="1">INDIRECT("DATA!F" &amp; 527-5*(ROW()-2)/2+(COLUMN()-14))</f>
        <v>0</v>
      </c>
      <c r="S16" s="19"/>
      <c r="T16" s="53"/>
      <c r="U16" s="50">
        <v>-10</v>
      </c>
      <c r="V16" s="1" t="s">
        <v>1</v>
      </c>
      <c r="W16" s="3" cm="1">
        <f t="array" aca="1" ref="W16" ca="1">INDIRECT("DATA!G" &amp; 527-5*(ROW()-2)/2+(COLUMN()-23))</f>
        <v>0.96368570683987897</v>
      </c>
      <c r="X16" s="3" cm="1">
        <f t="array" aca="1" ref="X16" ca="1">INDIRECT("DATA!G" &amp; 527-5*(ROW()-2)/2+(COLUMN()-23))</f>
        <v>0.94672064303543335</v>
      </c>
      <c r="Y16" s="3" cm="1">
        <f t="array" aca="1" ref="Y16" ca="1">INDIRECT("DATA!G" &amp; 527-5*(ROW()-2)/2+(COLUMN()-23))</f>
        <v>0.86918942242656816</v>
      </c>
      <c r="Z16" s="3" cm="1">
        <f t="array" aca="1" ref="Z16" ca="1">INDIRECT("DATA!G" &amp; 527-5*(ROW()-2)/2+(COLUMN()-23))</f>
        <v>0.73300114793362525</v>
      </c>
      <c r="AA16" s="3" cm="1">
        <f t="array" aca="1" ref="AA16" ca="1">INDIRECT("DATA!G" &amp; 527-5*(ROW()-2)/2+(COLUMN()-23))</f>
        <v>0</v>
      </c>
      <c r="AC16" s="53"/>
      <c r="AD16" s="50">
        <v>-10</v>
      </c>
      <c r="AE16" s="1" t="s">
        <v>1</v>
      </c>
      <c r="AF16" s="2">
        <f t="shared" ca="1" si="1"/>
        <v>6.8379829555094362E-2</v>
      </c>
      <c r="AG16" s="2">
        <f t="shared" ca="1" si="0"/>
        <v>0.14045342950984152</v>
      </c>
      <c r="AH16" s="2">
        <f t="shared" ca="1" si="0"/>
        <v>0.31163752266859035</v>
      </c>
      <c r="AI16" s="2">
        <f t="shared" ca="1" si="0"/>
        <v>0.52332102273005043</v>
      </c>
      <c r="AJ16" s="2">
        <f t="shared" ca="1" si="0"/>
        <v>0</v>
      </c>
    </row>
    <row r="17" spans="2:36" ht="17" thickBot="1" x14ac:dyDescent="0.25">
      <c r="B17" s="53"/>
      <c r="C17" s="51"/>
      <c r="D17" s="4" t="s">
        <v>2</v>
      </c>
      <c r="E17" s="5" cm="1">
        <f t="array" aca="1" ref="E17" ca="1">INDIRECT("DATA!H" &amp; 527-5*(ROW()-3)/2+(COLUMN()-5))</f>
        <v>0.97665821241677164</v>
      </c>
      <c r="F17" s="5" cm="1">
        <f t="array" aca="1" ref="F17" ca="1">INDIRECT("DATA!H" &amp; 527-5*(ROW()-3)/2+(COLUMN()-5))</f>
        <v>0.95634800291820998</v>
      </c>
      <c r="G17" s="5" cm="1">
        <f t="array" aca="1" ref="G17" ca="1">INDIRECT("DATA!H" &amp; 527-5*(ROW()-3)/2+(COLUMN()-5))</f>
        <v>0.89849822252566625</v>
      </c>
      <c r="H17" s="5" cm="1">
        <f t="array" aca="1" ref="H17" ca="1">INDIRECT("DATA!H" &amp; 527-5*(ROW()-3)/2+(COLUMN()-5))</f>
        <v>0.77890845995721147</v>
      </c>
      <c r="I17" s="5" cm="1">
        <f t="array" aca="1" ref="I17" ca="1">INDIRECT("DATA!H" &amp; 527-5*(ROW()-3)/2+(COLUMN()-5))</f>
        <v>0</v>
      </c>
      <c r="K17" s="53"/>
      <c r="L17" s="51"/>
      <c r="M17" s="4" t="s">
        <v>2</v>
      </c>
      <c r="N17" s="5" cm="1">
        <f t="array" aca="1" ref="N17" ca="1">INDIRECT("DATA!I" &amp; 527-5*(ROW()-3)/2+(COLUMN()-14))</f>
        <v>0.99545291375098877</v>
      </c>
      <c r="O17" s="5" cm="1">
        <f t="array" aca="1" ref="O17" ca="1">INDIRECT("DATA!I" &amp; 527-5*(ROW()-3)/2+(COLUMN()-14))</f>
        <v>0.99293623259572783</v>
      </c>
      <c r="P17" s="5" cm="1">
        <f t="array" aca="1" ref="P17" ca="1">INDIRECT("DATA!I" &amp; 527-5*(ROW()-3)/2+(COLUMN()-14))</f>
        <v>0.99226979691830541</v>
      </c>
      <c r="Q17" s="5" cm="1">
        <f t="array" aca="1" ref="Q17" ca="1">INDIRECT("DATA!I" &amp; 527-5*(ROW()-3)/2+(COLUMN()-14))</f>
        <v>0.99644414109454083</v>
      </c>
      <c r="R17" s="5" cm="1">
        <f t="array" aca="1" ref="R17" ca="1">INDIRECT("DATA!I" &amp; 527-5*(ROW()-3)/2+(COLUMN()-14))</f>
        <v>0</v>
      </c>
      <c r="S17" s="19"/>
      <c r="T17" s="53"/>
      <c r="U17" s="51"/>
      <c r="V17" s="4" t="s">
        <v>2</v>
      </c>
      <c r="W17" s="6" cm="1">
        <f t="array" aca="1" ref="W17" ca="1">INDIRECT("DATA!J" &amp; 527-5*(ROW()-3)/2+(COLUMN()-23))</f>
        <v>0.9914706541599736</v>
      </c>
      <c r="X17" s="6" cm="1">
        <f t="array" aca="1" ref="X17" ca="1">INDIRECT("DATA!J" &amp; 527-5*(ROW()-3)/2+(COLUMN()-23))</f>
        <v>0.98391349574550724</v>
      </c>
      <c r="Y17" s="6" cm="1">
        <f t="array" aca="1" ref="Y17" ca="1">INDIRECT("DATA!J" &amp; 527-5*(ROW()-3)/2+(COLUMN()-23))</f>
        <v>0.96386086577036123</v>
      </c>
      <c r="Z17" s="6" cm="1">
        <f t="array" aca="1" ref="Z17" ca="1">INDIRECT("DATA!J" &amp; 527-5*(ROW()-3)/2+(COLUMN()-23))</f>
        <v>0.91476384079494399</v>
      </c>
      <c r="AA17" s="6" cm="1">
        <f t="array" aca="1" ref="AA17" ca="1">INDIRECT("DATA!J" &amp; 527-5*(ROW()-3)/2+(COLUMN()-23))</f>
        <v>0</v>
      </c>
      <c r="AC17" s="53"/>
      <c r="AD17" s="51"/>
      <c r="AE17" s="4" t="s">
        <v>2</v>
      </c>
      <c r="AF17" s="5">
        <f t="shared" ca="1" si="1"/>
        <v>1.8794701334217123E-2</v>
      </c>
      <c r="AG17" s="5">
        <f t="shared" ca="1" si="0"/>
        <v>3.6588229677517847E-2</v>
      </c>
      <c r="AH17" s="5">
        <f t="shared" ca="1" si="0"/>
        <v>9.3771574392639168E-2</v>
      </c>
      <c r="AI17" s="5">
        <f t="shared" ca="1" si="0"/>
        <v>0.21753568113732935</v>
      </c>
      <c r="AJ17" s="5">
        <f t="shared" ca="1" si="0"/>
        <v>0</v>
      </c>
    </row>
    <row r="18" spans="2:36" x14ac:dyDescent="0.2">
      <c r="B18" s="53"/>
      <c r="C18" s="50">
        <v>-15</v>
      </c>
      <c r="D18" s="1" t="s">
        <v>1</v>
      </c>
      <c r="E18" s="2" cm="1">
        <f t="array" aca="1" ref="E18" ca="1">INDIRECT("DATA!E"&amp;527-5*(ROW()-2)/2+(COLUMN()-5))</f>
        <v>0.95373903365890123</v>
      </c>
      <c r="F18" s="2" cm="1">
        <f t="array" aca="1" ref="F18" ca="1">INDIRECT("DATA!E"&amp;527-5*(ROW()-2)/2+(COLUMN()-5))</f>
        <v>0.8837355261702885</v>
      </c>
      <c r="G18" s="2" cm="1">
        <f t="array" aca="1" ref="G18" ca="1">INDIRECT("DATA!E"&amp;527-5*(ROW()-2)/2+(COLUMN()-5))</f>
        <v>0.70187279103590428</v>
      </c>
      <c r="H18" s="2" cm="1">
        <f t="array" aca="1" ref="H18" ca="1">INDIRECT("DATA!E"&amp;527-5*(ROW()-2)/2+(COLUMN()-5))</f>
        <v>0.44974680282208651</v>
      </c>
      <c r="I18" s="2" cm="1">
        <f t="array" aca="1" ref="I18" ca="1">INDIRECT("DATA!E"&amp;527-5*(ROW()-2)/2+(COLUMN()-5))</f>
        <v>0</v>
      </c>
      <c r="K18" s="53"/>
      <c r="L18" s="50">
        <v>-15</v>
      </c>
      <c r="M18" s="1" t="s">
        <v>1</v>
      </c>
      <c r="N18" s="2" cm="1">
        <f t="array" aca="1" ref="N18" ca="1">INDIRECT("DATA!F" &amp; 527-5*(ROW()-2)/2+(COLUMN()-14))</f>
        <v>0.98658119360070318</v>
      </c>
      <c r="O18" s="2" cm="1">
        <f t="array" aca="1" ref="O18" ca="1">INDIRECT("DATA!F" &amp; 527-5*(ROW()-2)/2+(COLUMN()-14))</f>
        <v>0.98911659241465877</v>
      </c>
      <c r="P18" s="2" cm="1">
        <f t="array" aca="1" ref="P18" ca="1">INDIRECT("DATA!F" &amp; 527-5*(ROW()-2)/2+(COLUMN()-14))</f>
        <v>0.97898709924905003</v>
      </c>
      <c r="Q18" s="2" cm="1">
        <f t="array" aca="1" ref="Q18" ca="1">INDIRECT("DATA!F" &amp; 527-5*(ROW()-2)/2+(COLUMN()-14))</f>
        <v>0.94238604466826037</v>
      </c>
      <c r="R18" s="2" cm="1">
        <f t="array" aca="1" ref="R18" ca="1">INDIRECT("DATA!F" &amp; 527-5*(ROW()-2)/2+(COLUMN()-14))</f>
        <v>0</v>
      </c>
      <c r="S18" s="19"/>
      <c r="T18" s="53"/>
      <c r="U18" s="50">
        <v>-15</v>
      </c>
      <c r="V18" s="1" t="s">
        <v>1</v>
      </c>
      <c r="W18" s="3" cm="1">
        <f t="array" aca="1" ref="W18" ca="1">INDIRECT("DATA!G" &amp; 527-5*(ROW()-2)/2+(COLUMN()-23))</f>
        <v>0.97581843003498536</v>
      </c>
      <c r="X18" s="3" cm="1">
        <f t="array" aca="1" ref="X18" ca="1">INDIRECT("DATA!G" &amp; 527-5*(ROW()-2)/2+(COLUMN()-23))</f>
        <v>0.95988187634064204</v>
      </c>
      <c r="Y18" s="3" cm="1">
        <f t="array" aca="1" ref="Y18" ca="1">INDIRECT("DATA!G" &amp; 527-5*(ROW()-2)/2+(COLUMN()-23))</f>
        <v>0.88551450212187177</v>
      </c>
      <c r="Z18" s="3" cm="1">
        <f t="array" aca="1" ref="Z18" ca="1">INDIRECT("DATA!G" &amp; 527-5*(ROW()-2)/2+(COLUMN()-23))</f>
        <v>0.75491276601634072</v>
      </c>
      <c r="AA18" s="3" cm="1">
        <f t="array" aca="1" ref="AA18" ca="1">INDIRECT("DATA!G" &amp; 527-5*(ROW()-2)/2+(COLUMN()-23))</f>
        <v>0</v>
      </c>
      <c r="AC18" s="53"/>
      <c r="AD18" s="50">
        <v>-15</v>
      </c>
      <c r="AE18" s="1" t="s">
        <v>1</v>
      </c>
      <c r="AF18" s="2">
        <f t="shared" ca="1" si="1"/>
        <v>3.2842159941801952E-2</v>
      </c>
      <c r="AG18" s="2">
        <f t="shared" ca="1" si="0"/>
        <v>0.10538106624437027</v>
      </c>
      <c r="AH18" s="2">
        <f t="shared" ca="1" si="0"/>
        <v>0.27711430821314575</v>
      </c>
      <c r="AI18" s="2">
        <f t="shared" ca="1" si="0"/>
        <v>0.49263924184617386</v>
      </c>
      <c r="AJ18" s="2">
        <f t="shared" ca="1" si="0"/>
        <v>0</v>
      </c>
    </row>
    <row r="19" spans="2:36" ht="17" thickBot="1" x14ac:dyDescent="0.25">
      <c r="B19" s="53"/>
      <c r="C19" s="55"/>
      <c r="D19" s="4" t="s">
        <v>2</v>
      </c>
      <c r="E19" s="5" cm="1">
        <f t="array" aca="1" ref="E19" ca="1">INDIRECT("DATA!H" &amp; 527-5*(ROW()-3)/2+(COLUMN()-5))</f>
        <v>0.98932878374094557</v>
      </c>
      <c r="F19" s="5" cm="1">
        <f t="array" aca="1" ref="F19" ca="1">INDIRECT("DATA!H" &amp; 527-5*(ROW()-3)/2+(COLUMN()-5))</f>
        <v>0.96820032242593057</v>
      </c>
      <c r="G19" s="5" cm="1">
        <f t="array" aca="1" ref="G19" ca="1">INDIRECT("DATA!H" &amp; 527-5*(ROW()-3)/2+(COLUMN()-5))</f>
        <v>0.91519318667010296</v>
      </c>
      <c r="H19" s="5" cm="1">
        <f t="array" aca="1" ref="H19" ca="1">INDIRECT("DATA!H" &amp; 527-5*(ROW()-3)/2+(COLUMN()-5))</f>
        <v>0.80329421539469181</v>
      </c>
      <c r="I19" s="5" cm="1">
        <f t="array" aca="1" ref="I19" ca="1">INDIRECT("DATA!H" &amp; 527-5*(ROW()-3)/2+(COLUMN()-5))</f>
        <v>0</v>
      </c>
      <c r="K19" s="53"/>
      <c r="L19" s="55"/>
      <c r="M19" s="4" t="s">
        <v>2</v>
      </c>
      <c r="N19" s="5" cm="1">
        <f t="array" aca="1" ref="N19" ca="1">INDIRECT("DATA!I" &amp; 527-5*(ROW()-3)/2+(COLUMN()-14))</f>
        <v>0.99569666932504641</v>
      </c>
      <c r="O19" s="5" cm="1">
        <f t="array" aca="1" ref="O19" ca="1">INDIRECT("DATA!I" &amp; 527-5*(ROW()-3)/2+(COLUMN()-14))</f>
        <v>0.99389970915461201</v>
      </c>
      <c r="P19" s="5" cm="1">
        <f t="array" aca="1" ref="P19" ca="1">INDIRECT("DATA!I" &amp; 527-5*(ROW()-3)/2+(COLUMN()-14))</f>
        <v>0.99350742003178538</v>
      </c>
      <c r="Q19" s="5" cm="1">
        <f t="array" aca="1" ref="Q19" ca="1">INDIRECT("DATA!I" &amp; 527-5*(ROW()-3)/2+(COLUMN()-14))</f>
        <v>0.99591542709880676</v>
      </c>
      <c r="R19" s="5" cm="1">
        <f t="array" aca="1" ref="R19" ca="1">INDIRECT("DATA!I" &amp; 527-5*(ROW()-3)/2+(COLUMN()-14))</f>
        <v>0</v>
      </c>
      <c r="S19" s="19"/>
      <c r="T19" s="53"/>
      <c r="U19" s="55"/>
      <c r="V19" s="4" t="s">
        <v>2</v>
      </c>
      <c r="W19" s="6" cm="1">
        <f t="array" aca="1" ref="W19" ca="1">INDIRECT("DATA!J" &amp; 527-5*(ROW()-3)/2+(COLUMN()-23))</f>
        <v>0.99361073488427276</v>
      </c>
      <c r="X19" s="6" cm="1">
        <f t="array" aca="1" ref="X19" ca="1">INDIRECT("DATA!J" &amp; 527-5*(ROW()-3)/2+(COLUMN()-23))</f>
        <v>0.98793300258569638</v>
      </c>
      <c r="Y19" s="6" cm="1">
        <f t="array" aca="1" ref="Y19" ca="1">INDIRECT("DATA!J" &amp; 527-5*(ROW()-3)/2+(COLUMN()-23))</f>
        <v>0.96995933690205038</v>
      </c>
      <c r="Z19" s="6" cm="1">
        <f t="array" aca="1" ref="Z19" ca="1">INDIRECT("DATA!J" &amp; 527-5*(ROW()-3)/2+(COLUMN()-23))</f>
        <v>0.92497141321946841</v>
      </c>
      <c r="AA19" s="6" cm="1">
        <f t="array" aca="1" ref="AA19" ca="1">INDIRECT("DATA!J" &amp; 527-5*(ROW()-3)/2+(COLUMN()-23))</f>
        <v>0</v>
      </c>
      <c r="AC19" s="53"/>
      <c r="AD19" s="55"/>
      <c r="AE19" s="4" t="s">
        <v>2</v>
      </c>
      <c r="AF19" s="5">
        <f t="shared" ca="1" si="1"/>
        <v>6.3678855841008408E-3</v>
      </c>
      <c r="AG19" s="5">
        <f t="shared" ca="1" si="0"/>
        <v>2.5699386728681439E-2</v>
      </c>
      <c r="AH19" s="5">
        <f t="shared" ca="1" si="0"/>
        <v>7.8314233361682417E-2</v>
      </c>
      <c r="AI19" s="5">
        <f t="shared" ca="1" si="0"/>
        <v>0.19262121170411495</v>
      </c>
      <c r="AJ19" s="5">
        <f t="shared" ca="1" si="0"/>
        <v>0</v>
      </c>
    </row>
    <row r="20" spans="2:36" x14ac:dyDescent="0.2">
      <c r="B20" s="53"/>
      <c r="C20" s="56">
        <v>-20</v>
      </c>
      <c r="D20" s="1" t="s">
        <v>1</v>
      </c>
      <c r="E20" s="2" cm="1">
        <f t="array" aca="1" ref="E20" ca="1">INDIRECT("DATA!E"&amp;527-5*(ROW()-2)/2+(COLUMN()-5))</f>
        <v>0.96553550115527043</v>
      </c>
      <c r="F20" s="2" cm="1">
        <f t="array" aca="1" ref="F20" ca="1">INDIRECT("DATA!E"&amp;527-5*(ROW()-2)/2+(COLUMN()-5))</f>
        <v>0.91598601406552516</v>
      </c>
      <c r="G20" s="2" cm="1">
        <f t="array" aca="1" ref="G20" ca="1">INDIRECT("DATA!E"&amp;527-5*(ROW()-2)/2+(COLUMN()-5))</f>
        <v>0.7327425530781827</v>
      </c>
      <c r="H20" s="2" cm="1">
        <f t="array" aca="1" ref="H20" ca="1">INDIRECT("DATA!E"&amp;527-5*(ROW()-2)/2+(COLUMN()-5))</f>
        <v>0.47851602898557588</v>
      </c>
      <c r="I20" s="2" cm="1">
        <f t="array" aca="1" ref="I20" ca="1">INDIRECT("DATA!E"&amp;527-5*(ROW()-2)/2+(COLUMN()-5))</f>
        <v>0</v>
      </c>
      <c r="K20" s="53"/>
      <c r="L20" s="56">
        <v>-20</v>
      </c>
      <c r="M20" s="1" t="s">
        <v>1</v>
      </c>
      <c r="N20" s="2" cm="1">
        <f t="array" aca="1" ref="N20" ca="1">INDIRECT("DATA!F" &amp; 527-5*(ROW()-2)/2+(COLUMN()-14))</f>
        <v>0.99154826942485641</v>
      </c>
      <c r="O20" s="2" cm="1">
        <f t="array" aca="1" ref="O20" ca="1">INDIRECT("DATA!F" &amp; 527-5*(ROW()-2)/2+(COLUMN()-14))</f>
        <v>0.98413334582486756</v>
      </c>
      <c r="P20" s="2" cm="1">
        <f t="array" aca="1" ref="P20" ca="1">INDIRECT("DATA!F" &amp; 527-5*(ROW()-2)/2+(COLUMN()-14))</f>
        <v>0.97877731855263517</v>
      </c>
      <c r="Q20" s="2" cm="1">
        <f t="array" aca="1" ref="Q20" ca="1">INDIRECT("DATA!F" &amp; 527-5*(ROW()-2)/2+(COLUMN()-14))</f>
        <v>0.94774410588308744</v>
      </c>
      <c r="R20" s="2" cm="1">
        <f t="array" aca="1" ref="R20" ca="1">INDIRECT("DATA!F" &amp; 527-5*(ROW()-2)/2+(COLUMN()-14))</f>
        <v>0</v>
      </c>
      <c r="S20" s="19"/>
      <c r="T20" s="53"/>
      <c r="U20" s="56">
        <v>-20</v>
      </c>
      <c r="V20" s="1" t="s">
        <v>1</v>
      </c>
      <c r="W20" s="3" cm="1">
        <f t="array" aca="1" ref="W20" ca="1">INDIRECT("DATA!G" &amp; 527-5*(ROW()-2)/2+(COLUMN()-23))</f>
        <v>0.98656132106237338</v>
      </c>
      <c r="X20" s="3" cm="1">
        <f t="array" aca="1" ref="X20" ca="1">INDIRECT("DATA!G" &amp; 527-5*(ROW()-2)/2+(COLUMN()-23))</f>
        <v>0.96104943460922476</v>
      </c>
      <c r="Y20" s="3" cm="1">
        <f t="array" aca="1" ref="Y20" ca="1">INDIRECT("DATA!G" &amp; 527-5*(ROW()-2)/2+(COLUMN()-23))</f>
        <v>0.89688236151450029</v>
      </c>
      <c r="Z20" s="3" cm="1">
        <f t="array" aca="1" ref="Z20" ca="1">INDIRECT("DATA!G" &amp; 527-5*(ROW()-2)/2+(COLUMN()-23))</f>
        <v>0.77126939432523645</v>
      </c>
      <c r="AA20" s="3" cm="1">
        <f t="array" aca="1" ref="AA20" ca="1">INDIRECT("DATA!G" &amp; 527-5*(ROW()-2)/2+(COLUMN()-23))</f>
        <v>0</v>
      </c>
      <c r="AC20" s="53"/>
      <c r="AD20" s="56">
        <v>-20</v>
      </c>
      <c r="AE20" s="1" t="s">
        <v>1</v>
      </c>
      <c r="AF20" s="2">
        <f t="shared" ca="1" si="1"/>
        <v>2.6012768269585984E-2</v>
      </c>
      <c r="AG20" s="2">
        <f t="shared" ca="1" si="1"/>
        <v>6.81473317593424E-2</v>
      </c>
      <c r="AH20" s="2">
        <f t="shared" ca="1" si="1"/>
        <v>0.24603476547445247</v>
      </c>
      <c r="AI20" s="2">
        <f t="shared" ca="1" si="1"/>
        <v>0.46922807689751156</v>
      </c>
      <c r="AJ20" s="2">
        <f t="shared" ca="1" si="1"/>
        <v>0</v>
      </c>
    </row>
    <row r="21" spans="2:36" ht="17" thickBot="1" x14ac:dyDescent="0.25">
      <c r="B21" s="53"/>
      <c r="C21" s="55"/>
      <c r="D21" s="4" t="s">
        <v>2</v>
      </c>
      <c r="E21" s="5" cm="1">
        <f t="array" aca="1" ref="E21" ca="1">INDIRECT("DATA!H" &amp; 527-5*(ROW()-3)/2+(COLUMN()-5))</f>
        <v>0.99335970777335059</v>
      </c>
      <c r="F21" s="5" cm="1">
        <f t="array" aca="1" ref="F21" ca="1">INDIRECT("DATA!H" &amp; 527-5*(ROW()-3)/2+(COLUMN()-5))</f>
        <v>0.97810939000628117</v>
      </c>
      <c r="G21" s="5" cm="1">
        <f t="array" aca="1" ref="G21" ca="1">INDIRECT("DATA!H" &amp; 527-5*(ROW()-3)/2+(COLUMN()-5))</f>
        <v>0.9258638844212348</v>
      </c>
      <c r="H21" s="5" cm="1">
        <f t="array" aca="1" ref="H21" ca="1">INDIRECT("DATA!H" &amp; 527-5*(ROW()-3)/2+(COLUMN()-5))</f>
        <v>0.82157431553939042</v>
      </c>
      <c r="I21" s="5" cm="1">
        <f t="array" aca="1" ref="I21" ca="1">INDIRECT("DATA!H" &amp; 527-5*(ROW()-3)/2+(COLUMN()-5))</f>
        <v>0</v>
      </c>
      <c r="K21" s="53"/>
      <c r="L21" s="55"/>
      <c r="M21" s="4" t="s">
        <v>2</v>
      </c>
      <c r="N21" s="5" cm="1">
        <f t="array" aca="1" ref="N21" ca="1">INDIRECT("DATA!I" &amp; 527-5*(ROW()-3)/2+(COLUMN()-14))</f>
        <v>0.99706768989513561</v>
      </c>
      <c r="O21" s="5" cm="1">
        <f t="array" aca="1" ref="O21" ca="1">INDIRECT("DATA!I" &amp; 527-5*(ROW()-3)/2+(COLUMN()-14))</f>
        <v>0.9963670990239536</v>
      </c>
      <c r="P21" s="5" cm="1">
        <f t="array" aca="1" ref="P21" ca="1">INDIRECT("DATA!I" &amp; 527-5*(ROW()-3)/2+(COLUMN()-14))</f>
        <v>0.99451075549312917</v>
      </c>
      <c r="Q21" s="5" cm="1">
        <f t="array" aca="1" ref="Q21" ca="1">INDIRECT("DATA!I" &amp; 527-5*(ROW()-3)/2+(COLUMN()-14))</f>
        <v>0.99584087656937881</v>
      </c>
      <c r="R21" s="5" cm="1">
        <f t="array" aca="1" ref="R21" ca="1">INDIRECT("DATA!I" &amp; 527-5*(ROW()-3)/2+(COLUMN()-14))</f>
        <v>0</v>
      </c>
      <c r="S21" s="19"/>
      <c r="T21" s="53"/>
      <c r="U21" s="55"/>
      <c r="V21" s="4" t="s">
        <v>2</v>
      </c>
      <c r="W21" s="6" cm="1">
        <f t="array" aca="1" ref="W21" ca="1">INDIRECT("DATA!J" &amp; 527-5*(ROW()-3)/2+(COLUMN()-23))</f>
        <v>0.99488335058717281</v>
      </c>
      <c r="X21" s="6" cm="1">
        <f t="array" aca="1" ref="X21" ca="1">INDIRECT("DATA!J" &amp; 527-5*(ROW()-3)/2+(COLUMN()-23))</f>
        <v>0.99204120739717283</v>
      </c>
      <c r="Y21" s="6" cm="1">
        <f t="array" aca="1" ref="Y21" ca="1">INDIRECT("DATA!J" &amp; 527-5*(ROW()-3)/2+(COLUMN()-23))</f>
        <v>0.97401347862491605</v>
      </c>
      <c r="Z21" s="6" cm="1">
        <f t="array" aca="1" ref="Z21" ca="1">INDIRECT("DATA!J" &amp; 527-5*(ROW()-3)/2+(COLUMN()-23))</f>
        <v>0.93270463717972441</v>
      </c>
      <c r="AA21" s="6" cm="1">
        <f t="array" aca="1" ref="AA21" ca="1">INDIRECT("DATA!J" &amp; 527-5*(ROW()-3)/2+(COLUMN()-23))</f>
        <v>0</v>
      </c>
      <c r="AC21" s="53"/>
      <c r="AD21" s="55"/>
      <c r="AE21" s="4" t="s">
        <v>2</v>
      </c>
      <c r="AF21" s="5">
        <f t="shared" ca="1" si="1"/>
        <v>3.7079821217850251E-3</v>
      </c>
      <c r="AG21" s="5">
        <f t="shared" ca="1" si="1"/>
        <v>1.825770901767243E-2</v>
      </c>
      <c r="AH21" s="5">
        <f t="shared" ca="1" si="1"/>
        <v>6.8646871071894378E-2</v>
      </c>
      <c r="AI21" s="5">
        <f t="shared" ca="1" si="1"/>
        <v>0.17426656102998839</v>
      </c>
      <c r="AJ21" s="5">
        <f t="shared" ca="1" si="1"/>
        <v>0</v>
      </c>
    </row>
    <row r="22" spans="2:36" x14ac:dyDescent="0.2">
      <c r="B22" s="53"/>
      <c r="C22" s="56">
        <v>-25</v>
      </c>
      <c r="D22" s="7" t="s">
        <v>1</v>
      </c>
      <c r="E22" s="2" cm="1">
        <f t="array" aca="1" ref="E22" ca="1">INDIRECT("DATA!E"&amp;527-5*(ROW()-2)/2+(COLUMN()-5))</f>
        <v>0</v>
      </c>
      <c r="F22" s="2" cm="1">
        <f t="array" aca="1" ref="F22" ca="1">INDIRECT("DATA!E"&amp;527-5*(ROW()-2)/2+(COLUMN()-5))</f>
        <v>0.92565636304063159</v>
      </c>
      <c r="G22" s="2" cm="1">
        <f t="array" aca="1" ref="G22" ca="1">INDIRECT("DATA!E"&amp;527-5*(ROW()-2)/2+(COLUMN()-5))</f>
        <v>0.75283928485851581</v>
      </c>
      <c r="H22" s="2" cm="1">
        <f t="array" aca="1" ref="H22" ca="1">INDIRECT("DATA!E"&amp;527-5*(ROW()-2)/2+(COLUMN()-5))</f>
        <v>0.4976613494066352</v>
      </c>
      <c r="I22" s="2" cm="1">
        <f t="array" aca="1" ref="I22" ca="1">INDIRECT("DATA!E"&amp;527-5*(ROW()-2)/2+(COLUMN()-5))</f>
        <v>0</v>
      </c>
      <c r="K22" s="53"/>
      <c r="L22" s="56">
        <v>-25</v>
      </c>
      <c r="M22" s="7" t="s">
        <v>1</v>
      </c>
      <c r="N22" s="2" cm="1">
        <f t="array" aca="1" ref="N22" ca="1">INDIRECT("DATA!F" &amp; 527-5*(ROW()-2)/2+(COLUMN()-14))</f>
        <v>0</v>
      </c>
      <c r="O22" s="2" cm="1">
        <f t="array" aca="1" ref="O22" ca="1">INDIRECT("DATA!F" &amp; 527-5*(ROW()-2)/2+(COLUMN()-14))</f>
        <v>0.98562568267353279</v>
      </c>
      <c r="P22" s="2" cm="1">
        <f t="array" aca="1" ref="P22" ca="1">INDIRECT("DATA!F" &amp; 527-5*(ROW()-2)/2+(COLUMN()-14))</f>
        <v>0.98313548341684598</v>
      </c>
      <c r="Q22" s="2" cm="1">
        <f t="array" aca="1" ref="Q22" ca="1">INDIRECT("DATA!F" &amp; 527-5*(ROW()-2)/2+(COLUMN()-14))</f>
        <v>0.95260077355537875</v>
      </c>
      <c r="R22" s="2" cm="1">
        <f t="array" aca="1" ref="R22" ca="1">INDIRECT("DATA!F" &amp; 527-5*(ROW()-2)/2+(COLUMN()-14))</f>
        <v>0</v>
      </c>
      <c r="S22" s="19"/>
      <c r="T22" s="53"/>
      <c r="U22" s="56">
        <v>-25</v>
      </c>
      <c r="V22" s="7" t="s">
        <v>1</v>
      </c>
      <c r="W22" s="3" cm="1">
        <f t="array" aca="1" ref="W22" ca="1">INDIRECT("DATA!G" &amp; 527-5*(ROW()-2)/2+(COLUMN()-23))</f>
        <v>0</v>
      </c>
      <c r="X22" s="3" cm="1">
        <f t="array" aca="1" ref="X22" ca="1">INDIRECT("DATA!G" &amp; 527-5*(ROW()-2)/2+(COLUMN()-23))</f>
        <v>0.9656877205701232</v>
      </c>
      <c r="Y22" s="3" cm="1">
        <f t="array" aca="1" ref="Y22" ca="1">INDIRECT("DATA!G" &amp; 527-5*(ROW()-2)/2+(COLUMN()-23))</f>
        <v>0.90593711633175023</v>
      </c>
      <c r="Z22" s="3" cm="1">
        <f t="array" aca="1" ref="Z22" ca="1">INDIRECT("DATA!G" &amp; 527-5*(ROW()-2)/2+(COLUMN()-23))</f>
        <v>0.78248989630725441</v>
      </c>
      <c r="AA22" s="3" cm="1">
        <f t="array" aca="1" ref="AA22" ca="1">INDIRECT("DATA!G" &amp; 527-5*(ROW()-2)/2+(COLUMN()-23))</f>
        <v>0</v>
      </c>
      <c r="AC22" s="53"/>
      <c r="AD22" s="56">
        <v>-25</v>
      </c>
      <c r="AE22" s="7" t="s">
        <v>1</v>
      </c>
      <c r="AF22" s="2">
        <f t="shared" ca="1" si="1"/>
        <v>0</v>
      </c>
      <c r="AG22" s="2">
        <f t="shared" ca="1" si="1"/>
        <v>5.9969319632901197E-2</v>
      </c>
      <c r="AH22" s="2">
        <f t="shared" ca="1" si="1"/>
        <v>0.23029619855833017</v>
      </c>
      <c r="AI22" s="2">
        <f t="shared" ca="1" si="1"/>
        <v>0.45493942414874355</v>
      </c>
      <c r="AJ22" s="2">
        <f t="shared" ca="1" si="1"/>
        <v>0</v>
      </c>
    </row>
    <row r="23" spans="2:36" ht="17" thickBot="1" x14ac:dyDescent="0.25">
      <c r="B23" s="53"/>
      <c r="C23" s="51"/>
      <c r="D23" s="8" t="s">
        <v>2</v>
      </c>
      <c r="E23" s="5" cm="1">
        <f t="array" aca="1" ref="E23" ca="1">INDIRECT("DATA!H" &amp; 527-5*(ROW()-3)/2+(COLUMN()-5))</f>
        <v>0</v>
      </c>
      <c r="F23" s="5" cm="1">
        <f t="array" aca="1" ref="F23" ca="1">INDIRECT("DATA!H" &amp; 527-5*(ROW()-3)/2+(COLUMN()-5))</f>
        <v>0.98087160072895041</v>
      </c>
      <c r="G23" s="5" cm="1">
        <f t="array" aca="1" ref="G23" ca="1">INDIRECT("DATA!H" &amp; 527-5*(ROW()-3)/2+(COLUMN()-5))</f>
        <v>0.927022356617212</v>
      </c>
      <c r="H23" s="5" cm="1">
        <f t="array" aca="1" ref="H23" ca="1">INDIRECT("DATA!H" &amp; 527-5*(ROW()-3)/2+(COLUMN()-5))</f>
        <v>0.83106544049658992</v>
      </c>
      <c r="I23" s="5" cm="1">
        <f t="array" aca="1" ref="I23" ca="1">INDIRECT("DATA!H" &amp; 527-5*(ROW()-3)/2+(COLUMN()-5))</f>
        <v>0</v>
      </c>
      <c r="K23" s="53"/>
      <c r="L23" s="51"/>
      <c r="M23" s="8" t="s">
        <v>2</v>
      </c>
      <c r="N23" s="5" cm="1">
        <f t="array" aca="1" ref="N23" ca="1">INDIRECT("DATA!I" &amp; 527-5*(ROW()-3)/2+(COLUMN()-14))</f>
        <v>0</v>
      </c>
      <c r="O23" s="5" cm="1">
        <f t="array" aca="1" ref="O23" ca="1">INDIRECT("DATA!I" &amp; 527-5*(ROW()-3)/2+(COLUMN()-14))</f>
        <v>0.99580672183078944</v>
      </c>
      <c r="P23" s="5" cm="1">
        <f t="array" aca="1" ref="P23" ca="1">INDIRECT("DATA!I" &amp; 527-5*(ROW()-3)/2+(COLUMN()-14))</f>
        <v>0.99204744604377881</v>
      </c>
      <c r="Q23" s="5" cm="1">
        <f t="array" aca="1" ref="Q23" ca="1">INDIRECT("DATA!I" &amp; 527-5*(ROW()-3)/2+(COLUMN()-14))</f>
        <v>0.99573582129750204</v>
      </c>
      <c r="R23" s="5" cm="1">
        <f t="array" aca="1" ref="R23" ca="1">INDIRECT("DATA!I" &amp; 527-5*(ROW()-3)/2+(COLUMN()-14))</f>
        <v>0</v>
      </c>
      <c r="S23" s="19"/>
      <c r="T23" s="53"/>
      <c r="U23" s="51"/>
      <c r="V23" s="8" t="s">
        <v>2</v>
      </c>
      <c r="W23" s="6" cm="1">
        <f t="array" aca="1" ref="W23" ca="1">INDIRECT("DATA!J" &amp; 527-5*(ROW()-3)/2+(COLUMN()-23))</f>
        <v>0</v>
      </c>
      <c r="X23" s="6" cm="1">
        <f t="array" aca="1" ref="X23" ca="1">INDIRECT("DATA!J" &amp; 527-5*(ROW()-3)/2+(COLUMN()-23))</f>
        <v>0.9917307233967968</v>
      </c>
      <c r="Y23" s="6" cm="1">
        <f t="array" aca="1" ref="Y23" ca="1">INDIRECT("DATA!J" &amp; 527-5*(ROW()-3)/2+(COLUMN()-23))</f>
        <v>0.97336983058985116</v>
      </c>
      <c r="Z23" s="6" cm="1">
        <f t="array" aca="1" ref="Z23" ca="1">INDIRECT("DATA!J" &amp; 527-5*(ROW()-3)/2+(COLUMN()-23))</f>
        <v>0.93766488160038519</v>
      </c>
      <c r="AA23" s="6" cm="1">
        <f t="array" aca="1" ref="AA23" ca="1">INDIRECT("DATA!J" &amp; 527-5*(ROW()-3)/2+(COLUMN()-23))</f>
        <v>0</v>
      </c>
      <c r="AC23" s="53"/>
      <c r="AD23" s="51"/>
      <c r="AE23" s="8" t="s">
        <v>2</v>
      </c>
      <c r="AF23" s="5">
        <f t="shared" ca="1" si="1"/>
        <v>0</v>
      </c>
      <c r="AG23" s="5">
        <f t="shared" ca="1" si="1"/>
        <v>1.4935121101839033E-2</v>
      </c>
      <c r="AH23" s="5">
        <f t="shared" ca="1" si="1"/>
        <v>6.5025089426566818E-2</v>
      </c>
      <c r="AI23" s="5">
        <f t="shared" ca="1" si="1"/>
        <v>0.16467038080091212</v>
      </c>
      <c r="AJ23" s="5">
        <f t="shared" ca="1" si="1"/>
        <v>0</v>
      </c>
    </row>
    <row r="24" spans="2:36" x14ac:dyDescent="0.2">
      <c r="B24" s="53"/>
      <c r="C24" s="50">
        <v>-30</v>
      </c>
      <c r="D24" s="1" t="s">
        <v>1</v>
      </c>
      <c r="E24" s="2" cm="1">
        <f t="array" aca="1" ref="E24" ca="1">INDIRECT("DATA!E"&amp;527-5*(ROW()-2)/2+(COLUMN()-5))</f>
        <v>0.9637048648525256</v>
      </c>
      <c r="F24" s="2" cm="1">
        <f t="array" aca="1" ref="F24" ca="1">INDIRECT("DATA!E"&amp;527-5*(ROW()-2)/2+(COLUMN()-5))</f>
        <v>0.91933219920137021</v>
      </c>
      <c r="G24" s="2" cm="1">
        <f t="array" aca="1" ref="G24" ca="1">INDIRECT("DATA!E"&amp;527-5*(ROW()-2)/2+(COLUMN()-5))</f>
        <v>0.75385228137272231</v>
      </c>
      <c r="H24" s="2" cm="1">
        <f t="array" aca="1" ref="H24" ca="1">INDIRECT("DATA!E"&amp;527-5*(ROW()-2)/2+(COLUMN()-5))</f>
        <v>0.50750549688662017</v>
      </c>
      <c r="I24" s="2" cm="1">
        <f t="array" aca="1" ref="I24" ca="1">INDIRECT("DATA!E"&amp;527-5*(ROW()-2)/2+(COLUMN()-5))</f>
        <v>0</v>
      </c>
      <c r="K24" s="53"/>
      <c r="L24" s="50">
        <v>-30</v>
      </c>
      <c r="M24" s="1" t="s">
        <v>1</v>
      </c>
      <c r="N24" s="2" cm="1">
        <f t="array" aca="1" ref="N24" ca="1">INDIRECT("DATA!F" &amp; 527-5*(ROW()-2)/2+(COLUMN()-14))</f>
        <v>0.99128056118996477</v>
      </c>
      <c r="O24" s="2" cm="1">
        <f t="array" aca="1" ref="O24" ca="1">INDIRECT("DATA!F" &amp; 527-5*(ROW()-2)/2+(COLUMN()-14))</f>
        <v>0.98430174445384599</v>
      </c>
      <c r="P24" s="2" cm="1">
        <f t="array" aca="1" ref="P24" ca="1">INDIRECT("DATA!F" &amp; 527-5*(ROW()-2)/2+(COLUMN()-14))</f>
        <v>0.98359725306889501</v>
      </c>
      <c r="Q24" s="2" cm="1">
        <f t="array" aca="1" ref="Q24" ca="1">INDIRECT("DATA!F" &amp; 527-5*(ROW()-2)/2+(COLUMN()-14))</f>
        <v>0.95654537583088584</v>
      </c>
      <c r="R24" s="2" cm="1">
        <f t="array" aca="1" ref="R24" ca="1">INDIRECT("DATA!F" &amp; 527-5*(ROW()-2)/2+(COLUMN()-14))</f>
        <v>0</v>
      </c>
      <c r="S24" s="19"/>
      <c r="T24" s="53"/>
      <c r="U24" s="50">
        <v>-30</v>
      </c>
      <c r="V24" s="1" t="s">
        <v>1</v>
      </c>
      <c r="W24" s="3" cm="1">
        <f t="array" aca="1" ref="W24" ca="1">INDIRECT("DATA!G" &amp; 527-5*(ROW()-2)/2+(COLUMN()-23))</f>
        <v>0.98610668071087115</v>
      </c>
      <c r="X24" s="3" cm="1">
        <f t="array" aca="1" ref="X24" ca="1">INDIRECT("DATA!G" &amp; 527-5*(ROW()-2)/2+(COLUMN()-23))</f>
        <v>0.96191172732966035</v>
      </c>
      <c r="Y24" s="3" cm="1">
        <f t="array" aca="1" ref="Y24" ca="1">INDIRECT("DATA!G" &amp; 527-5*(ROW()-2)/2+(COLUMN()-23))</f>
        <v>0.90662919574065204</v>
      </c>
      <c r="Z24" s="3" cm="1">
        <f t="array" aca="1" ref="Z24" ca="1">INDIRECT("DATA!G" &amp; 527-5*(ROW()-2)/2+(COLUMN()-23))</f>
        <v>0.78893940778825056</v>
      </c>
      <c r="AA24" s="3" cm="1">
        <f t="array" aca="1" ref="AA24" ca="1">INDIRECT("DATA!G" &amp; 527-5*(ROW()-2)/2+(COLUMN()-23))</f>
        <v>0</v>
      </c>
      <c r="AC24" s="53"/>
      <c r="AD24" s="50">
        <v>-30</v>
      </c>
      <c r="AE24" s="1" t="s">
        <v>1</v>
      </c>
      <c r="AF24" s="2">
        <f t="shared" ca="1" si="1"/>
        <v>2.7575696337439171E-2</v>
      </c>
      <c r="AG24" s="2">
        <f t="shared" ca="1" si="1"/>
        <v>6.496954525247578E-2</v>
      </c>
      <c r="AH24" s="2">
        <f t="shared" ca="1" si="1"/>
        <v>0.2297449716961727</v>
      </c>
      <c r="AI24" s="2">
        <f t="shared" ca="1" si="1"/>
        <v>0.44903987894426567</v>
      </c>
      <c r="AJ24" s="2">
        <f t="shared" ca="1" si="1"/>
        <v>0</v>
      </c>
    </row>
    <row r="25" spans="2:36" ht="17" thickBot="1" x14ac:dyDescent="0.25">
      <c r="B25" s="53"/>
      <c r="C25" s="51"/>
      <c r="D25" s="4" t="s">
        <v>2</v>
      </c>
      <c r="E25" s="5" cm="1">
        <f t="array" aca="1" ref="E25" ca="1">INDIRECT("DATA!H" &amp; 527-5*(ROW()-3)/2+(COLUMN()-5))</f>
        <v>0.99307024659233678</v>
      </c>
      <c r="F25" s="5" cm="1">
        <f t="array" aca="1" ref="F25" ca="1">INDIRECT("DATA!H" &amp; 527-5*(ROW()-3)/2+(COLUMN()-5))</f>
        <v>0.9793082730257836</v>
      </c>
      <c r="G25" s="5" cm="1">
        <f t="array" aca="1" ref="G25" ca="1">INDIRECT("DATA!H" &amp; 527-5*(ROW()-3)/2+(COLUMN()-5))</f>
        <v>0.92800784575374118</v>
      </c>
      <c r="H25" s="5" cm="1">
        <f t="array" aca="1" ref="H25" ca="1">INDIRECT("DATA!H" &amp; 527-5*(ROW()-3)/2+(COLUMN()-5))</f>
        <v>0.83681850979245886</v>
      </c>
      <c r="I25" s="5" cm="1">
        <f t="array" aca="1" ref="I25" ca="1">INDIRECT("DATA!H" &amp; 527-5*(ROW()-3)/2+(COLUMN()-5))</f>
        <v>0</v>
      </c>
      <c r="K25" s="53"/>
      <c r="L25" s="51"/>
      <c r="M25" s="4" t="s">
        <v>2</v>
      </c>
      <c r="N25" s="5" cm="1">
        <f t="array" aca="1" ref="N25" ca="1">INDIRECT("DATA!I" &amp; 527-5*(ROW()-3)/2+(COLUMN()-14))</f>
        <v>0.99704382222069943</v>
      </c>
      <c r="O25" s="5" cm="1">
        <f t="array" aca="1" ref="O25" ca="1">INDIRECT("DATA!I" &amp; 527-5*(ROW()-3)/2+(COLUMN()-14))</f>
        <v>0.99652666118102839</v>
      </c>
      <c r="P25" s="5" cm="1">
        <f t="array" aca="1" ref="P25" ca="1">INDIRECT("DATA!I" &amp; 527-5*(ROW()-3)/2+(COLUMN()-14))</f>
        <v>0.99212596343949999</v>
      </c>
      <c r="Q25" s="5" cm="1">
        <f t="array" aca="1" ref="Q25" ca="1">INDIRECT("DATA!I" &amp; 527-5*(ROW()-3)/2+(COLUMN()-14))</f>
        <v>0.99542781306645522</v>
      </c>
      <c r="R25" s="5" cm="1">
        <f t="array" aca="1" ref="R25" ca="1">INDIRECT("DATA!I" &amp; 527-5*(ROW()-3)/2+(COLUMN()-14))</f>
        <v>0</v>
      </c>
      <c r="S25" s="19"/>
      <c r="T25" s="53"/>
      <c r="U25" s="51"/>
      <c r="V25" s="4" t="s">
        <v>2</v>
      </c>
      <c r="W25" s="6" cm="1">
        <f t="array" aca="1" ref="W25" ca="1">INDIRECT("DATA!J" &amp; 527-5*(ROW()-3)/2+(COLUMN()-23))</f>
        <v>0.99466605633066163</v>
      </c>
      <c r="X25" s="6" cm="1">
        <f t="array" aca="1" ref="X25" ca="1">INDIRECT("DATA!J" &amp; 527-5*(ROW()-3)/2+(COLUMN()-23))</f>
        <v>0.99215310665473178</v>
      </c>
      <c r="Y25" s="6" cm="1">
        <f t="array" aca="1" ref="Y25" ca="1">INDIRECT("DATA!J" &amp; 527-5*(ROW()-3)/2+(COLUMN()-23))</f>
        <v>0.97369093273001805</v>
      </c>
      <c r="Z25" s="6" cm="1">
        <f t="array" aca="1" ref="Z25" ca="1">INDIRECT("DATA!J" &amp; 527-5*(ROW()-3)/2+(COLUMN()-23))</f>
        <v>0.94014250751809603</v>
      </c>
      <c r="AA25" s="6" cm="1">
        <f t="array" aca="1" ref="AA25" ca="1">INDIRECT("DATA!J" &amp; 527-5*(ROW()-3)/2+(COLUMN()-23))</f>
        <v>0</v>
      </c>
      <c r="AC25" s="53"/>
      <c r="AD25" s="51"/>
      <c r="AE25" s="4" t="s">
        <v>2</v>
      </c>
      <c r="AF25" s="5">
        <f t="shared" ca="1" si="1"/>
        <v>3.9735756283626467E-3</v>
      </c>
      <c r="AG25" s="5">
        <f t="shared" ca="1" si="1"/>
        <v>1.721838815524479E-2</v>
      </c>
      <c r="AH25" s="5">
        <f t="shared" ca="1" si="1"/>
        <v>6.4118117685758813E-2</v>
      </c>
      <c r="AI25" s="5">
        <f t="shared" ca="1" si="1"/>
        <v>0.15860930327399636</v>
      </c>
      <c r="AJ25" s="5">
        <f t="shared" ca="1" si="1"/>
        <v>0</v>
      </c>
    </row>
    <row r="26" spans="2:36" x14ac:dyDescent="0.2">
      <c r="B26" s="53"/>
      <c r="C26" s="50">
        <v>-35</v>
      </c>
      <c r="D26" s="1" t="s">
        <v>1</v>
      </c>
      <c r="E26" s="2" cm="1">
        <f t="array" aca="1" ref="E26" ca="1">INDIRECT("DATA!E"&amp;527-5*(ROW()-2)/2+(COLUMN()-5))</f>
        <v>0.94655535846002636</v>
      </c>
      <c r="F26" s="2" cm="1">
        <f t="array" aca="1" ref="F26" ca="1">INDIRECT("DATA!E"&amp;527-5*(ROW()-2)/2+(COLUMN()-5))</f>
        <v>0.89014474835638124</v>
      </c>
      <c r="G26" s="2" cm="1">
        <f t="array" aca="1" ref="G26" ca="1">INDIRECT("DATA!E"&amp;527-5*(ROW()-2)/2+(COLUMN()-5))</f>
        <v>0.73783574079332914</v>
      </c>
      <c r="H26" s="2" cm="1">
        <f t="array" aca="1" ref="H26" ca="1">INDIRECT("DATA!E"&amp;527-5*(ROW()-2)/2+(COLUMN()-5))</f>
        <v>0.5100732149928251</v>
      </c>
      <c r="I26" s="2" cm="1">
        <f t="array" aca="1" ref="I26" ca="1">INDIRECT("DATA!E"&amp;527-5*(ROW()-2)/2+(COLUMN()-5))</f>
        <v>0</v>
      </c>
      <c r="K26" s="53"/>
      <c r="L26" s="50">
        <v>-35</v>
      </c>
      <c r="M26" s="1" t="s">
        <v>1</v>
      </c>
      <c r="N26" s="2" cm="1">
        <f t="array" aca="1" ref="N26" ca="1">INDIRECT("DATA!F" &amp; 527-5*(ROW()-2)/2+(COLUMN()-14))</f>
        <v>0.98781004982593901</v>
      </c>
      <c r="O26" s="2" cm="1">
        <f t="array" aca="1" ref="O26" ca="1">INDIRECT("DATA!F" &amp; 527-5*(ROW()-2)/2+(COLUMN()-14))</f>
        <v>0.98976061373122204</v>
      </c>
      <c r="P26" s="2" cm="1">
        <f t="array" aca="1" ref="P26" ca="1">INDIRECT("DATA!F" &amp; 527-5*(ROW()-2)/2+(COLUMN()-14))</f>
        <v>0.98202056096971901</v>
      </c>
      <c r="Q26" s="2" cm="1">
        <f t="array" aca="1" ref="Q26" ca="1">INDIRECT("DATA!F" &amp; 527-5*(ROW()-2)/2+(COLUMN()-14))</f>
        <v>0.95967314603324116</v>
      </c>
      <c r="R26" s="2" cm="1">
        <f t="array" aca="1" ref="R26" ca="1">INDIRECT("DATA!F" &amp; 527-5*(ROW()-2)/2+(COLUMN()-14))</f>
        <v>0</v>
      </c>
      <c r="S26" s="19"/>
      <c r="T26" s="53"/>
      <c r="U26" s="50">
        <v>-35</v>
      </c>
      <c r="V26" s="1" t="s">
        <v>1</v>
      </c>
      <c r="W26" s="3" cm="1">
        <f t="array" aca="1" ref="W26" ca="1">INDIRECT("DATA!G" &amp; 527-5*(ROW()-2)/2+(COLUMN()-23))</f>
        <v>0.97641352278524118</v>
      </c>
      <c r="X26" s="3" cm="1">
        <f t="array" aca="1" ref="X26" ca="1">INDIRECT("DATA!G" &amp; 527-5*(ROW()-2)/2+(COLUMN()-23))</f>
        <v>0.9619326981164168</v>
      </c>
      <c r="Y26" s="3" cm="1">
        <f t="array" aca="1" ref="Y26" ca="1">INDIRECT("DATA!G" &amp; 527-5*(ROW()-2)/2+(COLUMN()-23))</f>
        <v>0.90014485700908786</v>
      </c>
      <c r="Z26" s="3" cm="1">
        <f t="array" aca="1" ref="Z26" ca="1">INDIRECT("DATA!G" &amp; 527-5*(ROW()-2)/2+(COLUMN()-23))</f>
        <v>0.79131445880463069</v>
      </c>
      <c r="AA26" s="3" cm="1">
        <f t="array" aca="1" ref="AA26" ca="1">INDIRECT("DATA!G" &amp; 527-5*(ROW()-2)/2+(COLUMN()-23))</f>
        <v>0</v>
      </c>
      <c r="AC26" s="53"/>
      <c r="AD26" s="50">
        <v>-35</v>
      </c>
      <c r="AE26" s="1" t="s">
        <v>1</v>
      </c>
      <c r="AF26" s="2">
        <f t="shared" ca="1" si="1"/>
        <v>4.1254691365912644E-2</v>
      </c>
      <c r="AG26" s="2">
        <f t="shared" ca="1" si="1"/>
        <v>9.9615865374840795E-2</v>
      </c>
      <c r="AH26" s="2">
        <f t="shared" ca="1" si="1"/>
        <v>0.24418482017638987</v>
      </c>
      <c r="AI26" s="2">
        <f t="shared" ca="1" si="1"/>
        <v>0.44959993104041607</v>
      </c>
      <c r="AJ26" s="2">
        <f t="shared" ca="1" si="1"/>
        <v>0</v>
      </c>
    </row>
    <row r="27" spans="2:36" ht="17" thickBot="1" x14ac:dyDescent="0.25">
      <c r="B27" s="53"/>
      <c r="C27" s="51"/>
      <c r="D27" s="9" t="s">
        <v>2</v>
      </c>
      <c r="E27" s="5" cm="1">
        <f t="array" aca="1" ref="E27" ca="1">INDIRECT("DATA!H" &amp; 527-5*(ROW()-3)/2+(COLUMN()-5))</f>
        <v>0.98829882476663355</v>
      </c>
      <c r="F27" s="5" cm="1">
        <f t="array" aca="1" ref="F27" ca="1">INDIRECT("DATA!H" &amp; 527-5*(ROW()-3)/2+(COLUMN()-5))</f>
        <v>0.97059216307099982</v>
      </c>
      <c r="G27" s="5" cm="1">
        <f t="array" aca="1" ref="G27" ca="1">INDIRECT("DATA!H" &amp; 527-5*(ROW()-3)/2+(COLUMN()-5))</f>
        <v>0.92725418764262002</v>
      </c>
      <c r="H27" s="5" cm="1">
        <f t="array" aca="1" ref="H27" ca="1">INDIRECT("DATA!H" &amp; 527-5*(ROW()-3)/2+(COLUMN()-5))</f>
        <v>0.83770309515358898</v>
      </c>
      <c r="I27" s="5" cm="1">
        <f t="array" aca="1" ref="I27" ca="1">INDIRECT("DATA!H" &amp; 527-5*(ROW()-3)/2+(COLUMN()-5))</f>
        <v>0</v>
      </c>
      <c r="K27" s="53"/>
      <c r="L27" s="51"/>
      <c r="M27" s="9" t="s">
        <v>2</v>
      </c>
      <c r="N27" s="5" cm="1">
        <f t="array" aca="1" ref="N27" ca="1">INDIRECT("DATA!I" &amp; 527-5*(ROW()-3)/2+(COLUMN()-14))</f>
        <v>0.99575209942131604</v>
      </c>
      <c r="O27" s="5" cm="1">
        <f t="array" aca="1" ref="O27" ca="1">INDIRECT("DATA!I" &amp; 527-5*(ROW()-3)/2+(COLUMN()-14))</f>
        <v>0.99359581540081543</v>
      </c>
      <c r="P27" s="5" cm="1">
        <f t="array" aca="1" ref="P27" ca="1">INDIRECT("DATA!I" &amp; 527-5*(ROW()-3)/2+(COLUMN()-14))</f>
        <v>0.99364771228663884</v>
      </c>
      <c r="Q27" s="5" cm="1">
        <f t="array" aca="1" ref="Q27" ca="1">INDIRECT("DATA!I" &amp; 527-5*(ROW()-3)/2+(COLUMN()-14))</f>
        <v>0.99522434533810999</v>
      </c>
      <c r="R27" s="5" cm="1">
        <f t="array" aca="1" ref="R27" ca="1">INDIRECT("DATA!I" &amp; 527-5*(ROW()-3)/2+(COLUMN()-14))</f>
        <v>0</v>
      </c>
      <c r="S27" s="19"/>
      <c r="T27" s="53"/>
      <c r="U27" s="51"/>
      <c r="V27" s="9" t="s">
        <v>2</v>
      </c>
      <c r="W27" s="6" cm="1">
        <f t="array" aca="1" ref="W27" ca="1">INDIRECT("DATA!J" &amp; 527-5*(ROW()-3)/2+(COLUMN()-23))</f>
        <v>0.99315841091273205</v>
      </c>
      <c r="X27" s="6" cm="1">
        <f t="array" aca="1" ref="X27" ca="1">INDIRECT("DATA!J" &amp; 527-5*(ROW()-3)/2+(COLUMN()-23))</f>
        <v>0.987796553347006</v>
      </c>
      <c r="Y27" s="6" cm="1">
        <f t="array" aca="1" ref="Y27" ca="1">INDIRECT("DATA!J" &amp; 527-5*(ROW()-3)/2+(COLUMN()-23))</f>
        <v>0.9735199497887228</v>
      </c>
      <c r="Z27" s="6" cm="1">
        <f t="array" aca="1" ref="Z27" ca="1">INDIRECT("DATA!J" &amp; 527-5*(ROW()-3)/2+(COLUMN()-23))</f>
        <v>0.93991658222097241</v>
      </c>
      <c r="AA27" s="6" cm="1">
        <f t="array" aca="1" ref="AA27" ca="1">INDIRECT("DATA!J" &amp; 527-5*(ROW()-3)/2+(COLUMN()-23))</f>
        <v>0</v>
      </c>
      <c r="AC27" s="53"/>
      <c r="AD27" s="51"/>
      <c r="AE27" s="9" t="s">
        <v>2</v>
      </c>
      <c r="AF27" s="5">
        <f t="shared" ca="1" si="1"/>
        <v>7.4532746546824846E-3</v>
      </c>
      <c r="AG27" s="5">
        <f t="shared" ca="1" si="1"/>
        <v>2.3003652329815605E-2</v>
      </c>
      <c r="AH27" s="5">
        <f t="shared" ca="1" si="1"/>
        <v>6.639352464401882E-2</v>
      </c>
      <c r="AI27" s="5">
        <f t="shared" ca="1" si="1"/>
        <v>0.15752125018452101</v>
      </c>
      <c r="AJ27" s="5">
        <f t="shared" ca="1" si="1"/>
        <v>0</v>
      </c>
    </row>
    <row r="28" spans="2:36" x14ac:dyDescent="0.2">
      <c r="B28" s="53"/>
      <c r="C28" s="50">
        <v>-40</v>
      </c>
      <c r="D28" s="10" t="s">
        <v>1</v>
      </c>
      <c r="E28" s="2" cm="1">
        <f t="array" aca="1" ref="E28" ca="1">INDIRECT("DATA!E"&amp;527-5*(ROW()-2)/2+(COLUMN()-5))</f>
        <v>0.9101199713874496</v>
      </c>
      <c r="F28" s="2" cm="1">
        <f t="array" aca="1" ref="F28" ca="1">INDIRECT("DATA!E"&amp;527-5*(ROW()-2)/2+(COLUMN()-5))</f>
        <v>0.85663110093630479</v>
      </c>
      <c r="G28" s="2" cm="1">
        <f t="array" aca="1" ref="G28" ca="1">INDIRECT("DATA!E"&amp;527-5*(ROW()-2)/2+(COLUMN()-5))</f>
        <v>0.71067219502247825</v>
      </c>
      <c r="H28" s="2" cm="1">
        <f t="array" aca="1" ref="H28" ca="1">INDIRECT("DATA!E"&amp;527-5*(ROW()-2)/2+(COLUMN()-5))</f>
        <v>0.49991277257022898</v>
      </c>
      <c r="I28" s="2" cm="1">
        <f t="array" aca="1" ref="I28" ca="1">INDIRECT("DATA!E"&amp;527-5*(ROW()-2)/2+(COLUMN()-5))</f>
        <v>0.28189695428310291</v>
      </c>
      <c r="K28" s="53"/>
      <c r="L28" s="50">
        <v>-40</v>
      </c>
      <c r="M28" s="10" t="s">
        <v>1</v>
      </c>
      <c r="N28" s="2" cm="1">
        <f t="array" aca="1" ref="N28" ca="1">INDIRECT("DATA!F" &amp; 527-5*(ROW()-2)/2+(COLUMN()-14))</f>
        <v>0.98455964701580556</v>
      </c>
      <c r="O28" s="2" cm="1">
        <f t="array" aca="1" ref="O28" ca="1">INDIRECT("DATA!F" &amp; 527-5*(ROW()-2)/2+(COLUMN()-14))</f>
        <v>0.98854000827689203</v>
      </c>
      <c r="P28" s="2" cm="1">
        <f t="array" aca="1" ref="P28" ca="1">INDIRECT("DATA!F" &amp; 527-5*(ROW()-2)/2+(COLUMN()-14))</f>
        <v>0.98289091733012279</v>
      </c>
      <c r="Q28" s="2" cm="1">
        <f t="array" aca="1" ref="Q28" ca="1">INDIRECT("DATA!F" &amp; 527-5*(ROW()-2)/2+(COLUMN()-14))</f>
        <v>0.9617856176291768</v>
      </c>
      <c r="R28" s="2" cm="1">
        <f t="array" aca="1" ref="R28" ca="1">INDIRECT("DATA!F" &amp; 527-5*(ROW()-2)/2+(COLUMN()-14))</f>
        <v>0.91672896779039081</v>
      </c>
      <c r="S28" s="19"/>
      <c r="T28" s="53"/>
      <c r="U28" s="50">
        <v>-40</v>
      </c>
      <c r="V28" s="10" t="s">
        <v>1</v>
      </c>
      <c r="W28" s="3" cm="1">
        <f t="array" aca="1" ref="W28" ca="1">INDIRECT("DATA!G" &amp; 527-5*(ROW()-2)/2+(COLUMN()-23))</f>
        <v>0.95847283887017598</v>
      </c>
      <c r="X28" s="3" cm="1">
        <f t="array" aca="1" ref="X28" ca="1">INDIRECT("DATA!G" &amp; 527-5*(ROW()-2)/2+(COLUMN()-23))</f>
        <v>0.94851312489364037</v>
      </c>
      <c r="Y28" s="3" cm="1">
        <f t="array" aca="1" ref="Y28" ca="1">INDIRECT("DATA!G" &amp; 527-5*(ROW()-2)/2+(COLUMN()-23))</f>
        <v>0.88986914765883562</v>
      </c>
      <c r="Z28" s="3" cm="1">
        <f t="array" aca="1" ref="Z28" ca="1">INDIRECT("DATA!G" &amp; 527-5*(ROW()-2)/2+(COLUMN()-23))</f>
        <v>0.78769824983640968</v>
      </c>
      <c r="AA28" s="3" cm="1">
        <f t="array" aca="1" ref="AA28" ca="1">INDIRECT("DATA!G" &amp; 527-5*(ROW()-2)/2+(COLUMN()-23))</f>
        <v>0.65594522492870377</v>
      </c>
      <c r="AC28" s="53"/>
      <c r="AD28" s="50">
        <v>-40</v>
      </c>
      <c r="AE28" s="10" t="s">
        <v>1</v>
      </c>
      <c r="AF28" s="2">
        <f t="shared" ca="1" si="1"/>
        <v>7.4439675628355961E-2</v>
      </c>
      <c r="AG28" s="2">
        <f t="shared" ca="1" si="1"/>
        <v>0.13190890734058724</v>
      </c>
      <c r="AH28" s="2">
        <f t="shared" ca="1" si="1"/>
        <v>0.27221872230764455</v>
      </c>
      <c r="AI28" s="2">
        <f t="shared" ca="1" si="1"/>
        <v>0.46187284505894782</v>
      </c>
      <c r="AJ28" s="2">
        <f t="shared" ca="1" si="1"/>
        <v>0.63483201350728791</v>
      </c>
    </row>
    <row r="29" spans="2:36" ht="17" thickBot="1" x14ac:dyDescent="0.25">
      <c r="B29" s="53"/>
      <c r="C29" s="51"/>
      <c r="D29" s="11" t="s">
        <v>2</v>
      </c>
      <c r="E29" s="5" cm="1">
        <f t="array" aca="1" ref="E29" ca="1">INDIRECT("DATA!H" &amp; 527-5*(ROW()-3)/2+(COLUMN()-5))</f>
        <v>0.97721193662238603</v>
      </c>
      <c r="F29" s="5" cm="1">
        <f t="array" aca="1" ref="F29" ca="1">INDIRECT("DATA!H" &amp; 527-5*(ROW()-3)/2+(COLUMN()-5))</f>
        <v>0.96189995895214719</v>
      </c>
      <c r="G29" s="5" cm="1">
        <f t="array" aca="1" ref="G29" ca="1">INDIRECT("DATA!H" &amp; 527-5*(ROW()-3)/2+(COLUMN()-5))</f>
        <v>0.91751302846563665</v>
      </c>
      <c r="H29" s="5" cm="1">
        <f t="array" aca="1" ref="H29" ca="1">INDIRECT("DATA!H" &amp; 527-5*(ROW()-3)/2+(COLUMN()-5))</f>
        <v>0.83319095608212601</v>
      </c>
      <c r="I29" s="5" cm="1">
        <f t="array" aca="1" ref="I29" ca="1">INDIRECT("DATA!H" &amp; 527-5*(ROW()-3)/2+(COLUMN()-5))</f>
        <v>0.69737438007308494</v>
      </c>
      <c r="K29" s="53"/>
      <c r="L29" s="51"/>
      <c r="M29" s="11" t="s">
        <v>2</v>
      </c>
      <c r="N29" s="5" cm="1">
        <f t="array" aca="1" ref="N29" ca="1">INDIRECT("DATA!I" &amp; 527-5*(ROW()-3)/2+(COLUMN()-14))</f>
        <v>0.99659044617777603</v>
      </c>
      <c r="O29" s="5" cm="1">
        <f t="array" aca="1" ref="O29" ca="1">INDIRECT("DATA!I" &amp; 527-5*(ROW()-3)/2+(COLUMN()-14))</f>
        <v>0.99379953459512316</v>
      </c>
      <c r="P29" s="5" cm="1">
        <f t="array" aca="1" ref="P29" ca="1">INDIRECT("DATA!I" &amp; 527-5*(ROW()-3)/2+(COLUMN()-14))</f>
        <v>0.99304367406476202</v>
      </c>
      <c r="Q29" s="5" cm="1">
        <f t="array" aca="1" ref="Q29" ca="1">INDIRECT("DATA!I" &amp; 527-5*(ROW()-3)/2+(COLUMN()-14))</f>
        <v>0.99474765393385578</v>
      </c>
      <c r="R29" s="5" cm="1">
        <f t="array" aca="1" ref="R29" ca="1">INDIRECT("DATA!I" &amp; 527-5*(ROW()-3)/2+(COLUMN()-14))</f>
        <v>0.99780036588008525</v>
      </c>
      <c r="S29" s="19"/>
      <c r="T29" s="53"/>
      <c r="U29" s="51"/>
      <c r="V29" s="11" t="s">
        <v>2</v>
      </c>
      <c r="W29" s="6" cm="1">
        <f t="array" aca="1" ref="W29" ca="1">INDIRECT("DATA!J" &amp; 527-5*(ROW()-3)/2+(COLUMN()-23))</f>
        <v>0.99186685347492942</v>
      </c>
      <c r="X29" s="6" cm="1">
        <f t="array" aca="1" ref="X29" ca="1">INDIRECT("DATA!J" &amp; 527-5*(ROW()-3)/2+(COLUMN()-23))</f>
        <v>0.98520512199076382</v>
      </c>
      <c r="Y29" s="6" cm="1">
        <f t="array" aca="1" ref="Y29" ca="1">INDIRECT("DATA!J" &amp; 527-5*(ROW()-3)/2+(COLUMN()-23))</f>
        <v>0.97015122306936463</v>
      </c>
      <c r="Z29" s="6" cm="1">
        <f t="array" aca="1" ref="Z29" ca="1">INDIRECT("DATA!J" &amp; 527-5*(ROW()-3)/2+(COLUMN()-23))</f>
        <v>0.93762962840443798</v>
      </c>
      <c r="AA29" s="6" cm="1">
        <f t="array" aca="1" ref="AA29" ca="1">INDIRECT("DATA!J" &amp; 527-5*(ROW()-3)/2+(COLUMN()-23))</f>
        <v>0.87946982431335641</v>
      </c>
      <c r="AC29" s="53"/>
      <c r="AD29" s="51"/>
      <c r="AE29" s="11" t="s">
        <v>2</v>
      </c>
      <c r="AF29" s="5">
        <f t="shared" ca="1" si="1"/>
        <v>1.937850955539E-2</v>
      </c>
      <c r="AG29" s="5">
        <f t="shared" ca="1" si="1"/>
        <v>3.1899575642975964E-2</v>
      </c>
      <c r="AH29" s="5">
        <f t="shared" ca="1" si="1"/>
        <v>7.5530645599125368E-2</v>
      </c>
      <c r="AI29" s="5">
        <f t="shared" ca="1" si="1"/>
        <v>0.16155669785172977</v>
      </c>
      <c r="AJ29" s="5">
        <f t="shared" ca="1" si="1"/>
        <v>0.30042598580700031</v>
      </c>
    </row>
    <row r="30" spans="2:36" x14ac:dyDescent="0.2">
      <c r="B30" s="53"/>
      <c r="C30" s="50">
        <v>-45</v>
      </c>
      <c r="D30" s="12" t="s">
        <v>1</v>
      </c>
      <c r="E30" s="2" cm="1">
        <f t="array" aca="1" ref="E30" ca="1">INDIRECT("DATA!E"&amp;527-5*(ROW()-2)/2+(COLUMN()-5))</f>
        <v>0.84795977437792203</v>
      </c>
      <c r="F30" s="2" cm="1">
        <f t="array" aca="1" ref="F30" ca="1">INDIRECT("DATA!E"&amp;527-5*(ROW()-2)/2+(COLUMN()-5))</f>
        <v>0.80822848433487282</v>
      </c>
      <c r="G30" s="2" cm="1">
        <f t="array" aca="1" ref="G30" ca="1">INDIRECT("DATA!E"&amp;527-5*(ROW()-2)/2+(COLUMN()-5))</f>
        <v>0.66850306433991991</v>
      </c>
      <c r="H30" s="2" cm="1">
        <f t="array" aca="1" ref="H30" ca="1">INDIRECT("DATA!E"&amp;527-5*(ROW()-2)/2+(COLUMN()-5))</f>
        <v>0.48042640497554862</v>
      </c>
      <c r="I30" s="2" cm="1">
        <f t="array" aca="1" ref="I30" ca="1">INDIRECT("DATA!E"&amp;527-5*(ROW()-2)/2+(COLUMN()-5))</f>
        <v>0.27815041135113139</v>
      </c>
      <c r="K30" s="53"/>
      <c r="L30" s="50">
        <v>-45</v>
      </c>
      <c r="M30" s="12" t="s">
        <v>1</v>
      </c>
      <c r="N30" s="2" cm="1">
        <f t="array" aca="1" ref="N30" ca="1">INDIRECT("DATA!F" &amp; 527-5*(ROW()-2)/2+(COLUMN()-14))</f>
        <v>0.98937447087274921</v>
      </c>
      <c r="O30" s="2" cm="1">
        <f t="array" aca="1" ref="O30" ca="1">INDIRECT("DATA!F" &amp; 527-5*(ROW()-2)/2+(COLUMN()-14))</f>
        <v>0.98854910715190003</v>
      </c>
      <c r="P30" s="2" cm="1">
        <f t="array" aca="1" ref="P30" ca="1">INDIRECT("DATA!F" &amp; 527-5*(ROW()-2)/2+(COLUMN()-14))</f>
        <v>0.98332646476610364</v>
      </c>
      <c r="Q30" s="2" cm="1">
        <f t="array" aca="1" ref="Q30" ca="1">INDIRECT("DATA!F" &amp; 527-5*(ROW()-2)/2+(COLUMN()-14))</f>
        <v>0.96404285110838883</v>
      </c>
      <c r="R30" s="2" cm="1">
        <f t="array" aca="1" ref="R30" ca="1">INDIRECT("DATA!F" &amp; 527-5*(ROW()-2)/2+(COLUMN()-14))</f>
        <v>0.93077118345066923</v>
      </c>
      <c r="S30" s="19"/>
      <c r="T30" s="53"/>
      <c r="U30" s="50">
        <v>-45</v>
      </c>
      <c r="V30" s="12" t="s">
        <v>1</v>
      </c>
      <c r="W30" s="3" cm="1">
        <f t="array" aca="1" ref="W30" ca="1">INDIRECT("DATA!G" &amp; 527-5*(ROW()-2)/2+(COLUMN()-23))</f>
        <v>0.94676682620952235</v>
      </c>
      <c r="X30" s="3" cm="1">
        <f t="array" aca="1" ref="X30" ca="1">INDIRECT("DATA!G" &amp; 527-5*(ROW()-2)/2+(COLUMN()-23))</f>
        <v>0.92994498235682599</v>
      </c>
      <c r="Y30" s="3" cm="1">
        <f t="array" aca="1" ref="Y30" ca="1">INDIRECT("DATA!G" &amp; 527-5*(ROW()-2)/2+(COLUMN()-23))</f>
        <v>0.87288517338909566</v>
      </c>
      <c r="Z30" s="3" cm="1">
        <f t="array" aca="1" ref="Z30" ca="1">INDIRECT("DATA!G" &amp; 527-5*(ROW()-2)/2+(COLUMN()-23))</f>
        <v>0.77942887796222959</v>
      </c>
      <c r="AA30" s="3" cm="1">
        <f t="array" aca="1" ref="AA30" ca="1">INDIRECT("DATA!G" &amp; 527-5*(ROW()-2)/2+(COLUMN()-23))</f>
        <v>0.65996876565655826</v>
      </c>
      <c r="AC30" s="53"/>
      <c r="AD30" s="50">
        <v>-45</v>
      </c>
      <c r="AE30" s="12" t="s">
        <v>1</v>
      </c>
      <c r="AF30" s="2">
        <f t="shared" ca="1" si="1"/>
        <v>0.14141469649482719</v>
      </c>
      <c r="AG30" s="2">
        <f t="shared" ca="1" si="1"/>
        <v>0.18032062281702721</v>
      </c>
      <c r="AH30" s="2">
        <f t="shared" ca="1" si="1"/>
        <v>0.31482340042618373</v>
      </c>
      <c r="AI30" s="2">
        <f t="shared" ca="1" si="1"/>
        <v>0.48361644613284022</v>
      </c>
      <c r="AJ30" s="2">
        <f t="shared" ca="1" si="1"/>
        <v>0.65262077209953784</v>
      </c>
    </row>
    <row r="31" spans="2:36" ht="17" thickBot="1" x14ac:dyDescent="0.25">
      <c r="B31" s="53"/>
      <c r="C31" s="51"/>
      <c r="D31" s="9" t="s">
        <v>2</v>
      </c>
      <c r="E31" s="5" cm="1">
        <f t="array" aca="1" ref="E31" ca="1">INDIRECT("DATA!H" &amp; 527-5*(ROW()-3)/2+(COLUMN()-5))</f>
        <v>0.95938230851715678</v>
      </c>
      <c r="F31" s="5" cm="1">
        <f t="array" aca="1" ref="F31" ca="1">INDIRECT("DATA!H" &amp; 527-5*(ROW()-3)/2+(COLUMN()-5))</f>
        <v>0.94592137806308196</v>
      </c>
      <c r="G31" s="5" cm="1">
        <f t="array" aca="1" ref="G31" ca="1">INDIRECT("DATA!H" &amp; 527-5*(ROW()-3)/2+(COLUMN()-5))</f>
        <v>0.90162301873593165</v>
      </c>
      <c r="H31" s="5" cm="1">
        <f t="array" aca="1" ref="H31" ca="1">INDIRECT("DATA!H" &amp; 527-5*(ROW()-3)/2+(COLUMN()-5))</f>
        <v>0.82408003898065041</v>
      </c>
      <c r="I31" s="5" cm="1">
        <f t="array" aca="1" ref="I31" ca="1">INDIRECT("DATA!H" &amp; 527-5*(ROW()-3)/2+(COLUMN()-5))</f>
        <v>0.69556833322932488</v>
      </c>
      <c r="K31" s="53"/>
      <c r="L31" s="51"/>
      <c r="M31" s="9" t="s">
        <v>2</v>
      </c>
      <c r="N31" s="5" cm="1">
        <f t="array" aca="1" ref="N31" ca="1">INDIRECT("DATA!I" &amp; 527-5*(ROW()-3)/2+(COLUMN()-14))</f>
        <v>0.99365598021866797</v>
      </c>
      <c r="O31" s="5" cm="1">
        <f t="array" aca="1" ref="O31" ca="1">INDIRECT("DATA!I" &amp; 527-5*(ROW()-3)/2+(COLUMN()-14))</f>
        <v>0.99264034124718403</v>
      </c>
      <c r="P31" s="5" cm="1">
        <f t="array" aca="1" ref="P31" ca="1">INDIRECT("DATA!I" &amp; 527-5*(ROW()-3)/2+(COLUMN()-14))</f>
        <v>0.99180046159855795</v>
      </c>
      <c r="Q31" s="5" cm="1">
        <f t="array" aca="1" ref="Q31" ca="1">INDIRECT("DATA!I" &amp; 527-5*(ROW()-3)/2+(COLUMN()-14))</f>
        <v>0.9942636687674824</v>
      </c>
      <c r="R31" s="5" cm="1">
        <f t="array" aca="1" ref="R31" ca="1">INDIRECT("DATA!I" &amp; 527-5*(ROW()-3)/2+(COLUMN()-14))</f>
        <v>0.99570682494464124</v>
      </c>
      <c r="S31" s="19"/>
      <c r="T31" s="53"/>
      <c r="U31" s="51"/>
      <c r="V31" s="9" t="s">
        <v>2</v>
      </c>
      <c r="W31" s="6" cm="1">
        <f t="array" aca="1" ref="W31" ca="1">INDIRECT("DATA!J" &amp; 527-5*(ROW()-3)/2+(COLUMN()-23))</f>
        <v>0.98513404902620361</v>
      </c>
      <c r="X31" s="6" cm="1">
        <f t="array" aca="1" ref="X31" ca="1">INDIRECT("DATA!J" &amp; 527-5*(ROW()-3)/2+(COLUMN()-23))</f>
        <v>0.97954623635873606</v>
      </c>
      <c r="Y31" s="6" cm="1">
        <f t="array" aca="1" ref="Y31" ca="1">INDIRECT("DATA!J" &amp; 527-5*(ROW()-3)/2+(COLUMN()-23))</f>
        <v>0.96504653565914245</v>
      </c>
      <c r="Z31" s="6" cm="1">
        <f t="array" aca="1" ref="Z31" ca="1">INDIRECT("DATA!J" &amp; 527-5*(ROW()-3)/2+(COLUMN()-23))</f>
        <v>0.932880936107368</v>
      </c>
      <c r="AA31" s="6" cm="1">
        <f t="array" aca="1" ref="AA31" ca="1">INDIRECT("DATA!J" &amp; 527-5*(ROW()-3)/2+(COLUMN()-23))</f>
        <v>0.87730711916302573</v>
      </c>
      <c r="AC31" s="53"/>
      <c r="AD31" s="51"/>
      <c r="AE31" s="9" t="s">
        <v>2</v>
      </c>
      <c r="AF31" s="5">
        <f t="shared" ca="1" si="1"/>
        <v>3.4273671701511188E-2</v>
      </c>
      <c r="AG31" s="5">
        <f t="shared" ca="1" si="1"/>
        <v>4.6718963184102069E-2</v>
      </c>
      <c r="AH31" s="5">
        <f t="shared" ca="1" si="1"/>
        <v>9.01774428626263E-2</v>
      </c>
      <c r="AI31" s="5">
        <f t="shared" ca="1" si="1"/>
        <v>0.17018362978683199</v>
      </c>
      <c r="AJ31" s="5">
        <f t="shared" ca="1" si="1"/>
        <v>0.30013849171531637</v>
      </c>
    </row>
    <row r="32" spans="2:36" x14ac:dyDescent="0.2">
      <c r="B32" s="53"/>
      <c r="C32" s="50">
        <v>-50</v>
      </c>
      <c r="D32" s="10" t="s">
        <v>1</v>
      </c>
      <c r="E32" s="2" cm="1">
        <f t="array" aca="1" ref="E32" ca="1">INDIRECT("DATA!E"&amp;527-5*(ROW()-2)/2+(COLUMN()-5))</f>
        <v>0.78266200731027935</v>
      </c>
      <c r="F32" s="2" cm="1">
        <f t="array" aca="1" ref="F32" ca="1">INDIRECT("DATA!E"&amp;527-5*(ROW()-2)/2+(COLUMN()-5))</f>
        <v>0.74112018488670117</v>
      </c>
      <c r="G32" s="2" cm="1">
        <f t="array" aca="1" ref="G32" ca="1">INDIRECT("DATA!E"&amp;527-5*(ROW()-2)/2+(COLUMN()-5))</f>
        <v>0.62287851259311766</v>
      </c>
      <c r="H32" s="2" cm="1">
        <f t="array" aca="1" ref="H32" ca="1">INDIRECT("DATA!E"&amp;527-5*(ROW()-2)/2+(COLUMN()-5))</f>
        <v>0.45273990204836762</v>
      </c>
      <c r="I32" s="2" cm="1">
        <f t="array" aca="1" ref="I32" ca="1">INDIRECT("DATA!E"&amp;527-5*(ROW()-2)/2+(COLUMN()-5))</f>
        <v>0.26868578695270151</v>
      </c>
      <c r="K32" s="53"/>
      <c r="L32" s="50">
        <v>-50</v>
      </c>
      <c r="M32" s="10" t="s">
        <v>1</v>
      </c>
      <c r="N32" s="2" cm="1">
        <f t="array" aca="1" ref="N32" ca="1">INDIRECT("DATA!F" &amp; 527-5*(ROW()-2)/2+(COLUMN()-14))</f>
        <v>0.98834910542021559</v>
      </c>
      <c r="O32" s="2" cm="1">
        <f t="array" aca="1" ref="O32" ca="1">INDIRECT("DATA!F" &amp; 527-5*(ROW()-2)/2+(COLUMN()-14))</f>
        <v>0.98799291079897322</v>
      </c>
      <c r="P32" s="2" cm="1">
        <f t="array" aca="1" ref="P32" ca="1">INDIRECT("DATA!F" &amp; 527-5*(ROW()-2)/2+(COLUMN()-14))</f>
        <v>0.98356837478077597</v>
      </c>
      <c r="Q32" s="2" cm="1">
        <f t="array" aca="1" ref="Q32" ca="1">INDIRECT("DATA!F" &amp; 527-5*(ROW()-2)/2+(COLUMN()-14))</f>
        <v>0.96699184614429645</v>
      </c>
      <c r="R32" s="2" cm="1">
        <f t="array" aca="1" ref="R32" ca="1">INDIRECT("DATA!F" &amp; 527-5*(ROW()-2)/2+(COLUMN()-14))</f>
        <v>0.93471634064834896</v>
      </c>
      <c r="S32" s="19"/>
      <c r="T32" s="53"/>
      <c r="U32" s="50">
        <v>-50</v>
      </c>
      <c r="V32" s="10" t="s">
        <v>1</v>
      </c>
      <c r="W32" s="3" cm="1">
        <f t="array" aca="1" ref="W32" ca="1">INDIRECT("DATA!G" &amp; 527-5*(ROW()-2)/2+(COLUMN()-23))</f>
        <v>0.92052629106161599</v>
      </c>
      <c r="X32" s="3" cm="1">
        <f t="array" aca="1" ref="X32" ca="1">INDIRECT("DATA!G" &amp; 527-5*(ROW()-2)/2+(COLUMN()-23))</f>
        <v>0.90418966729023076</v>
      </c>
      <c r="Y32" s="3" cm="1">
        <f t="array" aca="1" ref="Y32" ca="1">INDIRECT("DATA!G" &amp; 527-5*(ROW()-2)/2+(COLUMN()-23))</f>
        <v>0.85089328618492266</v>
      </c>
      <c r="Z32" s="3" cm="1">
        <f t="array" aca="1" ref="Z32" ca="1">INDIRECT("DATA!G" &amp; 527-5*(ROW()-2)/2+(COLUMN()-23))</f>
        <v>0.76737737952997265</v>
      </c>
      <c r="AA32" s="3" cm="1">
        <f t="array" aca="1" ref="AA32" ca="1">INDIRECT("DATA!G" &amp; 527-5*(ROW()-2)/2+(COLUMN()-23))</f>
        <v>0.65513717644043734</v>
      </c>
      <c r="AC32" s="53"/>
      <c r="AD32" s="50">
        <v>-50</v>
      </c>
      <c r="AE32" s="10" t="s">
        <v>1</v>
      </c>
      <c r="AF32" s="2">
        <f t="shared" ca="1" si="1"/>
        <v>0.20568709810993624</v>
      </c>
      <c r="AG32" s="2">
        <f t="shared" ca="1" si="1"/>
        <v>0.24687272591227205</v>
      </c>
      <c r="AH32" s="2">
        <f t="shared" ca="1" si="1"/>
        <v>0.36068986218765831</v>
      </c>
      <c r="AI32" s="2">
        <f t="shared" ca="1" si="1"/>
        <v>0.51425194409592878</v>
      </c>
      <c r="AJ32" s="2">
        <f t="shared" ca="1" si="1"/>
        <v>0.66603055369564745</v>
      </c>
    </row>
    <row r="33" spans="2:36" ht="17" thickBot="1" x14ac:dyDescent="0.25">
      <c r="B33" s="53"/>
      <c r="C33" s="51"/>
      <c r="D33" s="11" t="s">
        <v>2</v>
      </c>
      <c r="E33" s="5" cm="1">
        <f t="array" aca="1" ref="E33" ca="1">INDIRECT("DATA!H" &amp; 527-5*(ROW()-3)/2+(COLUMN()-5))</f>
        <v>0.94039786004589399</v>
      </c>
      <c r="F33" s="5" cm="1">
        <f t="array" aca="1" ref="F33" ca="1">INDIRECT("DATA!H" &amp; 527-5*(ROW()-3)/2+(COLUMN()-5))</f>
        <v>0.92617945719491324</v>
      </c>
      <c r="G33" s="5" cm="1">
        <f t="array" aca="1" ref="G33" ca="1">INDIRECT("DATA!H" &amp; 527-5*(ROW()-3)/2+(COLUMN()-5))</f>
        <v>0.87993720296696643</v>
      </c>
      <c r="H33" s="5" cm="1">
        <f t="array" aca="1" ref="H33" ca="1">INDIRECT("DATA!H" &amp; 527-5*(ROW()-3)/2+(COLUMN()-5))</f>
        <v>0.81024938697578941</v>
      </c>
      <c r="I33" s="5" cm="1">
        <f t="array" aca="1" ref="I33" ca="1">INDIRECT("DATA!H" &amp; 527-5*(ROW()-3)/2+(COLUMN()-5))</f>
        <v>0.68903659915468241</v>
      </c>
      <c r="K33" s="53"/>
      <c r="L33" s="51"/>
      <c r="M33" s="11" t="s">
        <v>2</v>
      </c>
      <c r="N33" s="5" cm="1">
        <f t="array" aca="1" ref="N33" ca="1">INDIRECT("DATA!I" &amp; 527-5*(ROW()-3)/2+(COLUMN()-14))</f>
        <v>0.99320631678688176</v>
      </c>
      <c r="O33" s="5" cm="1">
        <f t="array" aca="1" ref="O33" ca="1">INDIRECT("DATA!I" &amp; 527-5*(ROW()-3)/2+(COLUMN()-14))</f>
        <v>0.99180911463743615</v>
      </c>
      <c r="P33" s="5" cm="1">
        <f t="array" aca="1" ref="P33" ca="1">INDIRECT("DATA!I" &amp; 527-5*(ROW()-3)/2+(COLUMN()-14))</f>
        <v>0.99167187179330885</v>
      </c>
      <c r="Q33" s="5" cm="1">
        <f t="array" aca="1" ref="Q33" ca="1">INDIRECT("DATA!I" &amp; 527-5*(ROW()-3)/2+(COLUMN()-14))</f>
        <v>0.99363057279074396</v>
      </c>
      <c r="R33" s="5" cm="1">
        <f t="array" aca="1" ref="R33" ca="1">INDIRECT("DATA!I" &amp; 527-5*(ROW()-3)/2+(COLUMN()-14))</f>
        <v>0.99607708764385683</v>
      </c>
      <c r="S33" s="19"/>
      <c r="T33" s="53"/>
      <c r="U33" s="51"/>
      <c r="V33" s="11" t="s">
        <v>2</v>
      </c>
      <c r="W33" s="6" cm="1">
        <f t="array" aca="1" ref="W33" ca="1">INDIRECT("DATA!J" &amp; 527-5*(ROW()-3)/2+(COLUMN()-23))</f>
        <v>0.97815561909873039</v>
      </c>
      <c r="X33" s="6" cm="1">
        <f t="array" aca="1" ref="X33" ca="1">INDIRECT("DATA!J" &amp; 527-5*(ROW()-3)/2+(COLUMN()-23))</f>
        <v>0.97258858463980358</v>
      </c>
      <c r="Y33" s="6" cm="1">
        <f t="array" aca="1" ref="Y33" ca="1">INDIRECT("DATA!J" &amp; 527-5*(ROW()-3)/2+(COLUMN()-23))</f>
        <v>0.95848063912061365</v>
      </c>
      <c r="Z33" s="6" cm="1">
        <f t="array" aca="1" ref="Z33" ca="1">INDIRECT("DATA!J" &amp; 527-5*(ROW()-3)/2+(COLUMN()-23))</f>
        <v>0.92514592340941704</v>
      </c>
      <c r="AA33" s="6" cm="1">
        <f t="array" aca="1" ref="AA33" ca="1">INDIRECT("DATA!J" &amp; 527-5*(ROW()-3)/2+(COLUMN()-23))</f>
        <v>0.87483614707429291</v>
      </c>
      <c r="AC33" s="53"/>
      <c r="AD33" s="51"/>
      <c r="AE33" s="11" t="s">
        <v>2</v>
      </c>
      <c r="AF33" s="5">
        <f t="shared" ca="1" si="1"/>
        <v>5.2808456740987775E-2</v>
      </c>
      <c r="AG33" s="5">
        <f t="shared" ca="1" si="1"/>
        <v>6.5629657442522915E-2</v>
      </c>
      <c r="AH33" s="5">
        <f t="shared" ca="1" si="1"/>
        <v>0.11173466882634242</v>
      </c>
      <c r="AI33" s="5">
        <f t="shared" ca="1" si="1"/>
        <v>0.18338118581495455</v>
      </c>
      <c r="AJ33" s="5">
        <f t="shared" ca="1" si="1"/>
        <v>0.30704048848917442</v>
      </c>
    </row>
    <row r="34" spans="2:36" x14ac:dyDescent="0.2">
      <c r="B34" s="53"/>
      <c r="C34" s="50">
        <v>-55</v>
      </c>
      <c r="D34" s="12" t="s">
        <v>1</v>
      </c>
      <c r="E34" s="2" cm="1">
        <f t="array" aca="1" ref="E34" ca="1">INDIRECT("DATA!E"&amp;527-5*(ROW()-2)/2+(COLUMN()-5))</f>
        <v>0.69782676782282504</v>
      </c>
      <c r="F34" s="2" cm="1">
        <f t="array" aca="1" ref="F34" ca="1">INDIRECT("DATA!E"&amp;527-5*(ROW()-2)/2+(COLUMN()-5))</f>
        <v>0.65801550957929955</v>
      </c>
      <c r="G34" s="2" cm="1">
        <f t="array" aca="1" ref="G34" ca="1">INDIRECT("DATA!E"&amp;527-5*(ROW()-2)/2+(COLUMN()-5))</f>
        <v>0.55968366771491174</v>
      </c>
      <c r="H34" s="2" cm="1">
        <f t="array" aca="1" ref="H34" ca="1">INDIRECT("DATA!E"&amp;527-5*(ROW()-2)/2+(COLUMN()-5))</f>
        <v>0.4048903379479934</v>
      </c>
      <c r="I34" s="2" cm="1">
        <f t="array" aca="1" ref="I34" ca="1">INDIRECT("DATA!E"&amp;527-5*(ROW()-2)/2+(COLUMN()-5))</f>
        <v>0.26199372522543479</v>
      </c>
      <c r="K34" s="53"/>
      <c r="L34" s="50">
        <v>-55</v>
      </c>
      <c r="M34" s="12" t="s">
        <v>1</v>
      </c>
      <c r="N34" s="2" cm="1">
        <f t="array" aca="1" ref="N34" ca="1">INDIRECT("DATA!F" &amp; 527-5*(ROW()-2)/2+(COLUMN()-14))</f>
        <v>0.98869277499188524</v>
      </c>
      <c r="O34" s="2" cm="1">
        <f t="array" aca="1" ref="O34" ca="1">INDIRECT("DATA!F" &amp; 527-5*(ROW()-2)/2+(COLUMN()-14))</f>
        <v>0.98701065270861399</v>
      </c>
      <c r="P34" s="2" cm="1">
        <f t="array" aca="1" ref="P34" ca="1">INDIRECT("DATA!F" &amp; 527-5*(ROW()-2)/2+(COLUMN()-14))</f>
        <v>0.97932181358063597</v>
      </c>
      <c r="Q34" s="2" cm="1">
        <f t="array" aca="1" ref="Q34" ca="1">INDIRECT("DATA!F" &amp; 527-5*(ROW()-2)/2+(COLUMN()-14))</f>
        <v>0.96653182082276723</v>
      </c>
      <c r="R34" s="2" cm="1">
        <f t="array" aca="1" ref="R34" ca="1">INDIRECT("DATA!F" &amp; 527-5*(ROW()-2)/2+(COLUMN()-14))</f>
        <v>0.93781701933098183</v>
      </c>
      <c r="S34" s="19"/>
      <c r="T34" s="53"/>
      <c r="U34" s="50">
        <v>-55</v>
      </c>
      <c r="V34" s="12" t="s">
        <v>1</v>
      </c>
      <c r="W34" s="3" cm="1">
        <f t="array" aca="1" ref="W34" ca="1">INDIRECT("DATA!G" &amp; 527-5*(ROW()-2)/2+(COLUMN()-23))</f>
        <v>0.88700909826091667</v>
      </c>
      <c r="X34" s="3" cm="1">
        <f t="array" aca="1" ref="X34" ca="1">INDIRECT("DATA!G" &amp; 527-5*(ROW()-2)/2+(COLUMN()-23))</f>
        <v>0.86992690299224762</v>
      </c>
      <c r="Y34" s="3" cm="1">
        <f t="array" aca="1" ref="Y34" ca="1">INDIRECT("DATA!G" &amp; 527-5*(ROW()-2)/2+(COLUMN()-23))</f>
        <v>0.82246540993211747</v>
      </c>
      <c r="Z34" s="3" cm="1">
        <f t="array" aca="1" ref="Z34" ca="1">INDIRECT("DATA!G" &amp; 527-5*(ROW()-2)/2+(COLUMN()-23))</f>
        <v>0.74424191130304662</v>
      </c>
      <c r="AA34" s="3" cm="1">
        <f t="array" aca="1" ref="AA34" ca="1">INDIRECT("DATA!G" &amp; 527-5*(ROW()-2)/2+(COLUMN()-23))</f>
        <v>0.65171391378484866</v>
      </c>
      <c r="AC34" s="53"/>
      <c r="AD34" s="50">
        <v>-55</v>
      </c>
      <c r="AE34" s="12" t="s">
        <v>1</v>
      </c>
      <c r="AF34" s="2">
        <f t="shared" ca="1" si="1"/>
        <v>0.29086600716906019</v>
      </c>
      <c r="AG34" s="2">
        <f t="shared" ca="1" si="1"/>
        <v>0.32899514312931444</v>
      </c>
      <c r="AH34" s="2">
        <f t="shared" ca="1" si="1"/>
        <v>0.41963814586572423</v>
      </c>
      <c r="AI34" s="2">
        <f t="shared" ca="1" si="1"/>
        <v>0.56164148287477378</v>
      </c>
      <c r="AJ34" s="2">
        <f t="shared" ca="1" si="1"/>
        <v>0.67582329410554709</v>
      </c>
    </row>
    <row r="35" spans="2:36" ht="17" thickBot="1" x14ac:dyDescent="0.25">
      <c r="B35" s="53"/>
      <c r="C35" s="51"/>
      <c r="D35" s="9" t="s">
        <v>2</v>
      </c>
      <c r="E35" s="5" cm="1">
        <f t="array" aca="1" ref="E35" ca="1">INDIRECT("DATA!H" &amp; 527-5*(ROW()-3)/2+(COLUMN()-5))</f>
        <v>0.90971345822973682</v>
      </c>
      <c r="F35" s="5" cm="1">
        <f t="array" aca="1" ref="F35" ca="1">INDIRECT("DATA!H" &amp; 527-5*(ROW()-3)/2+(COLUMN()-5))</f>
        <v>0.89567429127581188</v>
      </c>
      <c r="G35" s="5" cm="1">
        <f t="array" aca="1" ref="G35" ca="1">INDIRECT("DATA!H" &amp; 527-5*(ROW()-3)/2+(COLUMN()-5))</f>
        <v>0.86007227035248945</v>
      </c>
      <c r="H35" s="5" cm="1">
        <f t="array" aca="1" ref="H35" ca="1">INDIRECT("DATA!H" &amp; 527-5*(ROW()-3)/2+(COLUMN()-5))</f>
        <v>0.78655958503998347</v>
      </c>
      <c r="I35" s="5" cm="1">
        <f t="array" aca="1" ref="I35" ca="1">INDIRECT("DATA!H" &amp; 527-5*(ROW()-3)/2+(COLUMN()-5))</f>
        <v>0.68294026803317298</v>
      </c>
      <c r="K35" s="53"/>
      <c r="L35" s="51"/>
      <c r="M35" s="9" t="s">
        <v>2</v>
      </c>
      <c r="N35" s="5" cm="1">
        <f t="array" aca="1" ref="N35" ca="1">INDIRECT("DATA!I" &amp; 527-5*(ROW()-3)/2+(COLUMN()-14))</f>
        <v>0.9909023572648924</v>
      </c>
      <c r="O35" s="5" cm="1">
        <f t="array" aca="1" ref="O35" ca="1">INDIRECT("DATA!I" &amp; 527-5*(ROW()-3)/2+(COLUMN()-14))</f>
        <v>0.99099700891867537</v>
      </c>
      <c r="P35" s="5" cm="1">
        <f t="array" aca="1" ref="P35" ca="1">INDIRECT("DATA!I" &amp; 527-5*(ROW()-3)/2+(COLUMN()-14))</f>
        <v>0.99335866321445865</v>
      </c>
      <c r="Q35" s="5" cm="1">
        <f t="array" aca="1" ref="Q35" ca="1">INDIRECT("DATA!I" &amp; 527-5*(ROW()-3)/2+(COLUMN()-14))</f>
        <v>0.99346458739407062</v>
      </c>
      <c r="R35" s="5" cm="1">
        <f t="array" aca="1" ref="R35" ca="1">INDIRECT("DATA!I" &amp; 527-5*(ROW()-3)/2+(COLUMN()-14))</f>
        <v>0.99552030218784637</v>
      </c>
      <c r="S35" s="19"/>
      <c r="T35" s="53"/>
      <c r="U35" s="51"/>
      <c r="V35" s="9" t="s">
        <v>2</v>
      </c>
      <c r="W35" s="6" cm="1">
        <f t="array" aca="1" ref="W35" ca="1">INDIRECT("DATA!J" &amp; 527-5*(ROW()-3)/2+(COLUMN()-23))</f>
        <v>0.96816314262443481</v>
      </c>
      <c r="X35" s="6" cm="1">
        <f t="array" aca="1" ref="X35" ca="1">INDIRECT("DATA!J" &amp; 527-5*(ROW()-3)/2+(COLUMN()-23))</f>
        <v>0.96402693193909084</v>
      </c>
      <c r="Y35" s="6" cm="1">
        <f t="array" aca="1" ref="Y35" ca="1">INDIRECT("DATA!J" &amp; 527-5*(ROW()-3)/2+(COLUMN()-23))</f>
        <v>0.94899955231427302</v>
      </c>
      <c r="Z35" s="6" cm="1">
        <f t="array" aca="1" ref="Z35" ca="1">INDIRECT("DATA!J" &amp; 527-5*(ROW()-3)/2+(COLUMN()-23))</f>
        <v>0.91613086962049906</v>
      </c>
      <c r="AA35" s="6" cm="1">
        <f t="array" aca="1" ref="AA35" ca="1">INDIRECT("DATA!J" &amp; 527-5*(ROW()-3)/2+(COLUMN()-23))</f>
        <v>0.86909123573022884</v>
      </c>
      <c r="AC35" s="53"/>
      <c r="AD35" s="51"/>
      <c r="AE35" s="9" t="s">
        <v>2</v>
      </c>
      <c r="AF35" s="5">
        <f t="shared" ca="1" si="1"/>
        <v>8.1188899035155582E-2</v>
      </c>
      <c r="AG35" s="5">
        <f t="shared" ca="1" si="1"/>
        <v>9.5322717642863486E-2</v>
      </c>
      <c r="AH35" s="5">
        <f t="shared" ca="1" si="1"/>
        <v>0.13328639286196919</v>
      </c>
      <c r="AI35" s="5">
        <f t="shared" ca="1" si="1"/>
        <v>0.20690500235408715</v>
      </c>
      <c r="AJ35" s="5">
        <f t="shared" ca="1" si="1"/>
        <v>0.31258003415467339</v>
      </c>
    </row>
    <row r="36" spans="2:36" x14ac:dyDescent="0.2">
      <c r="B36" s="53"/>
      <c r="C36" s="50">
        <v>-60</v>
      </c>
      <c r="D36" s="10" t="s">
        <v>1</v>
      </c>
      <c r="E36" s="2" cm="1">
        <f t="array" aca="1" ref="E36" ca="1">INDIRECT("DATA!E"&amp;527-5*(ROW()-2)/2+(COLUMN()-5))</f>
        <v>0.58793640115769175</v>
      </c>
      <c r="F36" s="2" cm="1">
        <f t="array" aca="1" ref="F36" ca="1">INDIRECT("DATA!E"&amp;527-5*(ROW()-2)/2+(COLUMN()-5))</f>
        <v>0.5740739634476284</v>
      </c>
      <c r="G36" s="2" cm="1">
        <f t="array" aca="1" ref="G36" ca="1">INDIRECT("DATA!E"&amp;527-5*(ROW()-2)/2+(COLUMN()-5))</f>
        <v>0.49792344251138698</v>
      </c>
      <c r="H36" s="2" cm="1">
        <f t="array" aca="1" ref="H36" ca="1">INDIRECT("DATA!E"&amp;527-5*(ROW()-2)/2+(COLUMN()-5))</f>
        <v>0.34846583758018962</v>
      </c>
      <c r="I36" s="2" cm="1">
        <f t="array" aca="1" ref="I36" ca="1">INDIRECT("DATA!E"&amp;527-5*(ROW()-2)/2+(COLUMN()-5))</f>
        <v>0.25380383357031783</v>
      </c>
      <c r="K36" s="53"/>
      <c r="L36" s="50">
        <v>-60</v>
      </c>
      <c r="M36" s="10" t="s">
        <v>1</v>
      </c>
      <c r="N36" s="2" cm="1">
        <f t="array" aca="1" ref="N36" ca="1">INDIRECT("DATA!F" &amp; 527-5*(ROW()-2)/2+(COLUMN()-14))</f>
        <v>0.9836714640376556</v>
      </c>
      <c r="O36" s="2" cm="1">
        <f t="array" aca="1" ref="O36" ca="1">INDIRECT("DATA!F" &amp; 527-5*(ROW()-2)/2+(COLUMN()-14))</f>
        <v>0.98367160877072235</v>
      </c>
      <c r="P36" s="2" cm="1">
        <f t="array" aca="1" ref="P36" ca="1">INDIRECT("DATA!F" &amp; 527-5*(ROW()-2)/2+(COLUMN()-14))</f>
        <v>0.97991350029925217</v>
      </c>
      <c r="Q36" s="2" cm="1">
        <f t="array" aca="1" ref="Q36" ca="1">INDIRECT("DATA!F" &amp; 527-5*(ROW()-2)/2+(COLUMN()-14))</f>
        <v>0.96657614637237321</v>
      </c>
      <c r="R36" s="2" cm="1">
        <f t="array" aca="1" ref="R36" ca="1">INDIRECT("DATA!F" &amp; 527-5*(ROW()-2)/2+(COLUMN()-14))</f>
        <v>0.94033549422413021</v>
      </c>
      <c r="S36" s="19"/>
      <c r="T36" s="53"/>
      <c r="U36" s="50">
        <v>-60</v>
      </c>
      <c r="V36" s="10" t="s">
        <v>1</v>
      </c>
      <c r="W36" s="3" cm="1">
        <f t="array" aca="1" ref="W36" ca="1">INDIRECT("DATA!G" &amp; 527-5*(ROW()-2)/2+(COLUMN()-23))</f>
        <v>0.83956716914251328</v>
      </c>
      <c r="X36" s="3" cm="1">
        <f t="array" aca="1" ref="X36" ca="1">INDIRECT("DATA!G" &amp; 527-5*(ROW()-2)/2+(COLUMN()-23))</f>
        <v>0.82947808457615868</v>
      </c>
      <c r="Y36" s="3" cm="1">
        <f t="array" aca="1" ref="Y36" ca="1">INDIRECT("DATA!G" &amp; 527-5*(ROW()-2)/2+(COLUMN()-23))</f>
        <v>0.79493653644738915</v>
      </c>
      <c r="Z36" s="3" cm="1">
        <f t="array" aca="1" ref="Z36" ca="1">INDIRECT("DATA!G" &amp; 527-5*(ROW()-2)/2+(COLUMN()-23))</f>
        <v>0.71521600291061527</v>
      </c>
      <c r="AA36" s="3" cm="1">
        <f t="array" aca="1" ref="AA36" ca="1">INDIRECT("DATA!G" &amp; 527-5*(ROW()-2)/2+(COLUMN()-23))</f>
        <v>0.64745018386181274</v>
      </c>
      <c r="AC36" s="53"/>
      <c r="AD36" s="50">
        <v>-60</v>
      </c>
      <c r="AE36" s="10" t="s">
        <v>1</v>
      </c>
      <c r="AF36" s="2">
        <f t="shared" ca="1" si="1"/>
        <v>0.39573506287996385</v>
      </c>
      <c r="AG36" s="2">
        <f t="shared" ca="1" si="1"/>
        <v>0.40959764532309395</v>
      </c>
      <c r="AH36" s="2">
        <f t="shared" ca="1" si="1"/>
        <v>0.48199005778786519</v>
      </c>
      <c r="AI36" s="2">
        <f t="shared" ca="1" si="1"/>
        <v>0.61811030879218354</v>
      </c>
      <c r="AJ36" s="2">
        <f t="shared" ca="1" si="1"/>
        <v>0.68653166065381233</v>
      </c>
    </row>
    <row r="37" spans="2:36" ht="17" thickBot="1" x14ac:dyDescent="0.25">
      <c r="B37" s="53"/>
      <c r="C37" s="51"/>
      <c r="D37" s="11" t="s">
        <v>2</v>
      </c>
      <c r="E37" s="5" cm="1">
        <f t="array" aca="1" ref="E37" ca="1">INDIRECT("DATA!H" &amp; 527-5*(ROW()-3)/2+(COLUMN()-5))</f>
        <v>0.87593924722349581</v>
      </c>
      <c r="F37" s="5" cm="1">
        <f t="array" aca="1" ref="F37" ca="1">INDIRECT("DATA!H" &amp; 527-5*(ROW()-3)/2+(COLUMN()-5))</f>
        <v>0.8653387203158055</v>
      </c>
      <c r="G37" s="5" cm="1">
        <f t="array" aca="1" ref="G37" ca="1">INDIRECT("DATA!H" &amp; 527-5*(ROW()-3)/2+(COLUMN()-5))</f>
        <v>0.83216802140283208</v>
      </c>
      <c r="H37" s="5" cm="1">
        <f t="array" aca="1" ref="H37" ca="1">INDIRECT("DATA!H" &amp; 527-5*(ROW()-3)/2+(COLUMN()-5))</f>
        <v>0.75431481656596866</v>
      </c>
      <c r="I37" s="5" cm="1">
        <f t="array" aca="1" ref="I37" ca="1">INDIRECT("DATA!H" &amp; 527-5*(ROW()-3)/2+(COLUMN()-5))</f>
        <v>0.6749232668689028</v>
      </c>
      <c r="K37" s="53"/>
      <c r="L37" s="51"/>
      <c r="M37" s="11" t="s">
        <v>2</v>
      </c>
      <c r="N37" s="5" cm="1">
        <f t="array" aca="1" ref="N37" ca="1">INDIRECT("DATA!I" &amp; 527-5*(ROW()-3)/2+(COLUMN()-14))</f>
        <v>0.99332347907655738</v>
      </c>
      <c r="O37" s="5" cm="1">
        <f t="array" aca="1" ref="O37" ca="1">INDIRECT("DATA!I" &amp; 527-5*(ROW()-3)/2+(COLUMN()-14))</f>
        <v>0.99290576540864317</v>
      </c>
      <c r="P37" s="5" cm="1">
        <f t="array" aca="1" ref="P37" ca="1">INDIRECT("DATA!I" &amp; 527-5*(ROW()-3)/2+(COLUMN()-14))</f>
        <v>0.9919193700426312</v>
      </c>
      <c r="Q37" s="5" cm="1">
        <f t="array" aca="1" ref="Q37" ca="1">INDIRECT("DATA!I" &amp; 527-5*(ROW()-3)/2+(COLUMN()-14))</f>
        <v>0.99261274921888243</v>
      </c>
      <c r="R37" s="5" cm="1">
        <f t="array" aca="1" ref="R37" ca="1">INDIRECT("DATA!I" &amp; 527-5*(ROW()-3)/2+(COLUMN()-14))</f>
        <v>0.99508354571809166</v>
      </c>
      <c r="S37" s="19"/>
      <c r="T37" s="53"/>
      <c r="U37" s="51"/>
      <c r="V37" s="11" t="s">
        <v>2</v>
      </c>
      <c r="W37" s="6" cm="1">
        <f t="array" aca="1" ref="W37" ca="1">INDIRECT("DATA!J" &amp; 527-5*(ROW()-3)/2+(COLUMN()-23))</f>
        <v>0.95877868481008077</v>
      </c>
      <c r="X37" s="6" cm="1">
        <f t="array" aca="1" ref="X37" ca="1">INDIRECT("DATA!J" &amp; 527-5*(ROW()-3)/2+(COLUMN()-23))</f>
        <v>0.95230250914640235</v>
      </c>
      <c r="Y37" s="6" cm="1">
        <f t="array" aca="1" ref="Y37" ca="1">INDIRECT("DATA!J" &amp; 527-5*(ROW()-3)/2+(COLUMN()-23))</f>
        <v>0.93292492978345076</v>
      </c>
      <c r="Z37" s="6" cm="1">
        <f t="array" aca="1" ref="Z37" ca="1">INDIRECT("DATA!J" &amp; 527-5*(ROW()-3)/2+(COLUMN()-23))</f>
        <v>0.90257569531231796</v>
      </c>
      <c r="AA37" s="6" cm="1">
        <f t="array" aca="1" ref="AA37" ca="1">INDIRECT("DATA!J" &amp; 527-5*(ROW()-3)/2+(COLUMN()-23))</f>
        <v>0.85975010983874467</v>
      </c>
      <c r="AC37" s="53"/>
      <c r="AD37" s="51"/>
      <c r="AE37" s="11" t="s">
        <v>2</v>
      </c>
      <c r="AF37" s="5">
        <f t="shared" ca="1" si="1"/>
        <v>0.11738423185306157</v>
      </c>
      <c r="AG37" s="5">
        <f t="shared" ca="1" si="1"/>
        <v>0.12756704509283767</v>
      </c>
      <c r="AH37" s="5">
        <f t="shared" ca="1" si="1"/>
        <v>0.15975134863979912</v>
      </c>
      <c r="AI37" s="5">
        <f t="shared" ca="1" si="1"/>
        <v>0.23829793265291377</v>
      </c>
      <c r="AJ37" s="5">
        <f t="shared" ca="1" si="1"/>
        <v>0.32016027884918885</v>
      </c>
    </row>
    <row r="38" spans="2:36" x14ac:dyDescent="0.2">
      <c r="B38" s="53"/>
      <c r="C38" s="50">
        <v>-65</v>
      </c>
      <c r="D38" s="12" t="s">
        <v>1</v>
      </c>
      <c r="E38" s="2" cm="1">
        <f t="array" aca="1" ref="E38" ca="1">INDIRECT("DATA!E"&amp;527-5*(ROW()-2)/2+(COLUMN()-5))</f>
        <v>0.5159613879598699</v>
      </c>
      <c r="F38" s="2" cm="1">
        <f t="array" aca="1" ref="F38" ca="1">INDIRECT("DATA!E"&amp;527-5*(ROW()-2)/2+(COLUMN()-5))</f>
        <v>0.48736341671097361</v>
      </c>
      <c r="G38" s="2" cm="1">
        <f t="array" aca="1" ref="G38" ca="1">INDIRECT("DATA!E"&amp;527-5*(ROW()-2)/2+(COLUMN()-5))</f>
        <v>0.40393385468949727</v>
      </c>
      <c r="H38" s="2" cm="1">
        <f t="array" aca="1" ref="H38" ca="1">INDIRECT("DATA!E"&amp;527-5*(ROW()-2)/2+(COLUMN()-5))</f>
        <v>0.2853147355606161</v>
      </c>
      <c r="I38" s="2" cm="1">
        <f t="array" aca="1" ref="I38" ca="1">INDIRECT("DATA!E"&amp;527-5*(ROW()-2)/2+(COLUMN()-5))</f>
        <v>0.2505188916353896</v>
      </c>
      <c r="K38" s="53"/>
      <c r="L38" s="50">
        <v>-65</v>
      </c>
      <c r="M38" s="12" t="s">
        <v>1</v>
      </c>
      <c r="N38" s="2" cm="1">
        <f t="array" aca="1" ref="N38" ca="1">INDIRECT("DATA!F" &amp; 527-5*(ROW()-2)/2+(COLUMN()-14))</f>
        <v>0.9840277501304624</v>
      </c>
      <c r="O38" s="2" cm="1">
        <f t="array" aca="1" ref="O38" ca="1">INDIRECT("DATA!F" &amp; 527-5*(ROW()-2)/2+(COLUMN()-14))</f>
        <v>0.98216639788884563</v>
      </c>
      <c r="P38" s="2" cm="1">
        <f t="array" aca="1" ref="P38" ca="1">INDIRECT("DATA!F" &amp; 527-5*(ROW()-2)/2+(COLUMN()-14))</f>
        <v>0.97668373415638177</v>
      </c>
      <c r="Q38" s="2" cm="1">
        <f t="array" aca="1" ref="Q38" ca="1">INDIRECT("DATA!F" &amp; 527-5*(ROW()-2)/2+(COLUMN()-14))</f>
        <v>0.96364917245267523</v>
      </c>
      <c r="R38" s="2" cm="1">
        <f t="array" aca="1" ref="R38" ca="1">INDIRECT("DATA!F" &amp; 527-5*(ROW()-2)/2+(COLUMN()-14))</f>
        <v>0.94814904539803901</v>
      </c>
      <c r="S38" s="19"/>
      <c r="T38" s="53"/>
      <c r="U38" s="50">
        <v>-65</v>
      </c>
      <c r="V38" s="12" t="s">
        <v>1</v>
      </c>
      <c r="W38" s="3" cm="1">
        <f t="array" aca="1" ref="W38" ca="1">INDIRECT("DATA!G" &amp; 527-5*(ROW()-2)/2+(COLUMN()-23))</f>
        <v>0.80485212826178221</v>
      </c>
      <c r="X38" s="3" cm="1">
        <f t="array" aca="1" ref="X38" ca="1">INDIRECT("DATA!G" &amp; 527-5*(ROW()-2)/2+(COLUMN()-23))</f>
        <v>0.79101970863125637</v>
      </c>
      <c r="Y38" s="3" cm="1">
        <f t="array" aca="1" ref="Y38" ca="1">INDIRECT("DATA!G" &amp; 527-5*(ROW()-2)/2+(COLUMN()-23))</f>
        <v>0.74932552115425111</v>
      </c>
      <c r="Z38" s="3" cm="1">
        <f t="array" aca="1" ref="Z38" ca="1">INDIRECT("DATA!G" &amp; 527-5*(ROW()-2)/2+(COLUMN()-23))</f>
        <v>0.67787510087490577</v>
      </c>
      <c r="AA38" s="3" cm="1">
        <f t="array" aca="1" ref="AA38" ca="1">INDIRECT("DATA!G" &amp; 527-5*(ROW()-2)/2+(COLUMN()-23))</f>
        <v>0.64976858660742798</v>
      </c>
      <c r="AC38" s="53"/>
      <c r="AD38" s="50">
        <v>-65</v>
      </c>
      <c r="AE38" s="12" t="s">
        <v>1</v>
      </c>
      <c r="AF38" s="2">
        <f t="shared" ca="1" si="1"/>
        <v>0.4680663621705925</v>
      </c>
      <c r="AG38" s="2">
        <f t="shared" ca="1" si="1"/>
        <v>0.49480298117787203</v>
      </c>
      <c r="AH38" s="2">
        <f t="shared" ca="1" si="1"/>
        <v>0.57274987946688449</v>
      </c>
      <c r="AI38" s="2">
        <f t="shared" ca="1" si="1"/>
        <v>0.67833443689205919</v>
      </c>
      <c r="AJ38" s="2">
        <f t="shared" ca="1" si="1"/>
        <v>0.69763015376264947</v>
      </c>
    </row>
    <row r="39" spans="2:36" ht="17" thickBot="1" x14ac:dyDescent="0.25">
      <c r="B39" s="53"/>
      <c r="C39" s="51"/>
      <c r="D39" s="9" t="s">
        <v>2</v>
      </c>
      <c r="E39" s="5" cm="1">
        <f t="array" aca="1" ref="E39" ca="1">INDIRECT("DATA!H" &amp; 527-5*(ROW()-3)/2+(COLUMN()-5))</f>
        <v>0.83840097239641775</v>
      </c>
      <c r="F39" s="5" cm="1">
        <f t="array" aca="1" ref="F39" ca="1">INDIRECT("DATA!H" &amp; 527-5*(ROW()-3)/2+(COLUMN()-5))</f>
        <v>0.82630497288852844</v>
      </c>
      <c r="G39" s="5" cm="1">
        <f t="array" aca="1" ref="G39" ca="1">INDIRECT("DATA!H" &amp; 527-5*(ROW()-3)/2+(COLUMN()-5))</f>
        <v>0.78689857937012531</v>
      </c>
      <c r="H39" s="5" cm="1">
        <f t="array" aca="1" ref="H39" ca="1">INDIRECT("DATA!H" &amp; 527-5*(ROW()-3)/2+(COLUMN()-5))</f>
        <v>0.7131041639980702</v>
      </c>
      <c r="I39" s="5" cm="1">
        <f t="array" aca="1" ref="I39" ca="1">INDIRECT("DATA!H" &amp; 527-5*(ROW()-3)/2+(COLUMN()-5))</f>
        <v>0.66585328198611704</v>
      </c>
      <c r="K39" s="53"/>
      <c r="L39" s="51"/>
      <c r="M39" s="9" t="s">
        <v>2</v>
      </c>
      <c r="N39" s="5" cm="1">
        <f t="array" aca="1" ref="N39" ca="1">INDIRECT("DATA!I" &amp; 527-5*(ROW()-3)/2+(COLUMN()-14))</f>
        <v>0.99130293501017519</v>
      </c>
      <c r="O39" s="5" cm="1">
        <f t="array" aca="1" ref="O39" ca="1">INDIRECT("DATA!I" &amp; 527-5*(ROW()-3)/2+(COLUMN()-14))</f>
        <v>0.99167215949931364</v>
      </c>
      <c r="P39" s="5" cm="1">
        <f t="array" aca="1" ref="P39" ca="1">INDIRECT("DATA!I" &amp; 527-5*(ROW()-3)/2+(COLUMN()-14))</f>
        <v>0.99192507978248157</v>
      </c>
      <c r="Q39" s="5" cm="1">
        <f t="array" aca="1" ref="Q39" ca="1">INDIRECT("DATA!I" &amp; 527-5*(ROW()-3)/2+(COLUMN()-14))</f>
        <v>0.99316048647547195</v>
      </c>
      <c r="R39" s="5" cm="1">
        <f t="array" aca="1" ref="R39" ca="1">INDIRECT("DATA!I" &amp; 527-5*(ROW()-3)/2+(COLUMN()-14))</f>
        <v>0.99607460569162598</v>
      </c>
      <c r="S39" s="19"/>
      <c r="T39" s="53"/>
      <c r="U39" s="51"/>
      <c r="V39" s="9" t="s">
        <v>2</v>
      </c>
      <c r="W39" s="6" cm="1">
        <f t="array" aca="1" ref="W39" ca="1">INDIRECT("DATA!J" &amp; 527-5*(ROW()-3)/2+(COLUMN()-23))</f>
        <v>0.93674024892023755</v>
      </c>
      <c r="X39" s="6" cm="1">
        <f t="array" aca="1" ref="X39" ca="1">INDIRECT("DATA!J" &amp; 527-5*(ROW()-3)/2+(COLUMN()-23))</f>
        <v>0.93186999343167565</v>
      </c>
      <c r="Y39" s="6" cm="1">
        <f t="array" aca="1" ref="Y39" ca="1">INDIRECT("DATA!J" &amp; 527-5*(ROW()-3)/2+(COLUMN()-23))</f>
        <v>0.91603921862036441</v>
      </c>
      <c r="Z39" s="6" cm="1">
        <f t="array" aca="1" ref="Z39" ca="1">INDIRECT("DATA!J" &amp; 527-5*(ROW()-3)/2+(COLUMN()-23))</f>
        <v>0.88613998708221742</v>
      </c>
      <c r="AA39" s="6" cm="1">
        <f t="array" aca="1" ref="AA39" ca="1">INDIRECT("DATA!J" &amp; 527-5*(ROW()-3)/2+(COLUMN()-23))</f>
        <v>0.84722531279695101</v>
      </c>
      <c r="AC39" s="53"/>
      <c r="AD39" s="51"/>
      <c r="AE39" s="9" t="s">
        <v>2</v>
      </c>
      <c r="AF39" s="5">
        <f t="shared" ca="1" si="1"/>
        <v>0.15290196261375744</v>
      </c>
      <c r="AG39" s="5">
        <f t="shared" ca="1" si="1"/>
        <v>0.1653671866107852</v>
      </c>
      <c r="AH39" s="5">
        <f t="shared" ca="1" si="1"/>
        <v>0.20502650041235626</v>
      </c>
      <c r="AI39" s="5">
        <f t="shared" ca="1" si="1"/>
        <v>0.28005632247740175</v>
      </c>
      <c r="AJ39" s="5">
        <f t="shared" ca="1" si="1"/>
        <v>0.33022132370550894</v>
      </c>
    </row>
    <row r="40" spans="2:36" x14ac:dyDescent="0.2">
      <c r="B40" s="53"/>
      <c r="C40" s="50">
        <v>-70</v>
      </c>
      <c r="D40" s="10" t="s">
        <v>1</v>
      </c>
      <c r="E40" s="2" cm="1">
        <f t="array" aca="1" ref="E40" ca="1">INDIRECT("DATA!E"&amp;527-5*(ROW()-2)/2+(COLUMN()-5))</f>
        <v>0.38912069523532872</v>
      </c>
      <c r="F40" s="2" cm="1">
        <f t="array" aca="1" ref="F40" ca="1">INDIRECT("DATA!E"&amp;527-5*(ROW()-2)/2+(COLUMN()-5))</f>
        <v>0.37116363644825728</v>
      </c>
      <c r="G40" s="2" cm="1">
        <f t="array" aca="1" ref="G40" ca="1">INDIRECT("DATA!E"&amp;527-5*(ROW()-2)/2+(COLUMN()-5))</f>
        <v>0.30710001641290768</v>
      </c>
      <c r="H40" s="2" cm="1">
        <f t="array" aca="1" ref="H40" ca="1">INDIRECT("DATA!E"&amp;527-5*(ROW()-2)/2+(COLUMN()-5))</f>
        <v>0.26411469493416978</v>
      </c>
      <c r="I40" s="2" cm="1">
        <f t="array" aca="1" ref="I40" ca="1">INDIRECT("DATA!E"&amp;527-5*(ROW()-2)/2+(COLUMN()-5))</f>
        <v>0.20948886539276371</v>
      </c>
      <c r="K40" s="53"/>
      <c r="L40" s="50">
        <v>-70</v>
      </c>
      <c r="M40" s="10" t="s">
        <v>1</v>
      </c>
      <c r="N40" s="2" cm="1">
        <f t="array" aca="1" ref="N40" ca="1">INDIRECT("DATA!F" &amp; 527-5*(ROW()-2)/2+(COLUMN()-14))</f>
        <v>0.979115374992784</v>
      </c>
      <c r="O40" s="2" cm="1">
        <f t="array" aca="1" ref="O40" ca="1">INDIRECT("DATA!F" &amp; 527-5*(ROW()-2)/2+(COLUMN()-14))</f>
        <v>0.97820198005877979</v>
      </c>
      <c r="P40" s="2" cm="1">
        <f t="array" aca="1" ref="P40" ca="1">INDIRECT("DATA!F" &amp; 527-5*(ROW()-2)/2+(COLUMN()-14))</f>
        <v>0.97247420505191196</v>
      </c>
      <c r="Q40" s="2" cm="1">
        <f t="array" aca="1" ref="Q40" ca="1">INDIRECT("DATA!F" &amp; 527-5*(ROW()-2)/2+(COLUMN()-14))</f>
        <v>0.96559890467296661</v>
      </c>
      <c r="R40" s="2" cm="1">
        <f t="array" aca="1" ref="R40" ca="1">INDIRECT("DATA!F" &amp; 527-5*(ROW()-2)/2+(COLUMN()-14))</f>
        <v>0.96188240028686678</v>
      </c>
      <c r="S40" s="19"/>
      <c r="T40" s="53"/>
      <c r="U40" s="50">
        <v>-70</v>
      </c>
      <c r="V40" s="10" t="s">
        <v>1</v>
      </c>
      <c r="W40" s="3" cm="1">
        <f t="array" aca="1" ref="W40" ca="1">INDIRECT("DATA!G" &amp; 527-5*(ROW()-2)/2+(COLUMN()-23))</f>
        <v>0.74246752965592588</v>
      </c>
      <c r="X40" s="3" cm="1">
        <f t="array" aca="1" ref="X40" ca="1">INDIRECT("DATA!G" &amp; 527-5*(ROW()-2)/2+(COLUMN()-23))</f>
        <v>0.73094815272707181</v>
      </c>
      <c r="Y40" s="3" cm="1">
        <f t="array" aca="1" ref="Y40" ca="1">INDIRECT("DATA!G" &amp; 527-5*(ROW()-2)/2+(COLUMN()-23))</f>
        <v>0.69461514119491641</v>
      </c>
      <c r="Z40" s="3" cm="1">
        <f t="array" aca="1" ref="Z40" ca="1">INDIRECT("DATA!G" &amp; 527-5*(ROW()-2)/2+(COLUMN()-23))</f>
        <v>0.66471054056869872</v>
      </c>
      <c r="AA40" s="3" cm="1">
        <f t="array" aca="1" ref="AA40" ca="1">INDIRECT("DATA!G" &amp; 527-5*(ROW()-2)/2+(COLUMN()-23))</f>
        <v>0.6355420387326105</v>
      </c>
      <c r="AC40" s="53"/>
      <c r="AD40" s="50">
        <v>-70</v>
      </c>
      <c r="AE40" s="10" t="s">
        <v>1</v>
      </c>
      <c r="AF40" s="2">
        <f t="shared" ca="1" si="1"/>
        <v>0.58999467975745534</v>
      </c>
      <c r="AG40" s="2">
        <f t="shared" ca="1" si="1"/>
        <v>0.60703834361052245</v>
      </c>
      <c r="AH40" s="2">
        <f t="shared" ca="1" si="1"/>
        <v>0.66537418863900433</v>
      </c>
      <c r="AI40" s="2">
        <f t="shared" ca="1" si="1"/>
        <v>0.70148420973879677</v>
      </c>
      <c r="AJ40" s="2">
        <f t="shared" ca="1" si="1"/>
        <v>0.7523935348941031</v>
      </c>
    </row>
    <row r="41" spans="2:36" ht="17" thickBot="1" x14ac:dyDescent="0.25">
      <c r="B41" s="53"/>
      <c r="C41" s="51"/>
      <c r="D41" s="11" t="s">
        <v>2</v>
      </c>
      <c r="E41" s="5" cm="1">
        <f t="array" aca="1" ref="E41" ca="1">INDIRECT("DATA!H" &amp; 527-5*(ROW()-3)/2+(COLUMN()-5))</f>
        <v>0.77825521344301163</v>
      </c>
      <c r="F41" s="5" cm="1">
        <f t="array" aca="1" ref="F41" ca="1">INDIRECT("DATA!H" &amp; 527-5*(ROW()-3)/2+(COLUMN()-5))</f>
        <v>0.76624205106783072</v>
      </c>
      <c r="G41" s="5" cm="1">
        <f t="array" aca="1" ref="G41" ca="1">INDIRECT("DATA!H" &amp; 527-5*(ROW()-3)/2+(COLUMN()-5))</f>
        <v>0.72848913202986199</v>
      </c>
      <c r="H41" s="5" cm="1">
        <f t="array" aca="1" ref="H41" ca="1">INDIRECT("DATA!H" &amp; 527-5*(ROW()-3)/2+(COLUMN()-5))</f>
        <v>0.68686077126617651</v>
      </c>
      <c r="I41" s="5" cm="1">
        <f t="array" aca="1" ref="I41" ca="1">INDIRECT("DATA!H" &amp; 527-5*(ROW()-3)/2+(COLUMN()-5))</f>
        <v>0.63448255565726897</v>
      </c>
      <c r="K41" s="53"/>
      <c r="L41" s="51"/>
      <c r="M41" s="11" t="s">
        <v>2</v>
      </c>
      <c r="N41" s="5" cm="1">
        <f t="array" aca="1" ref="N41" ca="1">INDIRECT("DATA!I" &amp; 527-5*(ROW()-3)/2+(COLUMN()-14))</f>
        <v>0.9915660324803256</v>
      </c>
      <c r="O41" s="5" cm="1">
        <f t="array" aca="1" ref="O41" ca="1">INDIRECT("DATA!I" &amp; 527-5*(ROW()-3)/2+(COLUMN()-14))</f>
        <v>0.99127646624384635</v>
      </c>
      <c r="P41" s="5" cm="1">
        <f t="array" aca="1" ref="P41" ca="1">INDIRECT("DATA!I" &amp; 527-5*(ROW()-3)/2+(COLUMN()-14))</f>
        <v>0.99182179605706022</v>
      </c>
      <c r="Q41" s="5" cm="1">
        <f t="array" aca="1" ref="Q41" ca="1">INDIRECT("DATA!I" &amp; 527-5*(ROW()-3)/2+(COLUMN()-14))</f>
        <v>0.99363714921755197</v>
      </c>
      <c r="R41" s="5" cm="1">
        <f t="array" aca="1" ref="R41" ca="1">INDIRECT("DATA!I" &amp; 527-5*(ROW()-3)/2+(COLUMN()-14))</f>
        <v>0.99062269493103483</v>
      </c>
      <c r="S41" s="19"/>
      <c r="T41" s="53"/>
      <c r="U41" s="51"/>
      <c r="V41" s="11" t="s">
        <v>2</v>
      </c>
      <c r="W41" s="6" cm="1">
        <f t="array" aca="1" ref="W41" ca="1">INDIRECT("DATA!J" &amp; 527-5*(ROW()-3)/2+(COLUMN()-23))</f>
        <v>0.91444812005804299</v>
      </c>
      <c r="X41" s="6" cm="1">
        <f t="array" aca="1" ref="X41" ca="1">INDIRECT("DATA!J" &amp; 527-5*(ROW()-3)/2+(COLUMN()-23))</f>
        <v>0.90847426978681955</v>
      </c>
      <c r="Y41" s="6" cm="1">
        <f t="array" aca="1" ref="Y41" ca="1">INDIRECT("DATA!J" &amp; 527-5*(ROW()-3)/2+(COLUMN()-23))</f>
        <v>0.89261259749861066</v>
      </c>
      <c r="Z41" s="6" cm="1">
        <f t="array" aca="1" ref="Z41" ca="1">INDIRECT("DATA!J" &amp; 527-5*(ROW()-3)/2+(COLUMN()-23))</f>
        <v>0.87162368259503653</v>
      </c>
      <c r="AA41" s="6" cm="1">
        <f t="array" aca="1" ref="AA41" ca="1">INDIRECT("DATA!J" &amp; 527-5*(ROW()-3)/2+(COLUMN()-23))</f>
        <v>0.83195849813788247</v>
      </c>
      <c r="AC41" s="53"/>
      <c r="AD41" s="51"/>
      <c r="AE41" s="11" t="s">
        <v>2</v>
      </c>
      <c r="AF41" s="5">
        <f t="shared" ca="1" si="1"/>
        <v>0.21331081903731397</v>
      </c>
      <c r="AG41" s="5">
        <f t="shared" ca="1" si="1"/>
        <v>0.22503441517601563</v>
      </c>
      <c r="AH41" s="5">
        <f t="shared" ca="1" si="1"/>
        <v>0.26333266402719824</v>
      </c>
      <c r="AI41" s="5">
        <f t="shared" ca="1" si="1"/>
        <v>0.30677637795137547</v>
      </c>
      <c r="AJ41" s="5">
        <f t="shared" ca="1" si="1"/>
        <v>0.35614013927376587</v>
      </c>
    </row>
    <row r="42" spans="2:36" x14ac:dyDescent="0.2">
      <c r="B42" s="53"/>
      <c r="C42" s="50">
        <v>-75</v>
      </c>
      <c r="D42" s="12" t="s">
        <v>1</v>
      </c>
      <c r="E42" s="2" cm="1">
        <f t="array" aca="1" ref="E42" ca="1">INDIRECT("DATA!E"&amp;527-5*(ROW()-2)/2+(COLUMN()-5))</f>
        <v>0.26231014992950807</v>
      </c>
      <c r="F42" s="2" cm="1">
        <f t="array" aca="1" ref="F42" ca="1">INDIRECT("DATA!E"&amp;527-5*(ROW()-2)/2+(COLUMN()-5))</f>
        <v>0.25199703200607437</v>
      </c>
      <c r="G42" s="2" cm="1">
        <f t="array" aca="1" ref="G42" ca="1">INDIRECT("DATA!E"&amp;527-5*(ROW()-2)/2+(COLUMN()-5))</f>
        <v>0.26919475331041332</v>
      </c>
      <c r="H42" s="2" cm="1">
        <f t="array" aca="1" ref="H42" ca="1">INDIRECT("DATA!E"&amp;527-5*(ROW()-2)/2+(COLUMN()-5))</f>
        <v>0.26207103046050961</v>
      </c>
      <c r="I42" s="2" cm="1">
        <f t="array" aca="1" ref="I42" ca="1">INDIRECT("DATA!E"&amp;527-5*(ROW()-2)/2+(COLUMN()-5))</f>
        <v>0.1590458271781002</v>
      </c>
      <c r="K42" s="53"/>
      <c r="L42" s="50">
        <v>-75</v>
      </c>
      <c r="M42" s="12" t="s">
        <v>1</v>
      </c>
      <c r="N42" s="2" cm="1">
        <f t="array" aca="1" ref="N42" ca="1">INDIRECT("DATA!F" &amp; 527-5*(ROW()-2)/2+(COLUMN()-14))</f>
        <v>0.97225792326335525</v>
      </c>
      <c r="O42" s="2" cm="1">
        <f t="array" aca="1" ref="O42" ca="1">INDIRECT("DATA!F" &amp; 527-5*(ROW()-2)/2+(COLUMN()-14))</f>
        <v>0.97005350373648036</v>
      </c>
      <c r="P42" s="2" cm="1">
        <f t="array" aca="1" ref="P42" ca="1">INDIRECT("DATA!F" &amp; 527-5*(ROW()-2)/2+(COLUMN()-14))</f>
        <v>0.96827315898521138</v>
      </c>
      <c r="Q42" s="2" cm="1">
        <f t="array" aca="1" ref="Q42" ca="1">INDIRECT("DATA!F" &amp; 527-5*(ROW()-2)/2+(COLUMN()-14))</f>
        <v>0.97306424850945239</v>
      </c>
      <c r="R42" s="2" cm="1">
        <f t="array" aca="1" ref="R42" ca="1">INDIRECT("DATA!F" &amp; 527-5*(ROW()-2)/2+(COLUMN()-14))</f>
        <v>0.964335212930026</v>
      </c>
      <c r="S42" s="19"/>
      <c r="T42" s="53"/>
      <c r="U42" s="50">
        <v>-75</v>
      </c>
      <c r="V42" s="12" t="s">
        <v>1</v>
      </c>
      <c r="W42" s="3" cm="1">
        <f t="array" aca="1" ref="W42" ca="1">INDIRECT("DATA!G" &amp; 527-5*(ROW()-2)/2+(COLUMN()-23))</f>
        <v>0.66885819741236452</v>
      </c>
      <c r="X42" s="3" cm="1">
        <f t="array" aca="1" ref="X42" ca="1">INDIRECT("DATA!G" &amp; 527-5*(ROW()-2)/2+(COLUMN()-23))</f>
        <v>0.65911315107801527</v>
      </c>
      <c r="Y42" s="3" cm="1">
        <f t="array" aca="1" ref="Y42" ca="1">INDIRECT("DATA!G" &amp; 527-5*(ROW()-2)/2+(COLUMN()-23))</f>
        <v>0.66846465863792626</v>
      </c>
      <c r="Z42" s="3" cm="1">
        <f t="array" aca="1" ref="Z42" ca="1">INDIRECT("DATA!G" &amp; 527-5*(ROW()-2)/2+(COLUMN()-23))</f>
        <v>0.66773822916360648</v>
      </c>
      <c r="AA42" s="3" cm="1">
        <f t="array" aca="1" ref="AA42" ca="1">INDIRECT("DATA!G" &amp; 527-5*(ROW()-2)/2+(COLUMN()-23))</f>
        <v>0.6057667379298689</v>
      </c>
      <c r="AC42" s="53"/>
      <c r="AD42" s="50">
        <v>-75</v>
      </c>
      <c r="AE42" s="12" t="s">
        <v>1</v>
      </c>
      <c r="AF42" s="2">
        <f t="shared" ca="1" si="1"/>
        <v>0.70994777333384718</v>
      </c>
      <c r="AG42" s="2">
        <f t="shared" ca="1" si="1"/>
        <v>0.71805647173040599</v>
      </c>
      <c r="AH42" s="2">
        <f t="shared" ca="1" si="1"/>
        <v>0.69907840567479806</v>
      </c>
      <c r="AI42" s="2">
        <f t="shared" ca="1" si="1"/>
        <v>0.71099321804894278</v>
      </c>
      <c r="AJ42" s="2">
        <f t="shared" ca="1" si="1"/>
        <v>0.80528938575192577</v>
      </c>
    </row>
    <row r="43" spans="2:36" ht="17" thickBot="1" x14ac:dyDescent="0.25">
      <c r="B43" s="53"/>
      <c r="C43" s="51"/>
      <c r="D43" s="9" t="s">
        <v>2</v>
      </c>
      <c r="E43" s="5" cm="1">
        <f t="array" aca="1" ref="E43" ca="1">INDIRECT("DATA!H" &amp; 527-5*(ROW()-3)/2+(COLUMN()-5))</f>
        <v>0.69898872659256084</v>
      </c>
      <c r="F43" s="5" cm="1">
        <f t="array" aca="1" ref="F43" ca="1">INDIRECT("DATA!H" &amp; 527-5*(ROW()-3)/2+(COLUMN()-5))</f>
        <v>0.68809419817394346</v>
      </c>
      <c r="G43" s="5" cm="1">
        <f t="array" aca="1" ref="G43" ca="1">INDIRECT("DATA!H" &amp; 527-5*(ROW()-3)/2+(COLUMN()-5))</f>
        <v>0.68894574226052141</v>
      </c>
      <c r="H43" s="5" cm="1">
        <f t="array" aca="1" ref="H43" ca="1">INDIRECT("DATA!H" &amp; 527-5*(ROW()-3)/2+(COLUMN()-5))</f>
        <v>0.66618038877477548</v>
      </c>
      <c r="I43" s="5" cm="1">
        <f t="array" aca="1" ref="I43" ca="1">INDIRECT("DATA!H" &amp; 527-5*(ROW()-3)/2+(COLUMN()-5))</f>
        <v>0.59340483210334227</v>
      </c>
      <c r="K43" s="53"/>
      <c r="L43" s="51"/>
      <c r="M43" s="9" t="s">
        <v>2</v>
      </c>
      <c r="N43" s="5" cm="1">
        <f t="array" aca="1" ref="N43" ca="1">INDIRECT("DATA!I" &amp; 527-5*(ROW()-3)/2+(COLUMN()-14))</f>
        <v>0.99167947208976459</v>
      </c>
      <c r="O43" s="5" cm="1">
        <f t="array" aca="1" ref="O43" ca="1">INDIRECT("DATA!I" &amp; 527-5*(ROW()-3)/2+(COLUMN()-14))</f>
        <v>0.99222094396307259</v>
      </c>
      <c r="P43" s="5" cm="1">
        <f t="array" aca="1" ref="P43" ca="1">INDIRECT("DATA!I" &amp; 527-5*(ROW()-3)/2+(COLUMN()-14))</f>
        <v>0.99304318730116881</v>
      </c>
      <c r="Q43" s="5" cm="1">
        <f t="array" aca="1" ref="Q43" ca="1">INDIRECT("DATA!I" &amp; 527-5*(ROW()-3)/2+(COLUMN()-14))</f>
        <v>0.98994818614728441</v>
      </c>
      <c r="R43" s="5" cm="1">
        <f t="array" aca="1" ref="R43" ca="1">INDIRECT("DATA!I" &amp; 527-5*(ROW()-3)/2+(COLUMN()-14))</f>
        <v>0.98836428019234679</v>
      </c>
      <c r="S43" s="19"/>
      <c r="T43" s="53"/>
      <c r="U43" s="51"/>
      <c r="V43" s="9" t="s">
        <v>2</v>
      </c>
      <c r="W43" s="6" cm="1">
        <f t="array" aca="1" ref="W43" ca="1">INDIRECT("DATA!J" &amp; 527-5*(ROW()-3)/2+(COLUMN()-23))</f>
        <v>0.88191693978961228</v>
      </c>
      <c r="X43" s="6" cm="1">
        <f t="array" aca="1" ref="X43" ca="1">INDIRECT("DATA!J" &amp; 527-5*(ROW()-3)/2+(COLUMN()-23))</f>
        <v>0.8770921761823447</v>
      </c>
      <c r="Y43" s="6" cm="1">
        <f t="array" aca="1" ref="Y43" ca="1">INDIRECT("DATA!J" &amp; 527-5*(ROW()-3)/2+(COLUMN()-23))</f>
        <v>0.86854849240436893</v>
      </c>
      <c r="Z43" s="6" cm="1">
        <f t="array" aca="1" ref="Z43" ca="1">INDIRECT("DATA!J" &amp; 527-5*(ROW()-3)/2+(COLUMN()-23))</f>
        <v>0.84746911771636568</v>
      </c>
      <c r="AA43" s="6" cm="1">
        <f t="array" aca="1" ref="AA43" ca="1">INDIRECT("DATA!J" &amp; 527-5*(ROW()-3)/2+(COLUMN()-23))</f>
        <v>0.80946580792691403</v>
      </c>
      <c r="AC43" s="53"/>
      <c r="AD43" s="51"/>
      <c r="AE43" s="9" t="s">
        <v>2</v>
      </c>
      <c r="AF43" s="5">
        <f t="shared" ca="1" si="1"/>
        <v>0.29269074549720375</v>
      </c>
      <c r="AG43" s="5">
        <f t="shared" ca="1" si="1"/>
        <v>0.30412674578912913</v>
      </c>
      <c r="AH43" s="5">
        <f t="shared" ca="1" si="1"/>
        <v>0.3040974450406474</v>
      </c>
      <c r="AI43" s="5">
        <f t="shared" ca="1" si="1"/>
        <v>0.32376779737250894</v>
      </c>
      <c r="AJ43" s="5">
        <f t="shared" ca="1" si="1"/>
        <v>0.39495944808900452</v>
      </c>
    </row>
    <row r="44" spans="2:36" x14ac:dyDescent="0.2">
      <c r="B44" s="53"/>
      <c r="C44" s="50">
        <v>-80</v>
      </c>
      <c r="D44" s="12" t="s">
        <v>1</v>
      </c>
      <c r="E44" s="2" cm="1">
        <f t="array" aca="1" ref="E44" ca="1">INDIRECT("DATA!E"&amp;527-5*(ROW()-2)/2+(COLUMN()-5))</f>
        <v>0.2286888496997613</v>
      </c>
      <c r="F44" s="2" cm="1">
        <f t="array" aca="1" ref="F44" ca="1">INDIRECT("DATA!E"&amp;527-5*(ROW()-2)/2+(COLUMN()-5))</f>
        <v>0.2289375653564335</v>
      </c>
      <c r="G44" s="2" cm="1">
        <f t="array" aca="1" ref="G44" ca="1">INDIRECT("DATA!E"&amp;527-5*(ROW()-2)/2+(COLUMN()-5))</f>
        <v>0.2150857647571362</v>
      </c>
      <c r="H44" s="2" cm="1">
        <f t="array" aca="1" ref="H44" ca="1">INDIRECT("DATA!E"&amp;527-5*(ROW()-2)/2+(COLUMN()-5))</f>
        <v>0.1756299301672179</v>
      </c>
      <c r="I44" s="2" cm="1">
        <f t="array" aca="1" ref="I44" ca="1">INDIRECT("DATA!E"&amp;527-5*(ROW()-2)/2+(COLUMN()-5))</f>
        <v>0.1074985803472675</v>
      </c>
      <c r="K44" s="53"/>
      <c r="L44" s="50">
        <v>-80</v>
      </c>
      <c r="M44" s="12" t="s">
        <v>1</v>
      </c>
      <c r="N44" s="2" cm="1">
        <f t="array" aca="1" ref="N44" ca="1">INDIRECT("DATA!F" &amp; 527-5*(ROW()-2)/2+(COLUMN()-14))</f>
        <v>0.97764198120003665</v>
      </c>
      <c r="O44" s="2" cm="1">
        <f t="array" aca="1" ref="O44" ca="1">INDIRECT("DATA!F" &amp; 527-5*(ROW()-2)/2+(COLUMN()-14))</f>
        <v>0.97703700794401138</v>
      </c>
      <c r="P44" s="2" cm="1">
        <f t="array" aca="1" ref="P44" ca="1">INDIRECT("DATA!F" &amp; 527-5*(ROW()-2)/2+(COLUMN()-14))</f>
        <v>0.97409699626383961</v>
      </c>
      <c r="Q44" s="2" cm="1">
        <f t="array" aca="1" ref="Q44" ca="1">INDIRECT("DATA!F" &amp; 527-5*(ROW()-2)/2+(COLUMN()-14))</f>
        <v>0.97091394605227921</v>
      </c>
      <c r="R44" s="2" cm="1">
        <f t="array" aca="1" ref="R44" ca="1">INDIRECT("DATA!F" &amp; 527-5*(ROW()-2)/2+(COLUMN()-14))</f>
        <v>0.96445035603357765</v>
      </c>
      <c r="S44" s="19"/>
      <c r="T44" s="53"/>
      <c r="U44" s="50">
        <v>-80</v>
      </c>
      <c r="V44" s="12" t="s">
        <v>1</v>
      </c>
      <c r="W44" s="3" cm="1">
        <f t="array" aca="1" ref="W44" ca="1">INDIRECT("DATA!G" &amp; 527-5*(ROW()-2)/2+(COLUMN()-23))</f>
        <v>0.66668072552758562</v>
      </c>
      <c r="X44" s="3" cm="1">
        <f t="array" aca="1" ref="X44" ca="1">INDIRECT("DATA!G" &amp; 527-5*(ROW()-2)/2+(COLUMN()-23))</f>
        <v>0.66184577459564842</v>
      </c>
      <c r="Y44" s="3" cm="1">
        <f t="array" aca="1" ref="Y44" ca="1">INDIRECT("DATA!G" &amp; 527-5*(ROW()-2)/2+(COLUMN()-23))</f>
        <v>0.64540733079897383</v>
      </c>
      <c r="Z44" s="3" cm="1">
        <f t="array" aca="1" ref="Z44" ca="1">INDIRECT("DATA!G" &amp; 527-5*(ROW()-2)/2+(COLUMN()-23))</f>
        <v>0.61590485063687472</v>
      </c>
      <c r="AA44" s="3" cm="1">
        <f t="array" aca="1" ref="AA44" ca="1">INDIRECT("DATA!G" &amp; 527-5*(ROW()-2)/2+(COLUMN()-23))</f>
        <v>0.56900832337522078</v>
      </c>
      <c r="AC44" s="53"/>
      <c r="AD44" s="50">
        <v>-80</v>
      </c>
      <c r="AE44" s="12" t="s">
        <v>1</v>
      </c>
      <c r="AF44" s="2">
        <f t="shared" ca="1" si="1"/>
        <v>0.74895313150027532</v>
      </c>
      <c r="AG44" s="2">
        <f t="shared" ca="1" si="1"/>
        <v>0.74809944258757788</v>
      </c>
      <c r="AH44" s="2">
        <f t="shared" ca="1" si="1"/>
        <v>0.75901123150670347</v>
      </c>
      <c r="AI44" s="2">
        <f t="shared" ca="1" si="1"/>
        <v>0.79528401588506137</v>
      </c>
      <c r="AJ44" s="2">
        <f t="shared" ca="1" si="1"/>
        <v>0.85695177568631009</v>
      </c>
    </row>
    <row r="45" spans="2:36" ht="17" thickBot="1" x14ac:dyDescent="0.25">
      <c r="B45" s="54"/>
      <c r="C45" s="51"/>
      <c r="D45" s="9" t="s">
        <v>2</v>
      </c>
      <c r="E45" s="5" cm="1">
        <f t="array" aca="1" ref="E45" ca="1">INDIRECT("DATA!H" &amp; 527-5*(ROW()-3)/2+(COLUMN()-5))</f>
        <v>0.66641340861425202</v>
      </c>
      <c r="F45" s="5" cm="1">
        <f t="array" aca="1" ref="F45" ca="1">INDIRECT("DATA!H" &amp; 527-5*(ROW()-3)/2+(COLUMN()-5))</f>
        <v>0.65912408294912272</v>
      </c>
      <c r="G45" s="5" cm="1">
        <f t="array" aca="1" ref="G45" ca="1">INDIRECT("DATA!H" &amp; 527-5*(ROW()-3)/2+(COLUMN()-5))</f>
        <v>0.6360918708422636</v>
      </c>
      <c r="H45" s="5" cm="1">
        <f t="array" aca="1" ref="H45" ca="1">INDIRECT("DATA!H" &amp; 527-5*(ROW()-3)/2+(COLUMN()-5))</f>
        <v>0.5967887961735554</v>
      </c>
      <c r="I45" s="5" cm="1">
        <f t="array" aca="1" ref="I45" ca="1">INDIRECT("DATA!H" &amp; 527-5*(ROW()-3)/2+(COLUMN()-5))</f>
        <v>0.54143271355709488</v>
      </c>
      <c r="K45" s="54"/>
      <c r="L45" s="51"/>
      <c r="M45" s="9" t="s">
        <v>2</v>
      </c>
      <c r="N45" s="5" cm="1">
        <f t="array" aca="1" ref="N45" ca="1">INDIRECT("DATA!I" &amp; 527-5*(ROW()-3)/2+(COLUMN()-14))</f>
        <v>0.9887278849199872</v>
      </c>
      <c r="O45" s="5" cm="1">
        <f t="array" aca="1" ref="O45" ca="1">INDIRECT("DATA!I" &amp; 527-5*(ROW()-3)/2+(COLUMN()-14))</f>
        <v>0.98842223447621602</v>
      </c>
      <c r="P45" s="5" cm="1">
        <f t="array" aca="1" ref="P45" ca="1">INDIRECT("DATA!I" &amp; 527-5*(ROW()-3)/2+(COLUMN()-14))</f>
        <v>0.9887181610947896</v>
      </c>
      <c r="Q45" s="5" cm="1">
        <f t="array" aca="1" ref="Q45" ca="1">INDIRECT("DATA!I" &amp; 527-5*(ROW()-3)/2+(COLUMN()-14))</f>
        <v>0.98721844766642297</v>
      </c>
      <c r="R45" s="5" cm="1">
        <f t="array" aca="1" ref="R45" ca="1">INDIRECT("DATA!I" &amp; 527-5*(ROW()-3)/2+(COLUMN()-14))</f>
        <v>0.9865590649496746</v>
      </c>
      <c r="S45" s="19"/>
      <c r="T45" s="54"/>
      <c r="U45" s="51"/>
      <c r="V45" s="9" t="s">
        <v>2</v>
      </c>
      <c r="W45" s="6" cm="1">
        <f t="array" aca="1" ref="W45" ca="1">INDIRECT("DATA!J" &amp; 527-5*(ROW()-3)/2+(COLUMN()-23))</f>
        <v>0.84900945222808444</v>
      </c>
      <c r="X45" s="6" cm="1">
        <f t="array" aca="1" ref="X45" ca="1">INDIRECT("DATA!J" &amp; 527-5*(ROW()-3)/2+(COLUMN()-23))</f>
        <v>0.84434590077856253</v>
      </c>
      <c r="Y45" s="6" cm="1">
        <f t="array" aca="1" ref="Y45" ca="1">INDIRECT("DATA!J" &amp; 527-5*(ROW()-3)/2+(COLUMN()-23))</f>
        <v>0.83274909036369782</v>
      </c>
      <c r="Z45" s="6" cm="1">
        <f t="array" aca="1" ref="Z45" ca="1">INDIRECT("DATA!J" &amp; 527-5*(ROW()-3)/2+(COLUMN()-23))</f>
        <v>0.8109519763126789</v>
      </c>
      <c r="AA45" s="6" cm="1">
        <f t="array" aca="1" ref="AA45" ca="1">INDIRECT("DATA!J" &amp; 527-5*(ROW()-3)/2+(COLUMN()-23))</f>
        <v>0.78134365699728292</v>
      </c>
      <c r="AC45" s="54"/>
      <c r="AD45" s="51"/>
      <c r="AE45" s="9" t="s">
        <v>2</v>
      </c>
      <c r="AF45" s="5">
        <f t="shared" ca="1" si="1"/>
        <v>0.32231447630573518</v>
      </c>
      <c r="AG45" s="5">
        <f t="shared" ca="1" si="1"/>
        <v>0.3292981515270933</v>
      </c>
      <c r="AH45" s="5">
        <f t="shared" ca="1" si="1"/>
        <v>0.35262629025252601</v>
      </c>
      <c r="AI45" s="5">
        <f t="shared" ca="1" si="1"/>
        <v>0.39042965149286757</v>
      </c>
      <c r="AJ45" s="5">
        <f t="shared" ca="1" si="1"/>
        <v>0.44512635139257972</v>
      </c>
    </row>
    <row r="46" spans="2:36" ht="17" thickBot="1" x14ac:dyDescent="0.25">
      <c r="B46" s="60"/>
      <c r="C46" s="61"/>
      <c r="D46" s="62"/>
      <c r="E46" s="13">
        <v>0</v>
      </c>
      <c r="F46" s="13">
        <v>1</v>
      </c>
      <c r="G46" s="13">
        <v>2</v>
      </c>
      <c r="H46" s="13">
        <v>3</v>
      </c>
      <c r="I46" s="14">
        <v>4</v>
      </c>
      <c r="K46" s="60"/>
      <c r="L46" s="61"/>
      <c r="M46" s="62"/>
      <c r="N46" s="13">
        <v>0</v>
      </c>
      <c r="O46" s="13">
        <v>1</v>
      </c>
      <c r="P46" s="13">
        <v>2</v>
      </c>
      <c r="Q46" s="13">
        <v>3</v>
      </c>
      <c r="R46" s="14">
        <v>4</v>
      </c>
      <c r="T46" s="60"/>
      <c r="U46" s="61"/>
      <c r="V46" s="62"/>
      <c r="W46" s="13">
        <v>0</v>
      </c>
      <c r="X46" s="13">
        <v>1</v>
      </c>
      <c r="Y46" s="13">
        <v>2</v>
      </c>
      <c r="Z46" s="13">
        <v>3</v>
      </c>
      <c r="AA46" s="14">
        <v>4</v>
      </c>
      <c r="AC46" s="60"/>
      <c r="AD46" s="61"/>
      <c r="AE46" s="62"/>
      <c r="AF46" s="13">
        <v>0</v>
      </c>
      <c r="AG46" s="13">
        <v>1</v>
      </c>
      <c r="AH46" s="13">
        <v>2</v>
      </c>
      <c r="AI46" s="13">
        <v>3</v>
      </c>
      <c r="AJ46" s="14">
        <v>4</v>
      </c>
    </row>
    <row r="47" spans="2:36" ht="17" thickBot="1" x14ac:dyDescent="0.25">
      <c r="B47" s="63"/>
      <c r="C47" s="64"/>
      <c r="D47" s="65"/>
      <c r="E47" s="66" t="s">
        <v>3</v>
      </c>
      <c r="F47" s="67"/>
      <c r="G47" s="67"/>
      <c r="H47" s="67"/>
      <c r="I47" s="68"/>
      <c r="K47" s="63"/>
      <c r="L47" s="64"/>
      <c r="M47" s="65"/>
      <c r="N47" s="66" t="s">
        <v>3</v>
      </c>
      <c r="O47" s="67"/>
      <c r="P47" s="67"/>
      <c r="Q47" s="67"/>
      <c r="R47" s="68"/>
      <c r="T47" s="63"/>
      <c r="U47" s="64"/>
      <c r="V47" s="65"/>
      <c r="W47" s="66" t="s">
        <v>3</v>
      </c>
      <c r="X47" s="67"/>
      <c r="Y47" s="67"/>
      <c r="Z47" s="67"/>
      <c r="AA47" s="68"/>
      <c r="AC47" s="63"/>
      <c r="AD47" s="64"/>
      <c r="AE47" s="65"/>
      <c r="AF47" s="66" t="s">
        <v>3</v>
      </c>
      <c r="AG47" s="67"/>
      <c r="AH47" s="67"/>
      <c r="AI47" s="67"/>
      <c r="AJ47" s="68"/>
    </row>
    <row r="48" spans="2:36" ht="17" thickBot="1" x14ac:dyDescent="0.25"/>
    <row r="49" spans="2:27" ht="16" customHeight="1" x14ac:dyDescent="0.2">
      <c r="B49" s="41" t="s">
        <v>35</v>
      </c>
      <c r="C49" s="42"/>
      <c r="D49" s="43"/>
      <c r="E49" s="26" t="s">
        <v>27</v>
      </c>
      <c r="F49" s="27"/>
      <c r="G49" s="27"/>
      <c r="H49" s="27"/>
      <c r="I49" s="28"/>
      <c r="K49" s="41" t="s">
        <v>35</v>
      </c>
      <c r="L49" s="42"/>
      <c r="M49" s="43"/>
      <c r="N49" s="26" t="s">
        <v>28</v>
      </c>
      <c r="O49" s="27"/>
      <c r="P49" s="27"/>
      <c r="Q49" s="27"/>
      <c r="R49" s="28"/>
      <c r="T49" s="41" t="s">
        <v>35</v>
      </c>
      <c r="U49" s="42"/>
      <c r="V49" s="43"/>
      <c r="W49" s="41" t="s">
        <v>29</v>
      </c>
      <c r="X49" s="42"/>
      <c r="Y49" s="42"/>
      <c r="Z49" s="42"/>
      <c r="AA49" s="43"/>
    </row>
    <row r="50" spans="2:27" ht="17" thickBot="1" x14ac:dyDescent="0.25">
      <c r="B50" s="44"/>
      <c r="C50" s="45"/>
      <c r="D50" s="46"/>
      <c r="E50" s="29"/>
      <c r="F50" s="30"/>
      <c r="G50" s="30"/>
      <c r="H50" s="30"/>
      <c r="I50" s="31"/>
      <c r="K50" s="44"/>
      <c r="L50" s="45"/>
      <c r="M50" s="46"/>
      <c r="N50" s="29"/>
      <c r="O50" s="30"/>
      <c r="P50" s="30"/>
      <c r="Q50" s="30"/>
      <c r="R50" s="31"/>
      <c r="T50" s="44"/>
      <c r="U50" s="45"/>
      <c r="V50" s="46"/>
      <c r="W50" s="57"/>
      <c r="X50" s="58"/>
      <c r="Y50" s="58"/>
      <c r="Z50" s="58"/>
      <c r="AA50" s="59"/>
    </row>
    <row r="51" spans="2:27" x14ac:dyDescent="0.2">
      <c r="B51" s="52" t="s">
        <v>0</v>
      </c>
      <c r="C51" s="50">
        <v>20</v>
      </c>
      <c r="D51" s="1" t="s">
        <v>1</v>
      </c>
      <c r="E51" s="2" t="e">
        <f ca="1">(Parameters!$C$2/E4)^Parameters!$C$9</f>
        <v>#DIV/0!</v>
      </c>
      <c r="F51" s="2">
        <f ca="1">(Parameters!$C$2/F4)^Parameters!$C$9</f>
        <v>6.5373384212002037</v>
      </c>
      <c r="G51" s="2">
        <f ca="1">(Parameters!$C$2/G4)^Parameters!$C$9</f>
        <v>11.357219083210602</v>
      </c>
      <c r="H51" s="2" t="e">
        <f ca="1">(Parameters!$C$2/H4)^Parameters!$C$9</f>
        <v>#DIV/0!</v>
      </c>
      <c r="I51" s="3" t="e">
        <f ca="1">(Parameters!$C$2/I4)^Parameters!$C$9</f>
        <v>#DIV/0!</v>
      </c>
      <c r="K51" s="52" t="s">
        <v>0</v>
      </c>
      <c r="L51" s="50">
        <v>20</v>
      </c>
      <c r="M51" s="1" t="s">
        <v>1</v>
      </c>
      <c r="N51" s="2" t="e">
        <f ca="1">(Parameters!$C$2/N4)^Parameters!$C$9</f>
        <v>#DIV/0!</v>
      </c>
      <c r="O51" s="2">
        <f ca="1">(Parameters!$C$2/O4)^Parameters!$C$9</f>
        <v>0.84778768934363913</v>
      </c>
      <c r="P51" s="2">
        <f ca="1">(Parameters!$C$2/P4)^Parameters!$C$9</f>
        <v>0.91712990473515466</v>
      </c>
      <c r="Q51" s="2" t="e">
        <f ca="1">(Parameters!$C$2/Q4)^Parameters!$C$9</f>
        <v>#DIV/0!</v>
      </c>
      <c r="R51" s="3" t="e">
        <f ca="1">(Parameters!$C$2/R4)^Parameters!$C$9</f>
        <v>#DIV/0!</v>
      </c>
      <c r="T51" s="52" t="s">
        <v>0</v>
      </c>
      <c r="U51" s="50">
        <v>20</v>
      </c>
      <c r="V51" s="1" t="s">
        <v>1</v>
      </c>
      <c r="W51" s="2" t="e">
        <f ca="1">(Parameters!$C$2/W4)^Parameters!$C$9</f>
        <v>#DIV/0!</v>
      </c>
      <c r="X51" s="2">
        <f ca="1">(Parameters!$C$2/X4)^Parameters!$C$9</f>
        <v>1.5507568940913312</v>
      </c>
      <c r="Y51" s="2">
        <f ca="1">(Parameters!$C$2/Y4)^Parameters!$C$9</f>
        <v>1.8791240921721593</v>
      </c>
      <c r="Z51" s="2" t="e">
        <f ca="1">(Parameters!$C$2/Z4)^Parameters!$C$9</f>
        <v>#DIV/0!</v>
      </c>
      <c r="AA51" s="3" t="e">
        <f ca="1">(Parameters!$C$2/AA4)^Parameters!$C$9</f>
        <v>#DIV/0!</v>
      </c>
    </row>
    <row r="52" spans="2:27" ht="17" thickBot="1" x14ac:dyDescent="0.25">
      <c r="B52" s="53"/>
      <c r="C52" s="51"/>
      <c r="D52" s="4" t="s">
        <v>2</v>
      </c>
      <c r="E52" s="16" t="e">
        <f ca="1">(Parameters!$C$2/E5)^Parameters!$C$9</f>
        <v>#DIV/0!</v>
      </c>
      <c r="F52" s="16">
        <f ca="1">(Parameters!$C$2/F5)^Parameters!$C$9</f>
        <v>1.4668769384801161</v>
      </c>
      <c r="G52" s="16">
        <f ca="1">(Parameters!$C$2/G5)^Parameters!$C$9</f>
        <v>1.8200243431580136</v>
      </c>
      <c r="H52" s="16" t="e">
        <f ca="1">(Parameters!$C$2/H5)^Parameters!$C$9</f>
        <v>#DIV/0!</v>
      </c>
      <c r="I52" s="18" t="e">
        <f ca="1">(Parameters!$C$2/I5)^Parameters!$C$9</f>
        <v>#DIV/0!</v>
      </c>
      <c r="K52" s="53"/>
      <c r="L52" s="51"/>
      <c r="M52" s="4" t="s">
        <v>2</v>
      </c>
      <c r="N52" s="16" t="e">
        <f ca="1">(Parameters!$C$2/N5)^Parameters!$C$9</f>
        <v>#DIV/0!</v>
      </c>
      <c r="O52" s="16">
        <f ca="1">(Parameters!$C$2/O5)^Parameters!$C$9</f>
        <v>0.83061435594379662</v>
      </c>
      <c r="P52" s="16">
        <f ca="1">(Parameters!$C$2/P5)^Parameters!$C$9</f>
        <v>0.81844582493841656</v>
      </c>
      <c r="Q52" s="16" t="e">
        <f ca="1">(Parameters!$C$2/Q5)^Parameters!$C$9</f>
        <v>#DIV/0!</v>
      </c>
      <c r="R52" s="18" t="e">
        <f ca="1">(Parameters!$C$2/R5)^Parameters!$C$9</f>
        <v>#DIV/0!</v>
      </c>
      <c r="T52" s="53"/>
      <c r="U52" s="51"/>
      <c r="V52" s="4" t="s">
        <v>2</v>
      </c>
      <c r="W52" s="16" t="e">
        <f ca="1">(Parameters!$C$2/W5)^Parameters!$C$9</f>
        <v>#DIV/0!</v>
      </c>
      <c r="X52" s="16">
        <f ca="1">(Parameters!$C$2/X5)^Parameters!$C$9</f>
        <v>0.99093766540997819</v>
      </c>
      <c r="Y52" s="16">
        <f ca="1">(Parameters!$C$2/Y5)^Parameters!$C$9</f>
        <v>1.0609201310629868</v>
      </c>
      <c r="Z52" s="16" t="e">
        <f ca="1">(Parameters!$C$2/Z5)^Parameters!$C$9</f>
        <v>#DIV/0!</v>
      </c>
      <c r="AA52" s="18" t="e">
        <f ca="1">(Parameters!$C$2/AA5)^Parameters!$C$9</f>
        <v>#DIV/0!</v>
      </c>
    </row>
    <row r="53" spans="2:27" x14ac:dyDescent="0.2">
      <c r="B53" s="53"/>
      <c r="C53" s="50">
        <v>15</v>
      </c>
      <c r="D53" s="1" t="s">
        <v>1</v>
      </c>
      <c r="E53" s="2" t="e">
        <f ca="1">(Parameters!$C$2/E6)^Parameters!$C$9</f>
        <v>#DIV/0!</v>
      </c>
      <c r="F53" s="2">
        <f ca="1">(Parameters!$C$2/F6)^Parameters!$C$9</f>
        <v>3.6420648706352914</v>
      </c>
      <c r="G53" s="2">
        <f ca="1">(Parameters!$C$2/G6)^Parameters!$C$9</f>
        <v>8.3482995793280175</v>
      </c>
      <c r="H53" s="2" t="e">
        <f ca="1">(Parameters!$C$2/H6)^Parameters!$C$9</f>
        <v>#DIV/0!</v>
      </c>
      <c r="I53" s="3" t="e">
        <f ca="1">(Parameters!$C$2/I6)^Parameters!$C$9</f>
        <v>#DIV/0!</v>
      </c>
      <c r="K53" s="53"/>
      <c r="L53" s="50">
        <v>15</v>
      </c>
      <c r="M53" s="1" t="s">
        <v>1</v>
      </c>
      <c r="N53" s="2" t="e">
        <f ca="1">(Parameters!$C$2/N6)^Parameters!$C$9</f>
        <v>#DIV/0!</v>
      </c>
      <c r="O53" s="2">
        <f ca="1">(Parameters!$C$2/O6)^Parameters!$C$9</f>
        <v>0.83975595511243606</v>
      </c>
      <c r="P53" s="2">
        <f ca="1">(Parameters!$C$2/P6)^Parameters!$C$9</f>
        <v>0.89783053773625054</v>
      </c>
      <c r="Q53" s="2" t="e">
        <f ca="1">(Parameters!$C$2/Q6)^Parameters!$C$9</f>
        <v>#DIV/0!</v>
      </c>
      <c r="R53" s="3" t="e">
        <f ca="1">(Parameters!$C$2/R6)^Parameters!$C$9</f>
        <v>#DIV/0!</v>
      </c>
      <c r="T53" s="53"/>
      <c r="U53" s="50">
        <v>15</v>
      </c>
      <c r="V53" s="1" t="s">
        <v>1</v>
      </c>
      <c r="W53" s="2" t="e">
        <f ca="1">(Parameters!$C$2/W6)^Parameters!$C$9</f>
        <v>#DIV/0!</v>
      </c>
      <c r="X53" s="2">
        <f ca="1">(Parameters!$C$2/X6)^Parameters!$C$9</f>
        <v>1.3167012428194309</v>
      </c>
      <c r="Y53" s="2">
        <f ca="1">(Parameters!$C$2/Y6)^Parameters!$C$9</f>
        <v>1.7130348847116255</v>
      </c>
      <c r="Z53" s="2" t="e">
        <f ca="1">(Parameters!$C$2/Z6)^Parameters!$C$9</f>
        <v>#DIV/0!</v>
      </c>
      <c r="AA53" s="3" t="e">
        <f ca="1">(Parameters!$C$2/AA6)^Parameters!$C$9</f>
        <v>#DIV/0!</v>
      </c>
    </row>
    <row r="54" spans="2:27" ht="17" thickBot="1" x14ac:dyDescent="0.25">
      <c r="B54" s="53"/>
      <c r="C54" s="51"/>
      <c r="D54" s="4" t="s">
        <v>2</v>
      </c>
      <c r="E54" s="16" t="e">
        <f ca="1">(Parameters!$C$2/E7)^Parameters!$C$9</f>
        <v>#DIV/0!</v>
      </c>
      <c r="F54" s="16">
        <f ca="1">(Parameters!$C$2/F7)^Parameters!$C$9</f>
        <v>1.2415242264113555</v>
      </c>
      <c r="G54" s="16">
        <f ca="1">(Parameters!$C$2/G7)^Parameters!$C$9</f>
        <v>1.552119443162393</v>
      </c>
      <c r="H54" s="16" t="e">
        <f ca="1">(Parameters!$C$2/H7)^Parameters!$C$9</f>
        <v>#DIV/0!</v>
      </c>
      <c r="I54" s="18" t="e">
        <f ca="1">(Parameters!$C$2/I7)^Parameters!$C$9</f>
        <v>#DIV/0!</v>
      </c>
      <c r="K54" s="53"/>
      <c r="L54" s="51"/>
      <c r="M54" s="4" t="s">
        <v>2</v>
      </c>
      <c r="N54" s="16" t="e">
        <f ca="1">(Parameters!$C$2/N7)^Parameters!$C$9</f>
        <v>#DIV/0!</v>
      </c>
      <c r="O54" s="16">
        <f ca="1">(Parameters!$C$2/O7)^Parameters!$C$9</f>
        <v>0.82936817415438646</v>
      </c>
      <c r="P54" s="16">
        <f ca="1">(Parameters!$C$2/P7)^Parameters!$C$9</f>
        <v>0.81551237535732113</v>
      </c>
      <c r="Q54" s="16" t="e">
        <f ca="1">(Parameters!$C$2/Q7)^Parameters!$C$9</f>
        <v>#DIV/0!</v>
      </c>
      <c r="R54" s="18" t="e">
        <f ca="1">(Parameters!$C$2/R7)^Parameters!$C$9</f>
        <v>#DIV/0!</v>
      </c>
      <c r="T54" s="53"/>
      <c r="U54" s="51"/>
      <c r="V54" s="4" t="s">
        <v>2</v>
      </c>
      <c r="W54" s="16" t="e">
        <f ca="1">(Parameters!$C$2/W7)^Parameters!$C$9</f>
        <v>#DIV/0!</v>
      </c>
      <c r="X54" s="16">
        <f ca="1">(Parameters!$C$2/X7)^Parameters!$C$9</f>
        <v>0.94008829489856716</v>
      </c>
      <c r="Y54" s="16">
        <f ca="1">(Parameters!$C$2/Y7)^Parameters!$C$9</f>
        <v>1.0071851124384141</v>
      </c>
      <c r="Z54" s="16" t="e">
        <f ca="1">(Parameters!$C$2/Z7)^Parameters!$C$9</f>
        <v>#DIV/0!</v>
      </c>
      <c r="AA54" s="18" t="e">
        <f ca="1">(Parameters!$C$2/AA7)^Parameters!$C$9</f>
        <v>#DIV/0!</v>
      </c>
    </row>
    <row r="55" spans="2:27" x14ac:dyDescent="0.2">
      <c r="B55" s="53"/>
      <c r="C55" s="50">
        <v>10</v>
      </c>
      <c r="D55" s="1" t="s">
        <v>1</v>
      </c>
      <c r="E55" s="2" t="e">
        <f ca="1">(Parameters!$C$2/E8)^Parameters!$C$9</f>
        <v>#DIV/0!</v>
      </c>
      <c r="F55" s="2">
        <f ca="1">(Parameters!$C$2/F8)^Parameters!$C$9</f>
        <v>2.5138257251513636</v>
      </c>
      <c r="G55" s="2">
        <f ca="1">(Parameters!$C$2/G8)^Parameters!$C$9</f>
        <v>5.0803084364268543</v>
      </c>
      <c r="H55" s="2" t="e">
        <f ca="1">(Parameters!$C$2/H8)^Parameters!$C$9</f>
        <v>#DIV/0!</v>
      </c>
      <c r="I55" s="3" t="e">
        <f ca="1">(Parameters!$C$2/I8)^Parameters!$C$9</f>
        <v>#DIV/0!</v>
      </c>
      <c r="K55" s="53"/>
      <c r="L55" s="50">
        <v>10</v>
      </c>
      <c r="M55" s="1" t="s">
        <v>1</v>
      </c>
      <c r="N55" s="2" t="e">
        <f ca="1">(Parameters!$C$2/N8)^Parameters!$C$9</f>
        <v>#DIV/0!</v>
      </c>
      <c r="O55" s="2">
        <f ca="1">(Parameters!$C$2/O8)^Parameters!$C$9</f>
        <v>0.8369931265801217</v>
      </c>
      <c r="P55" s="2">
        <f ca="1">(Parameters!$C$2/P8)^Parameters!$C$9</f>
        <v>0.88850962115756804</v>
      </c>
      <c r="Q55" s="2" t="e">
        <f ca="1">(Parameters!$C$2/Q8)^Parameters!$C$9</f>
        <v>#DIV/0!</v>
      </c>
      <c r="R55" s="3" t="e">
        <f ca="1">(Parameters!$C$2/R8)^Parameters!$C$9</f>
        <v>#DIV/0!</v>
      </c>
      <c r="T55" s="53"/>
      <c r="U55" s="50">
        <v>10</v>
      </c>
      <c r="V55" s="1" t="s">
        <v>1</v>
      </c>
      <c r="W55" s="2" t="e">
        <f ca="1">(Parameters!$C$2/W8)^Parameters!$C$9</f>
        <v>#DIV/0!</v>
      </c>
      <c r="X55" s="2">
        <f ca="1">(Parameters!$C$2/X8)^Parameters!$C$9</f>
        <v>1.1854841563039094</v>
      </c>
      <c r="Y55" s="2">
        <f ca="1">(Parameters!$C$2/Y8)^Parameters!$C$9</f>
        <v>1.4975482297123728</v>
      </c>
      <c r="Z55" s="2" t="e">
        <f ca="1">(Parameters!$C$2/Z8)^Parameters!$C$9</f>
        <v>#DIV/0!</v>
      </c>
      <c r="AA55" s="3" t="e">
        <f ca="1">(Parameters!$C$2/AA8)^Parameters!$C$9</f>
        <v>#DIV/0!</v>
      </c>
    </row>
    <row r="56" spans="2:27" ht="17" thickBot="1" x14ac:dyDescent="0.25">
      <c r="B56" s="53"/>
      <c r="C56" s="51"/>
      <c r="D56" s="4" t="s">
        <v>2</v>
      </c>
      <c r="E56" s="16" t="e">
        <f ca="1">(Parameters!$C$2/E9)^Parameters!$C$9</f>
        <v>#DIV/0!</v>
      </c>
      <c r="F56" s="16">
        <f ca="1">(Parameters!$C$2/F9)^Parameters!$C$9</f>
        <v>1.119897450479705</v>
      </c>
      <c r="G56" s="16">
        <f ca="1">(Parameters!$C$2/G9)^Parameters!$C$9</f>
        <v>1.3394009158890288</v>
      </c>
      <c r="H56" s="16" t="e">
        <f ca="1">(Parameters!$C$2/H9)^Parameters!$C$9</f>
        <v>#DIV/0!</v>
      </c>
      <c r="I56" s="18" t="e">
        <f ca="1">(Parameters!$C$2/I9)^Parameters!$C$9</f>
        <v>#DIV/0!</v>
      </c>
      <c r="K56" s="53"/>
      <c r="L56" s="51"/>
      <c r="M56" s="4" t="s">
        <v>2</v>
      </c>
      <c r="N56" s="16" t="e">
        <f ca="1">(Parameters!$C$2/N9)^Parameters!$C$9</f>
        <v>#DIV/0!</v>
      </c>
      <c r="O56" s="16">
        <f ca="1">(Parameters!$C$2/O9)^Parameters!$C$9</f>
        <v>0.82667747078114706</v>
      </c>
      <c r="P56" s="16">
        <f ca="1">(Parameters!$C$2/P9)^Parameters!$C$9</f>
        <v>0.81710744809909663</v>
      </c>
      <c r="Q56" s="16" t="e">
        <f ca="1">(Parameters!$C$2/Q9)^Parameters!$C$9</f>
        <v>#DIV/0!</v>
      </c>
      <c r="R56" s="18" t="e">
        <f ca="1">(Parameters!$C$2/R9)^Parameters!$C$9</f>
        <v>#DIV/0!</v>
      </c>
      <c r="T56" s="53"/>
      <c r="U56" s="51"/>
      <c r="V56" s="4" t="s">
        <v>2</v>
      </c>
      <c r="W56" s="16" t="e">
        <f ca="1">(Parameters!$C$2/W9)^Parameters!$C$9</f>
        <v>#DIV/0!</v>
      </c>
      <c r="X56" s="16">
        <f ca="1">(Parameters!$C$2/X9)^Parameters!$C$9</f>
        <v>0.90022996788749232</v>
      </c>
      <c r="Y56" s="16">
        <f ca="1">(Parameters!$C$2/Y9)^Parameters!$C$9</f>
        <v>0.96469826292411154</v>
      </c>
      <c r="Z56" s="16" t="e">
        <f ca="1">(Parameters!$C$2/Z9)^Parameters!$C$9</f>
        <v>#DIV/0!</v>
      </c>
      <c r="AA56" s="18" t="e">
        <f ca="1">(Parameters!$C$2/AA9)^Parameters!$C$9</f>
        <v>#DIV/0!</v>
      </c>
    </row>
    <row r="57" spans="2:27" x14ac:dyDescent="0.2">
      <c r="B57" s="53"/>
      <c r="C57" s="50">
        <v>5</v>
      </c>
      <c r="D57" s="1" t="s">
        <v>1</v>
      </c>
      <c r="E57" s="2" t="e">
        <f ca="1">(Parameters!$C$2/E10)^Parameters!$C$9</f>
        <v>#DIV/0!</v>
      </c>
      <c r="F57" s="2">
        <f ca="1">(Parameters!$C$2/F10)^Parameters!$C$9</f>
        <v>1.9908173360988237</v>
      </c>
      <c r="G57" s="2">
        <f ca="1">(Parameters!$C$2/G10)^Parameters!$C$9</f>
        <v>3.4518359319188905</v>
      </c>
      <c r="H57" s="2">
        <f ca="1">(Parameters!$C$2/H10)^Parameters!$C$9</f>
        <v>10.921277937344421</v>
      </c>
      <c r="I57" s="3" t="e">
        <f ca="1">(Parameters!$C$2/I10)^Parameters!$C$9</f>
        <v>#DIV/0!</v>
      </c>
      <c r="K57" s="53"/>
      <c r="L57" s="50">
        <v>5</v>
      </c>
      <c r="M57" s="1" t="s">
        <v>1</v>
      </c>
      <c r="N57" s="2" t="e">
        <f ca="1">(Parameters!$C$2/N10)^Parameters!$C$9</f>
        <v>#DIV/0!</v>
      </c>
      <c r="O57" s="2">
        <f ca="1">(Parameters!$C$2/O10)^Parameters!$C$9</f>
        <v>0.83503829576044564</v>
      </c>
      <c r="P57" s="2">
        <f ca="1">(Parameters!$C$2/P10)^Parameters!$C$9</f>
        <v>0.86204662459149217</v>
      </c>
      <c r="Q57" s="2">
        <f ca="1">(Parameters!$C$2/Q10)^Parameters!$C$9</f>
        <v>0.96855502540901817</v>
      </c>
      <c r="R57" s="3" t="e">
        <f ca="1">(Parameters!$C$2/R10)^Parameters!$C$9</f>
        <v>#DIV/0!</v>
      </c>
      <c r="T57" s="53"/>
      <c r="U57" s="50">
        <v>5</v>
      </c>
      <c r="V57" s="1" t="s">
        <v>1</v>
      </c>
      <c r="W57" s="2" t="e">
        <f ca="1">(Parameters!$C$2/W10)^Parameters!$C$9</f>
        <v>#DIV/0!</v>
      </c>
      <c r="X57" s="2">
        <f ca="1">(Parameters!$C$2/X10)^Parameters!$C$9</f>
        <v>1.0874223664220819</v>
      </c>
      <c r="Y57" s="2">
        <f ca="1">(Parameters!$C$2/Y10)^Parameters!$C$9</f>
        <v>1.3185769930186331</v>
      </c>
      <c r="Z57" s="2">
        <f ca="1">(Parameters!$C$2/Z10)^Parameters!$C$9</f>
        <v>1.9032112657917806</v>
      </c>
      <c r="AA57" s="3" t="e">
        <f ca="1">(Parameters!$C$2/AA10)^Parameters!$C$9</f>
        <v>#DIV/0!</v>
      </c>
    </row>
    <row r="58" spans="2:27" ht="17" thickBot="1" x14ac:dyDescent="0.25">
      <c r="B58" s="53"/>
      <c r="C58" s="51"/>
      <c r="D58" s="4" t="s">
        <v>2</v>
      </c>
      <c r="E58" s="16" t="e">
        <f ca="1">(Parameters!$C$2/E11)^Parameters!$C$9</f>
        <v>#DIV/0!</v>
      </c>
      <c r="F58" s="16">
        <f ca="1">(Parameters!$C$2/F11)^Parameters!$C$9</f>
        <v>1.0240206556458531</v>
      </c>
      <c r="G58" s="16">
        <f ca="1">(Parameters!$C$2/G11)^Parameters!$C$9</f>
        <v>1.2202910724063141</v>
      </c>
      <c r="H58" s="16">
        <f ca="1">(Parameters!$C$2/H11)^Parameters!$C$9</f>
        <v>1.8074158989419034</v>
      </c>
      <c r="I58" s="18" t="e">
        <f ca="1">(Parameters!$C$2/I11)^Parameters!$C$9</f>
        <v>#DIV/0!</v>
      </c>
      <c r="K58" s="53"/>
      <c r="L58" s="51"/>
      <c r="M58" s="4" t="s">
        <v>2</v>
      </c>
      <c r="N58" s="16" t="e">
        <f ca="1">(Parameters!$C$2/N11)^Parameters!$C$9</f>
        <v>#DIV/0!</v>
      </c>
      <c r="O58" s="16">
        <f ca="1">(Parameters!$C$2/O11)^Parameters!$C$9</f>
        <v>0.82456826230736102</v>
      </c>
      <c r="P58" s="16">
        <f ca="1">(Parameters!$C$2/P11)^Parameters!$C$9</f>
        <v>0.82515143410025293</v>
      </c>
      <c r="Q58" s="16">
        <f ca="1">(Parameters!$C$2/Q11)^Parameters!$C$9</f>
        <v>0.81949411522201032</v>
      </c>
      <c r="R58" s="18" t="e">
        <f ca="1">(Parameters!$C$2/R11)^Parameters!$C$9</f>
        <v>#DIV/0!</v>
      </c>
      <c r="T58" s="53"/>
      <c r="U58" s="51"/>
      <c r="V58" s="4" t="s">
        <v>2</v>
      </c>
      <c r="W58" s="16" t="e">
        <f ca="1">(Parameters!$C$2/W11)^Parameters!$C$9</f>
        <v>#DIV/0!</v>
      </c>
      <c r="X58" s="16">
        <f ca="1">(Parameters!$C$2/X11)^Parameters!$C$9</f>
        <v>0.87326078198076229</v>
      </c>
      <c r="Y58" s="16">
        <f ca="1">(Parameters!$C$2/Y11)^Parameters!$C$9</f>
        <v>0.93430149435266163</v>
      </c>
      <c r="Z58" s="16">
        <f ca="1">(Parameters!$C$2/Z11)^Parameters!$C$9</f>
        <v>1.0593964928434283</v>
      </c>
      <c r="AA58" s="18" t="e">
        <f ca="1">(Parameters!$C$2/AA11)^Parameters!$C$9</f>
        <v>#DIV/0!</v>
      </c>
    </row>
    <row r="59" spans="2:27" x14ac:dyDescent="0.2">
      <c r="B59" s="53"/>
      <c r="C59" s="50">
        <v>0</v>
      </c>
      <c r="D59" s="1" t="s">
        <v>1</v>
      </c>
      <c r="E59" s="2">
        <f ca="1">(Parameters!$C$2/E12)^Parameters!$C$9</f>
        <v>1.3059412240383383</v>
      </c>
      <c r="F59" s="2">
        <f ca="1">(Parameters!$C$2/F12)^Parameters!$C$9</f>
        <v>1.5489635703339546</v>
      </c>
      <c r="G59" s="2">
        <f ca="1">(Parameters!$C$2/G12)^Parameters!$C$9</f>
        <v>2.6522097662442321</v>
      </c>
      <c r="H59" s="2">
        <f ca="1">(Parameters!$C$2/H12)^Parameters!$C$9</f>
        <v>8.2427053090947808</v>
      </c>
      <c r="I59" s="3" t="e">
        <f ca="1">(Parameters!$C$2/I12)^Parameters!$C$9</f>
        <v>#DIV/0!</v>
      </c>
      <c r="K59" s="53"/>
      <c r="L59" s="50">
        <v>0</v>
      </c>
      <c r="M59" s="1" t="s">
        <v>1</v>
      </c>
      <c r="N59" s="2">
        <f ca="1">(Parameters!$C$2/N12)^Parameters!$C$9</f>
        <v>0.82920950539219862</v>
      </c>
      <c r="O59" s="2">
        <f ca="1">(Parameters!$C$2/O12)^Parameters!$C$9</f>
        <v>0.83120057243381207</v>
      </c>
      <c r="P59" s="2">
        <f ca="1">(Parameters!$C$2/P12)^Parameters!$C$9</f>
        <v>0.85410402214314873</v>
      </c>
      <c r="Q59" s="2">
        <f ca="1">(Parameters!$C$2/Q12)^Parameters!$C$9</f>
        <v>0.93491923355508455</v>
      </c>
      <c r="R59" s="3" t="e">
        <f ca="1">(Parameters!$C$2/R12)^Parameters!$C$9</f>
        <v>#DIV/0!</v>
      </c>
      <c r="T59" s="53"/>
      <c r="U59" s="50">
        <v>0</v>
      </c>
      <c r="V59" s="1" t="s">
        <v>1</v>
      </c>
      <c r="W59" s="2">
        <f ca="1">(Parameters!$C$2/W12)^Parameters!$C$9</f>
        <v>0.94618919988548555</v>
      </c>
      <c r="X59" s="2">
        <f ca="1">(Parameters!$C$2/X12)^Parameters!$C$9</f>
        <v>1.0011812276179808</v>
      </c>
      <c r="Y59" s="2">
        <f ca="1">(Parameters!$C$2/Y12)^Parameters!$C$9</f>
        <v>1.2126801492099764</v>
      </c>
      <c r="Z59" s="2">
        <f ca="1">(Parameters!$C$2/Z12)^Parameters!$C$9</f>
        <v>1.7356543271793283</v>
      </c>
      <c r="AA59" s="3" t="e">
        <f ca="1">(Parameters!$C$2/AA12)^Parameters!$C$9</f>
        <v>#DIV/0!</v>
      </c>
    </row>
    <row r="60" spans="2:27" ht="17" thickBot="1" x14ac:dyDescent="0.25">
      <c r="B60" s="53"/>
      <c r="C60" s="51"/>
      <c r="D60" s="4" t="s">
        <v>2</v>
      </c>
      <c r="E60" s="16">
        <f ca="1">(Parameters!$C$2/E13)^Parameters!$C$9</f>
        <v>0.91592917115981942</v>
      </c>
      <c r="F60" s="16">
        <f ca="1">(Parameters!$C$2/F13)^Parameters!$C$9</f>
        <v>0.96227702265150084</v>
      </c>
      <c r="G60" s="16">
        <f ca="1">(Parameters!$C$2/G13)^Parameters!$C$9</f>
        <v>1.1282127565329603</v>
      </c>
      <c r="H60" s="16">
        <f ca="1">(Parameters!$C$2/H13)^Parameters!$C$9</f>
        <v>1.5621557185584043</v>
      </c>
      <c r="I60" s="18" t="e">
        <f ca="1">(Parameters!$C$2/I13)^Parameters!$C$9</f>
        <v>#DIV/0!</v>
      </c>
      <c r="K60" s="53"/>
      <c r="L60" s="51"/>
      <c r="M60" s="4" t="s">
        <v>2</v>
      </c>
      <c r="N60" s="16">
        <f ca="1">(Parameters!$C$2/N13)^Parameters!$C$9</f>
        <v>0.82080132991573518</v>
      </c>
      <c r="O60" s="16">
        <f ca="1">(Parameters!$C$2/O13)^Parameters!$C$9</f>
        <v>0.82392667842094736</v>
      </c>
      <c r="P60" s="16">
        <f ca="1">(Parameters!$C$2/P13)^Parameters!$C$9</f>
        <v>0.82442594108221767</v>
      </c>
      <c r="Q60" s="16">
        <f ca="1">(Parameters!$C$2/Q13)^Parameters!$C$9</f>
        <v>0.81692237777781829</v>
      </c>
      <c r="R60" s="18" t="e">
        <f ca="1">(Parameters!$C$2/R13)^Parameters!$C$9</f>
        <v>#DIV/0!</v>
      </c>
      <c r="T60" s="53"/>
      <c r="U60" s="51"/>
      <c r="V60" s="4" t="s">
        <v>2</v>
      </c>
      <c r="W60" s="16">
        <f ca="1">(Parameters!$C$2/W13)^Parameters!$C$9</f>
        <v>0.84301899368161726</v>
      </c>
      <c r="X60" s="16">
        <f ca="1">(Parameters!$C$2/X13)^Parameters!$C$9</f>
        <v>0.85751646154387107</v>
      </c>
      <c r="Y60" s="16">
        <f ca="1">(Parameters!$C$2/Y13)^Parameters!$C$9</f>
        <v>0.90591584100307565</v>
      </c>
      <c r="Z60" s="16">
        <f ca="1">(Parameters!$C$2/Z13)^Parameters!$C$9</f>
        <v>1.020925777165133</v>
      </c>
      <c r="AA60" s="18" t="e">
        <f ca="1">(Parameters!$C$2/AA13)^Parameters!$C$9</f>
        <v>#DIV/0!</v>
      </c>
    </row>
    <row r="61" spans="2:27" x14ac:dyDescent="0.2">
      <c r="B61" s="53"/>
      <c r="C61" s="50">
        <v>-5</v>
      </c>
      <c r="D61" s="1" t="s">
        <v>1</v>
      </c>
      <c r="E61" s="2">
        <f ca="1">(Parameters!$C$2/E14)^Parameters!$C$9</f>
        <v>1.1166051361940701</v>
      </c>
      <c r="F61" s="2">
        <f ca="1">(Parameters!$C$2/F14)^Parameters!$C$9</f>
        <v>1.2906377035111896</v>
      </c>
      <c r="G61" s="2">
        <f ca="1">(Parameters!$C$2/G14)^Parameters!$C$9</f>
        <v>2.1048987631945741</v>
      </c>
      <c r="H61" s="2">
        <f ca="1">(Parameters!$C$2/H14)^Parameters!$C$9</f>
        <v>6.2467590415656096</v>
      </c>
      <c r="I61" s="3" t="e">
        <f ca="1">(Parameters!$C$2/I14)^Parameters!$C$9</f>
        <v>#DIV/0!</v>
      </c>
      <c r="K61" s="53"/>
      <c r="L61" s="50">
        <v>-5</v>
      </c>
      <c r="M61" s="1" t="s">
        <v>1</v>
      </c>
      <c r="N61" s="2">
        <f ca="1">(Parameters!$C$2/N14)^Parameters!$C$9</f>
        <v>0.82701259877086208</v>
      </c>
      <c r="O61" s="2">
        <f ca="1">(Parameters!$C$2/O14)^Parameters!$C$9</f>
        <v>0.83265660384364415</v>
      </c>
      <c r="P61" s="2">
        <f ca="1">(Parameters!$C$2/P14)^Parameters!$C$9</f>
        <v>0.84644916591768227</v>
      </c>
      <c r="Q61" s="2">
        <f ca="1">(Parameters!$C$2/Q14)^Parameters!$C$9</f>
        <v>0.92324886843177489</v>
      </c>
      <c r="R61" s="3" t="e">
        <f ca="1">(Parameters!$C$2/R14)^Parameters!$C$9</f>
        <v>#DIV/0!</v>
      </c>
      <c r="T61" s="53"/>
      <c r="U61" s="50">
        <v>-5</v>
      </c>
      <c r="V61" s="1" t="s">
        <v>1</v>
      </c>
      <c r="W61" s="2">
        <f ca="1">(Parameters!$C$2/W14)^Parameters!$C$9</f>
        <v>0.89688603371278197</v>
      </c>
      <c r="X61" s="2">
        <f ca="1">(Parameters!$C$2/X14)^Parameters!$C$9</f>
        <v>0.94664096384618868</v>
      </c>
      <c r="Y61" s="2">
        <f ca="1">(Parameters!$C$2/Y14)^Parameters!$C$9</f>
        <v>1.1303485918422282</v>
      </c>
      <c r="Z61" s="2">
        <f ca="1">(Parameters!$C$2/Z14)^Parameters!$C$9</f>
        <v>1.6081499829244921</v>
      </c>
      <c r="AA61" s="3" t="e">
        <f ca="1">(Parameters!$C$2/AA14)^Parameters!$C$9</f>
        <v>#DIV/0!</v>
      </c>
    </row>
    <row r="62" spans="2:27" ht="17" thickBot="1" x14ac:dyDescent="0.25">
      <c r="B62" s="53"/>
      <c r="C62" s="51"/>
      <c r="D62" s="4" t="s">
        <v>2</v>
      </c>
      <c r="E62" s="16">
        <f ca="1">(Parameters!$C$2/E15)^Parameters!$C$9</f>
        <v>0.8796849267511937</v>
      </c>
      <c r="F62" s="16">
        <f ca="1">(Parameters!$C$2/F15)^Parameters!$C$9</f>
        <v>0.91189317304113093</v>
      </c>
      <c r="G62" s="16">
        <f ca="1">(Parameters!$C$2/G15)^Parameters!$C$9</f>
        <v>1.0574472435267777</v>
      </c>
      <c r="H62" s="16">
        <f ca="1">(Parameters!$C$2/H15)^Parameters!$C$9</f>
        <v>1.4331826455701007</v>
      </c>
      <c r="I62" s="18" t="e">
        <f ca="1">(Parameters!$C$2/I15)^Parameters!$C$9</f>
        <v>#DIV/0!</v>
      </c>
      <c r="K62" s="53"/>
      <c r="L62" s="51"/>
      <c r="M62" s="4" t="s">
        <v>2</v>
      </c>
      <c r="N62" s="16">
        <f ca="1">(Parameters!$C$2/N15)^Parameters!$C$9</f>
        <v>0.82046770266839664</v>
      </c>
      <c r="O62" s="16">
        <f ca="1">(Parameters!$C$2/O15)^Parameters!$C$9</f>
        <v>0.82041496722881868</v>
      </c>
      <c r="P62" s="16">
        <f ca="1">(Parameters!$C$2/P15)^Parameters!$C$9</f>
        <v>0.82363262207607968</v>
      </c>
      <c r="Q62" s="16">
        <f ca="1">(Parameters!$C$2/Q15)^Parameters!$C$9</f>
        <v>0.81601820064504649</v>
      </c>
      <c r="R62" s="18" t="e">
        <f ca="1">(Parameters!$C$2/R15)^Parameters!$C$9</f>
        <v>#DIV/0!</v>
      </c>
      <c r="T62" s="53"/>
      <c r="U62" s="51"/>
      <c r="V62" s="4" t="s">
        <v>2</v>
      </c>
      <c r="W62" s="16">
        <f ca="1">(Parameters!$C$2/W15)^Parameters!$C$9</f>
        <v>0.83263537381233022</v>
      </c>
      <c r="X62" s="16">
        <f ca="1">(Parameters!$C$2/X15)^Parameters!$C$9</f>
        <v>0.84314522123718938</v>
      </c>
      <c r="Y62" s="16">
        <f ca="1">(Parameters!$C$2/Y15)^Parameters!$C$9</f>
        <v>0.88626083047568627</v>
      </c>
      <c r="Z62" s="16">
        <f ca="1">(Parameters!$C$2/Z15)^Parameters!$C$9</f>
        <v>0.9895422552469999</v>
      </c>
      <c r="AA62" s="18" t="e">
        <f ca="1">(Parameters!$C$2/AA15)^Parameters!$C$9</f>
        <v>#DIV/0!</v>
      </c>
    </row>
    <row r="63" spans="2:27" x14ac:dyDescent="0.2">
      <c r="B63" s="53"/>
      <c r="C63" s="50">
        <v>-10</v>
      </c>
      <c r="D63" s="1" t="s">
        <v>1</v>
      </c>
      <c r="E63" s="2">
        <f ca="1">(Parameters!$C$2/E16)^Parameters!$C$9</f>
        <v>0.95971995703715463</v>
      </c>
      <c r="F63" s="2">
        <f ca="1">(Parameters!$C$2/F16)^Parameters!$C$9</f>
        <v>1.1254456253682701</v>
      </c>
      <c r="G63" s="2">
        <f ca="1">(Parameters!$C$2/G16)^Parameters!$C$9</f>
        <v>1.8163817443750874</v>
      </c>
      <c r="H63" s="2">
        <f ca="1">(Parameters!$C$2/H16)^Parameters!$C$9</f>
        <v>4.7791953315499498</v>
      </c>
      <c r="I63" s="3" t="e">
        <f ca="1">(Parameters!$C$2/I16)^Parameters!$C$9</f>
        <v>#DIV/0!</v>
      </c>
      <c r="K63" s="53"/>
      <c r="L63" s="50">
        <v>-10</v>
      </c>
      <c r="M63" s="1" t="s">
        <v>1</v>
      </c>
      <c r="N63" s="2">
        <f ca="1">(Parameters!$C$2/N16)^Parameters!$C$9</f>
        <v>0.83135578475040761</v>
      </c>
      <c r="O63" s="2">
        <f ca="1">(Parameters!$C$2/O16)^Parameters!$C$9</f>
        <v>0.82843071241988053</v>
      </c>
      <c r="P63" s="2">
        <f ca="1">(Parameters!$C$2/P16)^Parameters!$C$9</f>
        <v>0.84438736960865146</v>
      </c>
      <c r="Q63" s="2">
        <f ca="1">(Parameters!$C$2/Q16)^Parameters!$C$9</f>
        <v>0.92652285294052494</v>
      </c>
      <c r="R63" s="3" t="e">
        <f ca="1">(Parameters!$C$2/R16)^Parameters!$C$9</f>
        <v>#DIV/0!</v>
      </c>
      <c r="T63" s="53"/>
      <c r="U63" s="50">
        <v>-10</v>
      </c>
      <c r="V63" s="1" t="s">
        <v>1</v>
      </c>
      <c r="W63" s="2">
        <f ca="1">(Parameters!$C$2/W16)^Parameters!$C$9</f>
        <v>0.87219618659120512</v>
      </c>
      <c r="X63" s="2">
        <f ca="1">(Parameters!$C$2/X16)^Parameters!$C$9</f>
        <v>0.90373546406854788</v>
      </c>
      <c r="Y63" s="2">
        <f ca="1">(Parameters!$C$2/Y16)^Parameters!$C$9</f>
        <v>1.0721514907614815</v>
      </c>
      <c r="Z63" s="2">
        <f ca="1">(Parameters!$C$2/Z16)^Parameters!$C$9</f>
        <v>1.5075638305698102</v>
      </c>
      <c r="AA63" s="3" t="e">
        <f ca="1">(Parameters!$C$2/AA16)^Parameters!$C$9</f>
        <v>#DIV/0!</v>
      </c>
    </row>
    <row r="64" spans="2:27" ht="17" thickBot="1" x14ac:dyDescent="0.25">
      <c r="B64" s="53"/>
      <c r="C64" s="51"/>
      <c r="D64" s="4" t="s">
        <v>2</v>
      </c>
      <c r="E64" s="16">
        <f ca="1">(Parameters!$C$2/E17)^Parameters!$C$9</f>
        <v>0.84918009638448577</v>
      </c>
      <c r="F64" s="16">
        <f ca="1">(Parameters!$C$2/F17)^Parameters!$C$9</f>
        <v>0.88563160854372625</v>
      </c>
      <c r="G64" s="16">
        <f ca="1">(Parameters!$C$2/G17)^Parameters!$C$9</f>
        <v>1.0033456549943172</v>
      </c>
      <c r="H64" s="16">
        <f ca="1">(Parameters!$C$2/H17)^Parameters!$C$9</f>
        <v>1.3350950236484957</v>
      </c>
      <c r="I64" s="18" t="e">
        <f ca="1">(Parameters!$C$2/I17)^Parameters!$C$9</f>
        <v>#DIV/0!</v>
      </c>
      <c r="K64" s="53"/>
      <c r="L64" s="51"/>
      <c r="M64" s="4" t="s">
        <v>2</v>
      </c>
      <c r="N64" s="16">
        <f ca="1">(Parameters!$C$2/N17)^Parameters!$C$9</f>
        <v>0.81741682873841359</v>
      </c>
      <c r="O64" s="16">
        <f ca="1">(Parameters!$C$2/O17)^Parameters!$C$9</f>
        <v>0.82156570458116052</v>
      </c>
      <c r="P64" s="16">
        <f ca="1">(Parameters!$C$2/P17)^Parameters!$C$9</f>
        <v>0.82266964740710868</v>
      </c>
      <c r="Q64" s="16">
        <f ca="1">(Parameters!$C$2/Q17)^Parameters!$C$9</f>
        <v>0.81579136299205268</v>
      </c>
      <c r="R64" s="18" t="e">
        <f ca="1">(Parameters!$C$2/R17)^Parameters!$C$9</f>
        <v>#DIV/0!</v>
      </c>
      <c r="T64" s="53"/>
      <c r="U64" s="51"/>
      <c r="V64" s="4" t="s">
        <v>2</v>
      </c>
      <c r="W64" s="16">
        <f ca="1">(Parameters!$C$2/W17)^Parameters!$C$9</f>
        <v>0.82399635423141193</v>
      </c>
      <c r="X64" s="16">
        <f ca="1">(Parameters!$C$2/X17)^Parameters!$C$9</f>
        <v>0.83670272564583825</v>
      </c>
      <c r="Y64" s="16">
        <f ca="1">(Parameters!$C$2/Y17)^Parameters!$C$9</f>
        <v>0.87187921331175688</v>
      </c>
      <c r="Z64" s="16">
        <f ca="1">(Parameters!$C$2/Z17)^Parameters!$C$9</f>
        <v>0.96798146240894622</v>
      </c>
      <c r="AA64" s="18" t="e">
        <f ca="1">(Parameters!$C$2/AA17)^Parameters!$C$9</f>
        <v>#DIV/0!</v>
      </c>
    </row>
    <row r="65" spans="2:27" x14ac:dyDescent="0.2">
      <c r="B65" s="53"/>
      <c r="C65" s="50">
        <v>-15</v>
      </c>
      <c r="D65" s="1" t="s">
        <v>1</v>
      </c>
      <c r="E65" s="2">
        <f ca="1">(Parameters!$C$2/E18)^Parameters!$C$9</f>
        <v>0.89048355626351261</v>
      </c>
      <c r="F65" s="2">
        <f ca="1">(Parameters!$C$2/F18)^Parameters!$C$9</f>
        <v>1.0371471801690584</v>
      </c>
      <c r="G65" s="2">
        <f ca="1">(Parameters!$C$2/G18)^Parameters!$C$9</f>
        <v>1.6442513432534853</v>
      </c>
      <c r="H65" s="2">
        <f ca="1">(Parameters!$C$2/H18)^Parameters!$C$9</f>
        <v>4.0045050850556505</v>
      </c>
      <c r="I65" s="3" t="e">
        <f ca="1">(Parameters!$C$2/I18)^Parameters!$C$9</f>
        <v>#DIV/0!</v>
      </c>
      <c r="K65" s="53"/>
      <c r="L65" s="50">
        <v>-15</v>
      </c>
      <c r="M65" s="1" t="s">
        <v>1</v>
      </c>
      <c r="N65" s="2">
        <f ca="1">(Parameters!$C$2/N18)^Parameters!$C$9</f>
        <v>0.83218398488251544</v>
      </c>
      <c r="O65" s="2">
        <f ca="1">(Parameters!$C$2/O18)^Parameters!$C$9</f>
        <v>0.82792318462570758</v>
      </c>
      <c r="P65" s="2">
        <f ca="1">(Parameters!$C$2/P18)^Parameters!$C$9</f>
        <v>0.84514471724008788</v>
      </c>
      <c r="Q65" s="2">
        <f ca="1">(Parameters!$C$2/Q18)^Parameters!$C$9</f>
        <v>0.91206822613408145</v>
      </c>
      <c r="R65" s="3" t="e">
        <f ca="1">(Parameters!$C$2/R18)^Parameters!$C$9</f>
        <v>#DIV/0!</v>
      </c>
      <c r="T65" s="53"/>
      <c r="U65" s="50">
        <v>-15</v>
      </c>
      <c r="V65" s="1" t="s">
        <v>1</v>
      </c>
      <c r="W65" s="2">
        <f ca="1">(Parameters!$C$2/W18)^Parameters!$C$9</f>
        <v>0.85064232197427059</v>
      </c>
      <c r="X65" s="2">
        <f ca="1">(Parameters!$C$2/X18)^Parameters!$C$9</f>
        <v>0.87912258080714467</v>
      </c>
      <c r="Y65" s="2">
        <f ca="1">(Parameters!$C$2/Y18)^Parameters!$C$9</f>
        <v>1.0329841618371698</v>
      </c>
      <c r="Z65" s="2">
        <f ca="1">(Parameters!$C$2/Z18)^Parameters!$C$9</f>
        <v>1.4213187316338047</v>
      </c>
      <c r="AA65" s="3" t="e">
        <f ca="1">(Parameters!$C$2/AA18)^Parameters!$C$9</f>
        <v>#DIV/0!</v>
      </c>
    </row>
    <row r="66" spans="2:27" ht="17" thickBot="1" x14ac:dyDescent="0.25">
      <c r="B66" s="53"/>
      <c r="C66" s="55"/>
      <c r="D66" s="4" t="s">
        <v>2</v>
      </c>
      <c r="E66" s="16">
        <f ca="1">(Parameters!$C$2/E19)^Parameters!$C$9</f>
        <v>0.8275680766337703</v>
      </c>
      <c r="F66" s="16">
        <f ca="1">(Parameters!$C$2/F19)^Parameters!$C$9</f>
        <v>0.86408123345589316</v>
      </c>
      <c r="G66" s="16">
        <f ca="1">(Parameters!$C$2/G19)^Parameters!$C$9</f>
        <v>0.96707345441909331</v>
      </c>
      <c r="H66" s="16">
        <f ca="1">(Parameters!$C$2/H19)^Parameters!$C$9</f>
        <v>1.2552659248462756</v>
      </c>
      <c r="I66" s="18" t="e">
        <f ca="1">(Parameters!$C$2/I19)^Parameters!$C$9</f>
        <v>#DIV/0!</v>
      </c>
      <c r="K66" s="53"/>
      <c r="L66" s="55"/>
      <c r="M66" s="4" t="s">
        <v>2</v>
      </c>
      <c r="N66" s="16">
        <f ca="1">(Parameters!$C$2/N19)^Parameters!$C$9</f>
        <v>0.81701665562268688</v>
      </c>
      <c r="O66" s="16">
        <f ca="1">(Parameters!$C$2/O19)^Parameters!$C$9</f>
        <v>0.81997364126576133</v>
      </c>
      <c r="P66" s="16">
        <f ca="1">(Parameters!$C$2/P19)^Parameters!$C$9</f>
        <v>0.82062130677782974</v>
      </c>
      <c r="Q66" s="16">
        <f ca="1">(Parameters!$C$2/Q19)^Parameters!$C$9</f>
        <v>0.8166577715035781</v>
      </c>
      <c r="R66" s="18" t="e">
        <f ca="1">(Parameters!$C$2/R19)^Parameters!$C$9</f>
        <v>#DIV/0!</v>
      </c>
      <c r="T66" s="53"/>
      <c r="U66" s="55"/>
      <c r="V66" s="4" t="s">
        <v>2</v>
      </c>
      <c r="W66" s="16">
        <f ca="1">(Parameters!$C$2/W19)^Parameters!$C$9</f>
        <v>0.82045066055093296</v>
      </c>
      <c r="X66" s="16">
        <f ca="1">(Parameters!$C$2/X19)^Parameters!$C$9</f>
        <v>0.82990815416054986</v>
      </c>
      <c r="Y66" s="16">
        <f ca="1">(Parameters!$C$2/Y19)^Parameters!$C$9</f>
        <v>0.86095006465749724</v>
      </c>
      <c r="Z66" s="16">
        <f ca="1">(Parameters!$C$2/Z19)^Parameters!$C$9</f>
        <v>0.9467349222120599</v>
      </c>
      <c r="AA66" s="18" t="e">
        <f ca="1">(Parameters!$C$2/AA19)^Parameters!$C$9</f>
        <v>#DIV/0!</v>
      </c>
    </row>
    <row r="67" spans="2:27" x14ac:dyDescent="0.2">
      <c r="B67" s="53"/>
      <c r="C67" s="56">
        <v>-20</v>
      </c>
      <c r="D67" s="1" t="s">
        <v>1</v>
      </c>
      <c r="E67" s="2">
        <f ca="1">(Parameters!$C$2/E20)^Parameters!$C$9</f>
        <v>0.86885744230277218</v>
      </c>
      <c r="F67" s="2">
        <f ca="1">(Parameters!$C$2/F20)^Parameters!$C$9</f>
        <v>0.96540008714093761</v>
      </c>
      <c r="G67" s="2">
        <f ca="1">(Parameters!$C$2/G20)^Parameters!$C$9</f>
        <v>1.5086280980689062</v>
      </c>
      <c r="H67" s="2">
        <f ca="1">(Parameters!$C$2/H20)^Parameters!$C$9</f>
        <v>3.5374640811518256</v>
      </c>
      <c r="I67" s="3" t="e">
        <f ca="1">(Parameters!$C$2/I20)^Parameters!$C$9</f>
        <v>#DIV/0!</v>
      </c>
      <c r="K67" s="53"/>
      <c r="L67" s="56">
        <v>-20</v>
      </c>
      <c r="M67" s="1" t="s">
        <v>1</v>
      </c>
      <c r="N67" s="2">
        <f ca="1">(Parameters!$C$2/N20)^Parameters!$C$9</f>
        <v>0.8238673596192837</v>
      </c>
      <c r="O67" s="2">
        <f ca="1">(Parameters!$C$2/O20)^Parameters!$C$9</f>
        <v>0.83632893765300265</v>
      </c>
      <c r="P67" s="2">
        <f ca="1">(Parameters!$C$2/P20)^Parameters!$C$9</f>
        <v>0.84550703468197841</v>
      </c>
      <c r="Q67" s="2">
        <f ca="1">(Parameters!$C$2/Q20)^Parameters!$C$9</f>
        <v>0.90178464158893268</v>
      </c>
      <c r="R67" s="3" t="e">
        <f ca="1">(Parameters!$C$2/R20)^Parameters!$C$9</f>
        <v>#DIV/0!</v>
      </c>
      <c r="T67" s="53"/>
      <c r="U67" s="56">
        <v>-20</v>
      </c>
      <c r="V67" s="1" t="s">
        <v>1</v>
      </c>
      <c r="W67" s="2">
        <f ca="1">(Parameters!$C$2/W20)^Parameters!$C$9</f>
        <v>0.83221751097834828</v>
      </c>
      <c r="X67" s="2">
        <f ca="1">(Parameters!$C$2/X20)^Parameters!$C$9</f>
        <v>0.87698782413502441</v>
      </c>
      <c r="Y67" s="2">
        <f ca="1">(Parameters!$C$2/Y20)^Parameters!$C$9</f>
        <v>1.0069642512914552</v>
      </c>
      <c r="Z67" s="2">
        <f ca="1">(Parameters!$C$2/Z20)^Parameters!$C$9</f>
        <v>1.361672990223243</v>
      </c>
      <c r="AA67" s="3" t="e">
        <f ca="1">(Parameters!$C$2/AA20)^Parameters!$C$9</f>
        <v>#DIV/0!</v>
      </c>
    </row>
    <row r="68" spans="2:27" ht="17" thickBot="1" x14ac:dyDescent="0.25">
      <c r="B68" s="53"/>
      <c r="C68" s="55"/>
      <c r="D68" s="4" t="s">
        <v>2</v>
      </c>
      <c r="E68" s="16">
        <f ca="1">(Parameters!$C$2/E21)^Parameters!$C$9</f>
        <v>0.82086537715429431</v>
      </c>
      <c r="F68" s="16">
        <f ca="1">(Parameters!$C$2/F21)^Parameters!$C$9</f>
        <v>0.84666218381726466</v>
      </c>
      <c r="G68" s="16">
        <f ca="1">(Parameters!$C$2/G21)^Parameters!$C$9</f>
        <v>0.94491062289966687</v>
      </c>
      <c r="H68" s="16">
        <f ca="1">(Parameters!$C$2/H21)^Parameters!$C$9</f>
        <v>1.2000278122818893</v>
      </c>
      <c r="I68" s="18" t="e">
        <f ca="1">(Parameters!$C$2/I21)^Parameters!$C$9</f>
        <v>#DIV/0!</v>
      </c>
      <c r="K68" s="53"/>
      <c r="L68" s="55"/>
      <c r="M68" s="4" t="s">
        <v>2</v>
      </c>
      <c r="N68" s="16">
        <f ca="1">(Parameters!$C$2/N21)^Parameters!$C$9</f>
        <v>0.81477131857685825</v>
      </c>
      <c r="O68" s="16">
        <f ca="1">(Parameters!$C$2/O21)^Parameters!$C$9</f>
        <v>0.81591752670363671</v>
      </c>
      <c r="P68" s="16">
        <f ca="1">(Parameters!$C$2/P21)^Parameters!$C$9</f>
        <v>0.81896633598812241</v>
      </c>
      <c r="Q68" s="16">
        <f ca="1">(Parameters!$C$2/Q21)^Parameters!$C$9</f>
        <v>0.81678004916769176</v>
      </c>
      <c r="R68" s="18" t="e">
        <f ca="1">(Parameters!$C$2/R21)^Parameters!$C$9</f>
        <v>#DIV/0!</v>
      </c>
      <c r="T68" s="53"/>
      <c r="U68" s="55"/>
      <c r="V68" s="4" t="s">
        <v>2</v>
      </c>
      <c r="W68" s="16">
        <f ca="1">(Parameters!$C$2/W21)^Parameters!$C$9</f>
        <v>0.81835302649999075</v>
      </c>
      <c r="X68" s="16">
        <f ca="1">(Parameters!$C$2/X21)^Parameters!$C$9</f>
        <v>0.8230488157830429</v>
      </c>
      <c r="Y68" s="16">
        <f ca="1">(Parameters!$C$2/Y21)^Parameters!$C$9</f>
        <v>0.85379790594318927</v>
      </c>
      <c r="Z68" s="16">
        <f ca="1">(Parameters!$C$2/Z21)^Parameters!$C$9</f>
        <v>0.9311009010577922</v>
      </c>
      <c r="AA68" s="18" t="e">
        <f ca="1">(Parameters!$C$2/AA21)^Parameters!$C$9</f>
        <v>#DIV/0!</v>
      </c>
    </row>
    <row r="69" spans="2:27" x14ac:dyDescent="0.2">
      <c r="B69" s="53"/>
      <c r="C69" s="56">
        <v>-25</v>
      </c>
      <c r="D69" s="7" t="s">
        <v>1</v>
      </c>
      <c r="E69" s="2" t="e">
        <f ca="1">(Parameters!$C$2/E22)^Parameters!$C$9</f>
        <v>#DIV/0!</v>
      </c>
      <c r="F69" s="2">
        <f ca="1">(Parameters!$C$2/F22)^Parameters!$C$9</f>
        <v>0.94533434631430358</v>
      </c>
      <c r="G69" s="2">
        <f ca="1">(Parameters!$C$2/G22)^Parameters!$C$9</f>
        <v>1.4291587477199936</v>
      </c>
      <c r="H69" s="2">
        <f ca="1">(Parameters!$C$2/H22)^Parameters!$C$9</f>
        <v>3.2705228914951596</v>
      </c>
      <c r="I69" s="3" t="e">
        <f ca="1">(Parameters!$C$2/I22)^Parameters!$C$9</f>
        <v>#DIV/0!</v>
      </c>
      <c r="K69" s="53"/>
      <c r="L69" s="56">
        <v>-25</v>
      </c>
      <c r="M69" s="7" t="s">
        <v>1</v>
      </c>
      <c r="N69" s="2" t="e">
        <f ca="1">(Parameters!$C$2/N22)^Parameters!$C$9</f>
        <v>#DIV/0!</v>
      </c>
      <c r="O69" s="2">
        <f ca="1">(Parameters!$C$2/O22)^Parameters!$C$9</f>
        <v>0.83379828194832817</v>
      </c>
      <c r="P69" s="2">
        <f ca="1">(Parameters!$C$2/P22)^Parameters!$C$9</f>
        <v>0.83802751275854415</v>
      </c>
      <c r="Q69" s="2">
        <f ca="1">(Parameters!$C$2/Q22)^Parameters!$C$9</f>
        <v>0.89261290049288589</v>
      </c>
      <c r="R69" s="3" t="e">
        <f ca="1">(Parameters!$C$2/R22)^Parameters!$C$9</f>
        <v>#DIV/0!</v>
      </c>
      <c r="T69" s="53"/>
      <c r="U69" s="56">
        <v>-25</v>
      </c>
      <c r="V69" s="7" t="s">
        <v>1</v>
      </c>
      <c r="W69" s="2" t="e">
        <f ca="1">(Parameters!$C$2/W22)^Parameters!$C$9</f>
        <v>#DIV/0!</v>
      </c>
      <c r="X69" s="2">
        <f ca="1">(Parameters!$C$2/X22)^Parameters!$C$9</f>
        <v>0.86858355138557297</v>
      </c>
      <c r="Y69" s="2">
        <f ca="1">(Parameters!$C$2/Y22)^Parameters!$C$9</f>
        <v>0.98693582238565614</v>
      </c>
      <c r="Z69" s="2">
        <f ca="1">(Parameters!$C$2/Z22)^Parameters!$C$9</f>
        <v>1.322901600227564</v>
      </c>
      <c r="AA69" s="3" t="e">
        <f ca="1">(Parameters!$C$2/AA22)^Parameters!$C$9</f>
        <v>#DIV/0!</v>
      </c>
    </row>
    <row r="70" spans="2:27" ht="17" thickBot="1" x14ac:dyDescent="0.25">
      <c r="B70" s="53"/>
      <c r="C70" s="51"/>
      <c r="D70" s="8" t="s">
        <v>2</v>
      </c>
      <c r="E70" s="16" t="e">
        <f ca="1">(Parameters!$C$2/E23)^Parameters!$C$9</f>
        <v>#DIV/0!</v>
      </c>
      <c r="F70" s="16">
        <f ca="1">(Parameters!$C$2/F23)^Parameters!$C$9</f>
        <v>0.8419003649664657</v>
      </c>
      <c r="G70" s="16">
        <f ca="1">(Parameters!$C$2/G23)^Parameters!$C$9</f>
        <v>0.94255044528562149</v>
      </c>
      <c r="H70" s="16">
        <f ca="1">(Parameters!$C$2/H23)^Parameters!$C$9</f>
        <v>1.1727746593517581</v>
      </c>
      <c r="I70" s="18" t="e">
        <f ca="1">(Parameters!$C$2/I23)^Parameters!$C$9</f>
        <v>#DIV/0!</v>
      </c>
      <c r="K70" s="53"/>
      <c r="L70" s="51"/>
      <c r="M70" s="8" t="s">
        <v>2</v>
      </c>
      <c r="N70" s="16" t="e">
        <f ca="1">(Parameters!$C$2/N23)^Parameters!$C$9</f>
        <v>#DIV/0!</v>
      </c>
      <c r="O70" s="16">
        <f ca="1">(Parameters!$C$2/O23)^Parameters!$C$9</f>
        <v>0.8168360788908593</v>
      </c>
      <c r="P70" s="16">
        <f ca="1">(Parameters!$C$2/P23)^Parameters!$C$9</f>
        <v>0.82303846407138537</v>
      </c>
      <c r="Q70" s="16">
        <f ca="1">(Parameters!$C$2/Q23)^Parameters!$C$9</f>
        <v>0.81695240728685725</v>
      </c>
      <c r="R70" s="18" t="e">
        <f ca="1">(Parameters!$C$2/R23)^Parameters!$C$9</f>
        <v>#DIV/0!</v>
      </c>
      <c r="T70" s="53"/>
      <c r="U70" s="51"/>
      <c r="V70" s="8" t="s">
        <v>2</v>
      </c>
      <c r="W70" s="16" t="e">
        <f ca="1">(Parameters!$C$2/W23)^Parameters!$C$9</f>
        <v>#DIV/0!</v>
      </c>
      <c r="X70" s="16">
        <f ca="1">(Parameters!$C$2/X23)^Parameters!$C$9</f>
        <v>0.82356424499112968</v>
      </c>
      <c r="Y70" s="16">
        <f ca="1">(Parameters!$C$2/Y23)^Parameters!$C$9</f>
        <v>0.85492743969839413</v>
      </c>
      <c r="Z70" s="16">
        <f ca="1">(Parameters!$C$2/Z23)^Parameters!$C$9</f>
        <v>0.92127591508264439</v>
      </c>
      <c r="AA70" s="18" t="e">
        <f ca="1">(Parameters!$C$2/AA23)^Parameters!$C$9</f>
        <v>#DIV/0!</v>
      </c>
    </row>
    <row r="71" spans="2:27" x14ac:dyDescent="0.2">
      <c r="B71" s="53"/>
      <c r="C71" s="50">
        <v>-30</v>
      </c>
      <c r="D71" s="1" t="s">
        <v>1</v>
      </c>
      <c r="E71" s="2">
        <f ca="1">(Parameters!$C$2/E24)^Parameters!$C$9</f>
        <v>0.87216150921207503</v>
      </c>
      <c r="F71" s="2">
        <f ca="1">(Parameters!$C$2/F24)^Parameters!$C$9</f>
        <v>0.95838515085038845</v>
      </c>
      <c r="G71" s="2">
        <f ca="1">(Parameters!$C$2/G24)^Parameters!$C$9</f>
        <v>1.4253204357251124</v>
      </c>
      <c r="H71" s="2">
        <f ca="1">(Parameters!$C$2/H24)^Parameters!$C$9</f>
        <v>3.1448759390350918</v>
      </c>
      <c r="I71" s="3" t="e">
        <f ca="1">(Parameters!$C$2/I24)^Parameters!$C$9</f>
        <v>#DIV/0!</v>
      </c>
      <c r="K71" s="53"/>
      <c r="L71" s="50">
        <v>-30</v>
      </c>
      <c r="M71" s="1" t="s">
        <v>1</v>
      </c>
      <c r="N71" s="2">
        <f ca="1">(Parameters!$C$2/N24)^Parameters!$C$9</f>
        <v>0.82431241194308857</v>
      </c>
      <c r="O71" s="2">
        <f ca="1">(Parameters!$C$2/O24)^Parameters!$C$9</f>
        <v>0.83604279653866287</v>
      </c>
      <c r="P71" s="2">
        <f ca="1">(Parameters!$C$2/P24)^Parameters!$C$9</f>
        <v>0.83724083948351569</v>
      </c>
      <c r="Q71" s="2">
        <f ca="1">(Parameters!$C$2/Q24)^Parameters!$C$9</f>
        <v>0.88526616502054667</v>
      </c>
      <c r="R71" s="3" t="e">
        <f ca="1">(Parameters!$C$2/R24)^Parameters!$C$9</f>
        <v>#DIV/0!</v>
      </c>
      <c r="T71" s="53"/>
      <c r="U71" s="50">
        <v>-30</v>
      </c>
      <c r="V71" s="1" t="s">
        <v>1</v>
      </c>
      <c r="W71" s="2">
        <f ca="1">(Parameters!$C$2/W24)^Parameters!$C$9</f>
        <v>0.83298506866696009</v>
      </c>
      <c r="X71" s="2">
        <f ca="1">(Parameters!$C$2/X24)^Parameters!$C$9</f>
        <v>0.87541620120225749</v>
      </c>
      <c r="Y71" s="2">
        <f ca="1">(Parameters!$C$2/Y24)^Parameters!$C$9</f>
        <v>0.98542963382750393</v>
      </c>
      <c r="Z71" s="2">
        <f ca="1">(Parameters!$C$2/Z24)^Parameters!$C$9</f>
        <v>1.3013607961774878</v>
      </c>
      <c r="AA71" s="3" t="e">
        <f ca="1">(Parameters!$C$2/AA24)^Parameters!$C$9</f>
        <v>#DIV/0!</v>
      </c>
    </row>
    <row r="72" spans="2:27" ht="17" thickBot="1" x14ac:dyDescent="0.25">
      <c r="B72" s="53"/>
      <c r="C72" s="51"/>
      <c r="D72" s="4" t="s">
        <v>2</v>
      </c>
      <c r="E72" s="16">
        <f ca="1">(Parameters!$C$2/E25)^Parameters!$C$9</f>
        <v>0.82134398033781264</v>
      </c>
      <c r="F72" s="16">
        <f ca="1">(Parameters!$C$2/F25)^Parameters!$C$9</f>
        <v>0.84459046110284353</v>
      </c>
      <c r="G72" s="16">
        <f ca="1">(Parameters!$C$2/G25)^Parameters!$C$9</f>
        <v>0.94054964319186951</v>
      </c>
      <c r="H72" s="16">
        <f ca="1">(Parameters!$C$2/H25)^Parameters!$C$9</f>
        <v>1.1567046010513355</v>
      </c>
      <c r="I72" s="18" t="e">
        <f ca="1">(Parameters!$C$2/I25)^Parameters!$C$9</f>
        <v>#DIV/0!</v>
      </c>
      <c r="K72" s="53"/>
      <c r="L72" s="51"/>
      <c r="M72" s="4" t="s">
        <v>2</v>
      </c>
      <c r="N72" s="16">
        <f ca="1">(Parameters!$C$2/N25)^Parameters!$C$9</f>
        <v>0.81481032775358664</v>
      </c>
      <c r="O72" s="16">
        <f ca="1">(Parameters!$C$2/O25)^Parameters!$C$9</f>
        <v>0.81565626096382005</v>
      </c>
      <c r="P72" s="16">
        <f ca="1">(Parameters!$C$2/P25)^Parameters!$C$9</f>
        <v>0.82290819779066093</v>
      </c>
      <c r="Q72" s="16">
        <f ca="1">(Parameters!$C$2/Q25)^Parameters!$C$9</f>
        <v>0.81745805318556786</v>
      </c>
      <c r="R72" s="18" t="e">
        <f ca="1">(Parameters!$C$2/R25)^Parameters!$C$9</f>
        <v>#DIV/0!</v>
      </c>
      <c r="T72" s="53"/>
      <c r="U72" s="51"/>
      <c r="V72" s="4" t="s">
        <v>2</v>
      </c>
      <c r="W72" s="16">
        <f ca="1">(Parameters!$C$2/W25)^Parameters!$C$9</f>
        <v>0.8187106195533228</v>
      </c>
      <c r="X72" s="16">
        <f ca="1">(Parameters!$C$2/X25)^Parameters!$C$9</f>
        <v>0.82286317234319561</v>
      </c>
      <c r="Y72" s="16">
        <f ca="1">(Parameters!$C$2/Y25)^Parameters!$C$9</f>
        <v>0.85436365964018723</v>
      </c>
      <c r="Z72" s="16">
        <f ca="1">(Parameters!$C$2/Z25)^Parameters!$C$9</f>
        <v>0.91642650268898751</v>
      </c>
      <c r="AA72" s="18" t="e">
        <f ca="1">(Parameters!$C$2/AA25)^Parameters!$C$9</f>
        <v>#DIV/0!</v>
      </c>
    </row>
    <row r="73" spans="2:27" x14ac:dyDescent="0.2">
      <c r="B73" s="53"/>
      <c r="C73" s="50">
        <v>-35</v>
      </c>
      <c r="D73" s="1" t="s">
        <v>1</v>
      </c>
      <c r="E73" s="2">
        <f ca="1">(Parameters!$C$2/E26)^Parameters!$C$9</f>
        <v>0.90405110661960686</v>
      </c>
      <c r="F73" s="2">
        <f ca="1">(Parameters!$C$2/F26)^Parameters!$C$9</f>
        <v>1.0222656100573482</v>
      </c>
      <c r="G73" s="2">
        <f ca="1">(Parameters!$C$2/G26)^Parameters!$C$9</f>
        <v>1.4878722420619963</v>
      </c>
      <c r="H73" s="2">
        <f ca="1">(Parameters!$C$2/H26)^Parameters!$C$9</f>
        <v>3.1132929058026884</v>
      </c>
      <c r="I73" s="3" t="e">
        <f ca="1">(Parameters!$C$2/I26)^Parameters!$C$9</f>
        <v>#DIV/0!</v>
      </c>
      <c r="K73" s="53"/>
      <c r="L73" s="50">
        <v>-35</v>
      </c>
      <c r="M73" s="1" t="s">
        <v>1</v>
      </c>
      <c r="N73" s="2">
        <f ca="1">(Parameters!$C$2/N26)^Parameters!$C$9</f>
        <v>0.83011476442605103</v>
      </c>
      <c r="O73" s="2">
        <f ca="1">(Parameters!$C$2/O26)^Parameters!$C$9</f>
        <v>0.82684610255234647</v>
      </c>
      <c r="P73" s="2">
        <f ca="1">(Parameters!$C$2/P26)^Parameters!$C$9</f>
        <v>0.83993147712447869</v>
      </c>
      <c r="Q73" s="2">
        <f ca="1">(Parameters!$C$2/Q26)^Parameters!$C$9</f>
        <v>0.87950504327991619</v>
      </c>
      <c r="R73" s="3" t="e">
        <f ca="1">(Parameters!$C$2/R26)^Parameters!$C$9</f>
        <v>#DIV/0!</v>
      </c>
      <c r="T73" s="53"/>
      <c r="U73" s="50">
        <v>-35</v>
      </c>
      <c r="V73" s="1" t="s">
        <v>1</v>
      </c>
      <c r="W73" s="2">
        <f ca="1">(Parameters!$C$2/W26)^Parameters!$C$9</f>
        <v>0.84960575947827122</v>
      </c>
      <c r="X73" s="2">
        <f ca="1">(Parameters!$C$2/X26)^Parameters!$C$9</f>
        <v>0.87537803228169941</v>
      </c>
      <c r="Y73" s="2">
        <f ca="1">(Parameters!$C$2/Y26)^Parameters!$C$9</f>
        <v>0.99967817323554875</v>
      </c>
      <c r="Z73" s="2">
        <f ca="1">(Parameters!$C$2/Z26)^Parameters!$C$9</f>
        <v>1.2935607114280936</v>
      </c>
      <c r="AA73" s="3" t="e">
        <f ca="1">(Parameters!$C$2/AA26)^Parameters!$C$9</f>
        <v>#DIV/0!</v>
      </c>
    </row>
    <row r="74" spans="2:27" ht="17" thickBot="1" x14ac:dyDescent="0.25">
      <c r="B74" s="53"/>
      <c r="C74" s="51"/>
      <c r="D74" s="9" t="s">
        <v>2</v>
      </c>
      <c r="E74" s="16">
        <f ca="1">(Parameters!$C$2/E27)^Parameters!$C$9</f>
        <v>0.82929388120128267</v>
      </c>
      <c r="F74" s="16">
        <f ca="1">(Parameters!$C$2/F27)^Parameters!$C$9</f>
        <v>0.85982775162710079</v>
      </c>
      <c r="G74" s="16">
        <f ca="1">(Parameters!$C$2/G27)^Parameters!$C$9</f>
        <v>0.9420791934476096</v>
      </c>
      <c r="H74" s="16">
        <f ca="1">(Parameters!$C$2/H27)^Parameters!$C$9</f>
        <v>1.1542630111151273</v>
      </c>
      <c r="I74" s="18" t="e">
        <f ca="1">(Parameters!$C$2/I27)^Parameters!$C$9</f>
        <v>#DIV/0!</v>
      </c>
      <c r="K74" s="53"/>
      <c r="L74" s="51"/>
      <c r="M74" s="9" t="s">
        <v>2</v>
      </c>
      <c r="N74" s="16">
        <f ca="1">(Parameters!$C$2/N27)^Parameters!$C$9</f>
        <v>0.81692569713732321</v>
      </c>
      <c r="O74" s="16">
        <f ca="1">(Parameters!$C$2/O27)^Parameters!$C$9</f>
        <v>0.82047529992998203</v>
      </c>
      <c r="P74" s="16">
        <f ca="1">(Parameters!$C$2/P27)^Parameters!$C$9</f>
        <v>0.82038959752160567</v>
      </c>
      <c r="Q74" s="16">
        <f ca="1">(Parameters!$C$2/Q27)^Parameters!$C$9</f>
        <v>0.81779233627680392</v>
      </c>
      <c r="R74" s="18" t="e">
        <f ca="1">(Parameters!$C$2/R27)^Parameters!$C$9</f>
        <v>#DIV/0!</v>
      </c>
      <c r="T74" s="53"/>
      <c r="U74" s="51"/>
      <c r="V74" s="9" t="s">
        <v>2</v>
      </c>
      <c r="W74" s="16">
        <f ca="1">(Parameters!$C$2/W27)^Parameters!$C$9</f>
        <v>0.8211981626738426</v>
      </c>
      <c r="X74" s="16">
        <f ca="1">(Parameters!$C$2/X27)^Parameters!$C$9</f>
        <v>0.8301374486578007</v>
      </c>
      <c r="Y74" s="16">
        <f ca="1">(Parameters!$C$2/Y27)^Parameters!$C$9</f>
        <v>0.85466379614981303</v>
      </c>
      <c r="Z74" s="16">
        <f ca="1">(Parameters!$C$2/Z27)^Parameters!$C$9</f>
        <v>0.91686711373284702</v>
      </c>
      <c r="AA74" s="18" t="e">
        <f ca="1">(Parameters!$C$2/AA27)^Parameters!$C$9</f>
        <v>#DIV/0!</v>
      </c>
    </row>
    <row r="75" spans="2:27" x14ac:dyDescent="0.2">
      <c r="B75" s="53"/>
      <c r="C75" s="50">
        <v>-40</v>
      </c>
      <c r="D75" s="10" t="s">
        <v>1</v>
      </c>
      <c r="E75" s="2">
        <f ca="1">(Parameters!$C$2/E28)^Parameters!$C$9</f>
        <v>0.97788487717811468</v>
      </c>
      <c r="F75" s="2">
        <f ca="1">(Parameters!$C$2/F28)^Parameters!$C$9</f>
        <v>1.1038176727965496</v>
      </c>
      <c r="G75" s="2">
        <f ca="1">(Parameters!$C$2/G28)^Parameters!$C$9</f>
        <v>1.603785825451274</v>
      </c>
      <c r="H75" s="2">
        <f ca="1">(Parameters!$C$2/H28)^Parameters!$C$9</f>
        <v>3.2411307633819786</v>
      </c>
      <c r="I75" s="3">
        <f ca="1">(Parameters!$C$2/I28)^Parameters!$C$9</f>
        <v>10.193052278304243</v>
      </c>
      <c r="K75" s="53"/>
      <c r="L75" s="50">
        <v>-40</v>
      </c>
      <c r="M75" s="10" t="s">
        <v>1</v>
      </c>
      <c r="N75" s="2">
        <f ca="1">(Parameters!$C$2/N28)^Parameters!$C$9</f>
        <v>0.83560485590279188</v>
      </c>
      <c r="O75" s="2">
        <f ca="1">(Parameters!$C$2/O28)^Parameters!$C$9</f>
        <v>0.82888926913052552</v>
      </c>
      <c r="P75" s="2">
        <f ca="1">(Parameters!$C$2/P28)^Parameters!$C$9</f>
        <v>0.83844460605810422</v>
      </c>
      <c r="Q75" s="2">
        <f ca="1">(Parameters!$C$2/Q28)^Parameters!$C$9</f>
        <v>0.8756457860715956</v>
      </c>
      <c r="R75" s="3">
        <f ca="1">(Parameters!$C$2/R28)^Parameters!$C$9</f>
        <v>0.96383592374502047</v>
      </c>
      <c r="T75" s="53"/>
      <c r="U75" s="50">
        <v>-40</v>
      </c>
      <c r="V75" s="10" t="s">
        <v>1</v>
      </c>
      <c r="W75" s="2">
        <f ca="1">(Parameters!$C$2/W28)^Parameters!$C$9</f>
        <v>0.88170925226450003</v>
      </c>
      <c r="X75" s="2">
        <f ca="1">(Parameters!$C$2/X28)^Parameters!$C$9</f>
        <v>0.90032296776089771</v>
      </c>
      <c r="Y75" s="2">
        <f ca="1">(Parameters!$C$2/Y28)^Parameters!$C$9</f>
        <v>1.0228989183234996</v>
      </c>
      <c r="Z75" s="2">
        <f ca="1">(Parameters!$C$2/Z28)^Parameters!$C$9</f>
        <v>1.3054650754821968</v>
      </c>
      <c r="AA75" s="3">
        <f ca="1">(Parameters!$C$2/AA28)^Parameters!$C$9</f>
        <v>1.8825645185400111</v>
      </c>
    </row>
    <row r="76" spans="2:27" ht="17" thickBot="1" x14ac:dyDescent="0.25">
      <c r="B76" s="53"/>
      <c r="C76" s="51"/>
      <c r="D76" s="11" t="s">
        <v>2</v>
      </c>
      <c r="E76" s="16">
        <f ca="1">(Parameters!$C$2/E29)^Parameters!$C$9</f>
        <v>0.84821801571990152</v>
      </c>
      <c r="F76" s="16">
        <f ca="1">(Parameters!$C$2/F29)^Parameters!$C$9</f>
        <v>0.87543762191500907</v>
      </c>
      <c r="G76" s="16">
        <f ca="1">(Parameters!$C$2/G29)^Parameters!$C$9</f>
        <v>0.96218933578914112</v>
      </c>
      <c r="H76" s="16">
        <f ca="1">(Parameters!$C$2/H29)^Parameters!$C$9</f>
        <v>1.1667986673491206</v>
      </c>
      <c r="I76" s="18">
        <f ca="1">(Parameters!$C$2/I29)^Parameters!$C$9</f>
        <v>1.6655322336548757</v>
      </c>
      <c r="K76" s="53"/>
      <c r="L76" s="51"/>
      <c r="M76" s="11" t="s">
        <v>2</v>
      </c>
      <c r="N76" s="16">
        <f ca="1">(Parameters!$C$2/N29)^Parameters!$C$9</f>
        <v>0.81555185505221128</v>
      </c>
      <c r="O76" s="16">
        <f ca="1">(Parameters!$C$2/O29)^Parameters!$C$9</f>
        <v>0.82013895556771044</v>
      </c>
      <c r="P76" s="16">
        <f ca="1">(Parameters!$C$2/P29)^Parameters!$C$9</f>
        <v>0.82138793707031577</v>
      </c>
      <c r="Q76" s="16">
        <f ca="1">(Parameters!$C$2/Q29)^Parameters!$C$9</f>
        <v>0.81857630994414077</v>
      </c>
      <c r="R76" s="18">
        <f ca="1">(Parameters!$C$2/R29)^Parameters!$C$9</f>
        <v>0.81357519913996901</v>
      </c>
      <c r="T76" s="53"/>
      <c r="U76" s="51"/>
      <c r="V76" s="11" t="s">
        <v>2</v>
      </c>
      <c r="W76" s="16">
        <f ca="1">(Parameters!$C$2/W29)^Parameters!$C$9</f>
        <v>0.82333819817616749</v>
      </c>
      <c r="X76" s="16">
        <f ca="1">(Parameters!$C$2/X29)^Parameters!$C$9</f>
        <v>0.83451029127862242</v>
      </c>
      <c r="Y76" s="16">
        <f ca="1">(Parameters!$C$2/Y29)^Parameters!$C$9</f>
        <v>0.86060952378852373</v>
      </c>
      <c r="Z76" s="16">
        <f ca="1">(Parameters!$C$2/Z29)^Parameters!$C$9</f>
        <v>0.92134519303617268</v>
      </c>
      <c r="AA76" s="18">
        <f ca="1">(Parameters!$C$2/AA29)^Parameters!$C$9</f>
        <v>1.0472325516201837</v>
      </c>
    </row>
    <row r="77" spans="2:27" x14ac:dyDescent="0.2">
      <c r="B77" s="53"/>
      <c r="C77" s="50">
        <v>-45</v>
      </c>
      <c r="D77" s="12" t="s">
        <v>1</v>
      </c>
      <c r="E77" s="2">
        <f ca="1">(Parameters!$C$2/E30)^Parameters!$C$9</f>
        <v>1.126508615702164</v>
      </c>
      <c r="F77" s="2">
        <f ca="1">(Parameters!$C$2/F30)^Parameters!$C$9</f>
        <v>1.239985807851272</v>
      </c>
      <c r="G77" s="2">
        <f ca="1">(Parameters!$C$2/G30)^Parameters!$C$9</f>
        <v>1.8125008301807581</v>
      </c>
      <c r="H77" s="2">
        <f ca="1">(Parameters!$C$2/H30)^Parameters!$C$9</f>
        <v>3.5093871466327005</v>
      </c>
      <c r="I77" s="3">
        <f ca="1">(Parameters!$C$2/I30)^Parameters!$C$9</f>
        <v>10.469491913290431</v>
      </c>
      <c r="K77" s="53"/>
      <c r="L77" s="50">
        <v>-45</v>
      </c>
      <c r="M77" s="12" t="s">
        <v>1</v>
      </c>
      <c r="N77" s="2">
        <f ca="1">(Parameters!$C$2/N30)^Parameters!$C$9</f>
        <v>0.82749164785996676</v>
      </c>
      <c r="O77" s="2">
        <f ca="1">(Parameters!$C$2/O30)^Parameters!$C$9</f>
        <v>0.82887401055593035</v>
      </c>
      <c r="P77" s="2">
        <f ca="1">(Parameters!$C$2/P30)^Parameters!$C$9</f>
        <v>0.83770202150281836</v>
      </c>
      <c r="Q77" s="2">
        <f ca="1">(Parameters!$C$2/Q30)^Parameters!$C$9</f>
        <v>0.87155006973285587</v>
      </c>
      <c r="R77" s="3">
        <f ca="1">(Parameters!$C$2/R30)^Parameters!$C$9</f>
        <v>0.93497319604306905</v>
      </c>
      <c r="T77" s="53"/>
      <c r="U77" s="50">
        <v>-45</v>
      </c>
      <c r="V77" s="12" t="s">
        <v>1</v>
      </c>
      <c r="W77" s="2">
        <f ca="1">(Parameters!$C$2/W30)^Parameters!$C$9</f>
        <v>0.90364729800032484</v>
      </c>
      <c r="X77" s="2">
        <f ca="1">(Parameters!$C$2/X30)^Parameters!$C$9</f>
        <v>0.93663527077115005</v>
      </c>
      <c r="Y77" s="2">
        <f ca="1">(Parameters!$C$2/Y30)^Parameters!$C$9</f>
        <v>1.0630918418749129</v>
      </c>
      <c r="Z77" s="2">
        <f ca="1">(Parameters!$C$2/Z30)^Parameters!$C$9</f>
        <v>1.3333127557601936</v>
      </c>
      <c r="AA77" s="3">
        <f ca="1">(Parameters!$C$2/AA30)^Parameters!$C$9</f>
        <v>1.8596801459099463</v>
      </c>
    </row>
    <row r="78" spans="2:27" ht="17" thickBot="1" x14ac:dyDescent="0.25">
      <c r="B78" s="53"/>
      <c r="C78" s="51"/>
      <c r="D78" s="9" t="s">
        <v>2</v>
      </c>
      <c r="E78" s="16">
        <f ca="1">(Parameters!$C$2/E31)^Parameters!$C$9</f>
        <v>0.88003836942494917</v>
      </c>
      <c r="F78" s="16">
        <f ca="1">(Parameters!$C$2/F31)^Parameters!$C$9</f>
        <v>0.90526334848824275</v>
      </c>
      <c r="G78" s="16">
        <f ca="1">(Parameters!$C$2/G31)^Parameters!$C$9</f>
        <v>0.99640302455062535</v>
      </c>
      <c r="H78" s="16">
        <f ca="1">(Parameters!$C$2/H31)^Parameters!$C$9</f>
        <v>1.1927412231571142</v>
      </c>
      <c r="I78" s="18">
        <f ca="1">(Parameters!$C$2/I31)^Parameters!$C$9</f>
        <v>1.6741925888544009</v>
      </c>
      <c r="K78" s="53"/>
      <c r="L78" s="51"/>
      <c r="M78" s="9" t="s">
        <v>2</v>
      </c>
      <c r="N78" s="16">
        <f ca="1">(Parameters!$C$2/N31)^Parameters!$C$9</f>
        <v>0.82037594511605416</v>
      </c>
      <c r="O78" s="16">
        <f ca="1">(Parameters!$C$2/O31)^Parameters!$C$9</f>
        <v>0.82205557065959145</v>
      </c>
      <c r="P78" s="16">
        <f ca="1">(Parameters!$C$2/P31)^Parameters!$C$9</f>
        <v>0.82344843163455372</v>
      </c>
      <c r="Q78" s="16">
        <f ca="1">(Parameters!$C$2/Q31)^Parameters!$C$9</f>
        <v>0.81937343293970677</v>
      </c>
      <c r="R78" s="18">
        <f ca="1">(Parameters!$C$2/R31)^Parameters!$C$9</f>
        <v>0.81699998953617337</v>
      </c>
      <c r="T78" s="53"/>
      <c r="U78" s="51"/>
      <c r="V78" s="9" t="s">
        <v>2</v>
      </c>
      <c r="W78" s="16">
        <f ca="1">(Parameters!$C$2/W31)^Parameters!$C$9</f>
        <v>0.83463070790604554</v>
      </c>
      <c r="X78" s="16">
        <f ca="1">(Parameters!$C$2/X31)^Parameters!$C$9</f>
        <v>0.8441801544910732</v>
      </c>
      <c r="Y78" s="16">
        <f ca="1">(Parameters!$C$2/Y31)^Parameters!$C$9</f>
        <v>0.86973812302228737</v>
      </c>
      <c r="Z78" s="16">
        <f ca="1">(Parameters!$C$2/Z31)^Parameters!$C$9</f>
        <v>0.93074900925031967</v>
      </c>
      <c r="AA78" s="18">
        <f ca="1">(Parameters!$C$2/AA31)^Parameters!$C$9</f>
        <v>1.0524021138002706</v>
      </c>
    </row>
    <row r="79" spans="2:27" x14ac:dyDescent="0.2">
      <c r="B79" s="53"/>
      <c r="C79" s="50">
        <v>-50</v>
      </c>
      <c r="D79" s="10" t="s">
        <v>1</v>
      </c>
      <c r="E79" s="2">
        <f ca="1">(Parameters!$C$2/E32)^Parameters!$C$9</f>
        <v>1.3223198398134968</v>
      </c>
      <c r="F79" s="2">
        <f ca="1">(Parameters!$C$2/F32)^Parameters!$C$9</f>
        <v>1.4747137699667745</v>
      </c>
      <c r="G79" s="2">
        <f ca="1">(Parameters!$C$2/G32)^Parameters!$C$9</f>
        <v>2.0877491727933486</v>
      </c>
      <c r="H79" s="2">
        <f ca="1">(Parameters!$C$2/H32)^Parameters!$C$9</f>
        <v>3.9517319090454253</v>
      </c>
      <c r="I79" s="3">
        <f ca="1">(Parameters!$C$2/I32)^Parameters!$C$9</f>
        <v>11.220071688243301</v>
      </c>
      <c r="K79" s="53"/>
      <c r="L79" s="50">
        <v>-50</v>
      </c>
      <c r="M79" s="10" t="s">
        <v>1</v>
      </c>
      <c r="N79" s="2">
        <f ca="1">(Parameters!$C$2/N32)^Parameters!$C$9</f>
        <v>0.82920950539219862</v>
      </c>
      <c r="O79" s="2">
        <f ca="1">(Parameters!$C$2/O32)^Parameters!$C$9</f>
        <v>0.82980751212802217</v>
      </c>
      <c r="P79" s="2">
        <f ca="1">(Parameters!$C$2/P32)^Parameters!$C$9</f>
        <v>0.83729000421420596</v>
      </c>
      <c r="Q79" s="2">
        <f ca="1">(Parameters!$C$2/Q32)^Parameters!$C$9</f>
        <v>0.86624231511643446</v>
      </c>
      <c r="R79" s="3">
        <f ca="1">(Parameters!$C$2/R32)^Parameters!$C$9</f>
        <v>0.92709736932904085</v>
      </c>
      <c r="T79" s="53"/>
      <c r="U79" s="50">
        <v>-50</v>
      </c>
      <c r="V79" s="10" t="s">
        <v>1</v>
      </c>
      <c r="W79" s="2">
        <f ca="1">(Parameters!$C$2/W32)^Parameters!$C$9</f>
        <v>0.95590035998637246</v>
      </c>
      <c r="X79" s="2">
        <f ca="1">(Parameters!$C$2/X32)^Parameters!$C$9</f>
        <v>0.99075423932008999</v>
      </c>
      <c r="Y79" s="2">
        <f ca="1">(Parameters!$C$2/Y32)^Parameters!$C$9</f>
        <v>1.1187545766993792</v>
      </c>
      <c r="Z79" s="2">
        <f ca="1">(Parameters!$C$2/Z32)^Parameters!$C$9</f>
        <v>1.3755203906192535</v>
      </c>
      <c r="AA79" s="3">
        <f ca="1">(Parameters!$C$2/AA32)^Parameters!$C$9</f>
        <v>1.8872113057986726</v>
      </c>
    </row>
    <row r="80" spans="2:27" ht="17" thickBot="1" x14ac:dyDescent="0.25">
      <c r="B80" s="53"/>
      <c r="C80" s="51"/>
      <c r="D80" s="11" t="s">
        <v>2</v>
      </c>
      <c r="E80" s="16">
        <f ca="1">(Parameters!$C$2/E33)^Parameters!$C$9</f>
        <v>0.91592888340986123</v>
      </c>
      <c r="F80" s="16">
        <f ca="1">(Parameters!$C$2/F33)^Parameters!$C$9</f>
        <v>0.94426682268638984</v>
      </c>
      <c r="G80" s="16">
        <f ca="1">(Parameters!$C$2/G33)^Parameters!$C$9</f>
        <v>1.0461203719065466</v>
      </c>
      <c r="H80" s="16">
        <f ca="1">(Parameters!$C$2/H33)^Parameters!$C$9</f>
        <v>1.2338080419166899</v>
      </c>
      <c r="I80" s="18">
        <f ca="1">(Parameters!$C$2/I33)^Parameters!$C$9</f>
        <v>1.7060841076996309</v>
      </c>
      <c r="K80" s="53"/>
      <c r="L80" s="51"/>
      <c r="M80" s="11" t="s">
        <v>2</v>
      </c>
      <c r="N80" s="16">
        <f ca="1">(Parameters!$C$2/N33)^Parameters!$C$9</f>
        <v>0.82111894596648016</v>
      </c>
      <c r="O80" s="16">
        <f ca="1">(Parameters!$C$2/O33)^Parameters!$C$9</f>
        <v>0.82343406334512093</v>
      </c>
      <c r="P80" s="16">
        <f ca="1">(Parameters!$C$2/P33)^Parameters!$C$9</f>
        <v>0.82366199812089202</v>
      </c>
      <c r="Q80" s="16">
        <f ca="1">(Parameters!$C$2/Q33)^Parameters!$C$9</f>
        <v>0.8204179001640487</v>
      </c>
      <c r="R80" s="18">
        <f ca="1">(Parameters!$C$2/R33)^Parameters!$C$9</f>
        <v>0.81639271043802453</v>
      </c>
      <c r="T80" s="53"/>
      <c r="U80" s="51"/>
      <c r="V80" s="11" t="s">
        <v>2</v>
      </c>
      <c r="W80" s="16">
        <f ca="1">(Parameters!$C$2/W33)^Parameters!$C$9</f>
        <v>0.84658215667498304</v>
      </c>
      <c r="X80" s="16">
        <f ca="1">(Parameters!$C$2/X33)^Parameters!$C$9</f>
        <v>0.85630145716900441</v>
      </c>
      <c r="Y80" s="16">
        <f ca="1">(Parameters!$C$2/Y33)^Parameters!$C$9</f>
        <v>0.88169490137473783</v>
      </c>
      <c r="Z80" s="16">
        <f ca="1">(Parameters!$C$2/Z33)^Parameters!$C$9</f>
        <v>0.94637779085647311</v>
      </c>
      <c r="AA80" s="18">
        <f ca="1">(Parameters!$C$2/AA33)^Parameters!$C$9</f>
        <v>1.0583555229009207</v>
      </c>
    </row>
    <row r="81" spans="2:27" x14ac:dyDescent="0.2">
      <c r="B81" s="53"/>
      <c r="C81" s="50">
        <v>-55</v>
      </c>
      <c r="D81" s="12" t="s">
        <v>1</v>
      </c>
      <c r="E81" s="2">
        <f ca="1">(Parameters!$C$2/E34)^Parameters!$C$9</f>
        <v>1.6633734682273766</v>
      </c>
      <c r="F81" s="2">
        <f ca="1">(Parameters!$C$2/F34)^Parameters!$C$9</f>
        <v>1.8707370974757795</v>
      </c>
      <c r="G81" s="2">
        <f ca="1">(Parameters!$C$2/G34)^Parameters!$C$9</f>
        <v>2.5858286992334101</v>
      </c>
      <c r="H81" s="2">
        <f ca="1">(Parameters!$C$2/H34)^Parameters!$C$9</f>
        <v>4.9409469680345044</v>
      </c>
      <c r="I81" s="3">
        <f ca="1">(Parameters!$C$2/I34)^Parameters!$C$9</f>
        <v>11.80057688389741</v>
      </c>
      <c r="K81" s="53"/>
      <c r="L81" s="50">
        <v>-55</v>
      </c>
      <c r="M81" s="12" t="s">
        <v>1</v>
      </c>
      <c r="N81" s="2">
        <f ca="1">(Parameters!$C$2/N34)^Parameters!$C$9</f>
        <v>0.82863313919582193</v>
      </c>
      <c r="O81" s="2">
        <f ca="1">(Parameters!$C$2/O34)^Parameters!$C$9</f>
        <v>0.83145995776313386</v>
      </c>
      <c r="P81" s="2">
        <f ca="1">(Parameters!$C$2/P34)^Parameters!$C$9</f>
        <v>0.84456710587017836</v>
      </c>
      <c r="Q81" s="2">
        <f ca="1">(Parameters!$C$2/Q34)^Parameters!$C$9</f>
        <v>0.86706709547718663</v>
      </c>
      <c r="R81" s="3">
        <f ca="1">(Parameters!$C$2/R34)^Parameters!$C$9</f>
        <v>0.92097703064087622</v>
      </c>
      <c r="T81" s="53"/>
      <c r="U81" s="50">
        <v>-55</v>
      </c>
      <c r="V81" s="12" t="s">
        <v>1</v>
      </c>
      <c r="W81" s="2">
        <f ca="1">(Parameters!$C$2/W34)^Parameters!$C$9</f>
        <v>1.0295059710845869</v>
      </c>
      <c r="X81" s="2">
        <f ca="1">(Parameters!$C$2/X34)^Parameters!$C$9</f>
        <v>1.0703344283598779</v>
      </c>
      <c r="Y81" s="2">
        <f ca="1">(Parameters!$C$2/Y34)^Parameters!$C$9</f>
        <v>1.1974288974623268</v>
      </c>
      <c r="Z81" s="2">
        <f ca="1">(Parameters!$C$2/Z34)^Parameters!$C$9</f>
        <v>1.4623683273361794</v>
      </c>
      <c r="AA81" s="3">
        <f ca="1">(Parameters!$C$2/AA34)^Parameters!$C$9</f>
        <v>1.9070893142255463</v>
      </c>
    </row>
    <row r="82" spans="2:27" ht="17" thickBot="1" x14ac:dyDescent="0.25">
      <c r="B82" s="53"/>
      <c r="C82" s="51"/>
      <c r="D82" s="9" t="s">
        <v>2</v>
      </c>
      <c r="E82" s="16">
        <f ca="1">(Parameters!$C$2/E35)^Parameters!$C$9</f>
        <v>0.97875902471100662</v>
      </c>
      <c r="F82" s="16">
        <f ca="1">(Parameters!$C$2/F35)^Parameters!$C$9</f>
        <v>1.009682435661408</v>
      </c>
      <c r="G82" s="16">
        <f ca="1">(Parameters!$C$2/G35)^Parameters!$C$9</f>
        <v>1.0950025418914942</v>
      </c>
      <c r="H82" s="16">
        <f ca="1">(Parameters!$C$2/H35)^Parameters!$C$9</f>
        <v>1.309247530393342</v>
      </c>
      <c r="I82" s="18">
        <f ca="1">(Parameters!$C$2/I35)^Parameters!$C$9</f>
        <v>1.736679098899568</v>
      </c>
      <c r="K82" s="53"/>
      <c r="L82" s="51"/>
      <c r="M82" s="9" t="s">
        <v>2</v>
      </c>
      <c r="N82" s="16">
        <f ca="1">(Parameters!$C$2/N35)^Parameters!$C$9</f>
        <v>0.82494177301534666</v>
      </c>
      <c r="O82" s="16">
        <f ca="1">(Parameters!$C$2/O35)^Parameters!$C$9</f>
        <v>0.82478419761700172</v>
      </c>
      <c r="P82" s="16">
        <f ca="1">(Parameters!$C$2/P35)^Parameters!$C$9</f>
        <v>0.82086710350492942</v>
      </c>
      <c r="Q82" s="16">
        <f ca="1">(Parameters!$C$2/Q35)^Parameters!$C$9</f>
        <v>0.82069206950717621</v>
      </c>
      <c r="R82" s="18">
        <f ca="1">(Parameters!$C$2/R35)^Parameters!$C$9</f>
        <v>0.81730616785515564</v>
      </c>
      <c r="T82" s="53"/>
      <c r="U82" s="51"/>
      <c r="V82" s="9" t="s">
        <v>2</v>
      </c>
      <c r="W82" s="16">
        <f ca="1">(Parameters!$C$2/W35)^Parameters!$C$9</f>
        <v>0.86414760034012317</v>
      </c>
      <c r="X82" s="16">
        <f ca="1">(Parameters!$C$2/X35)^Parameters!$C$9</f>
        <v>0.8715788541313142</v>
      </c>
      <c r="Y82" s="16">
        <f ca="1">(Parameters!$C$2/Y35)^Parameters!$C$9</f>
        <v>0.89940024964103538</v>
      </c>
      <c r="Z82" s="16">
        <f ca="1">(Parameters!$C$2/Z35)^Parameters!$C$9</f>
        <v>0.96509481959842225</v>
      </c>
      <c r="AA82" s="18">
        <f ca="1">(Parameters!$C$2/AA35)^Parameters!$C$9</f>
        <v>1.0723937598238971</v>
      </c>
    </row>
    <row r="83" spans="2:27" x14ac:dyDescent="0.2">
      <c r="B83" s="53"/>
      <c r="C83" s="50">
        <v>-60</v>
      </c>
      <c r="D83" s="10" t="s">
        <v>1</v>
      </c>
      <c r="E83" s="2">
        <f ca="1">(Parameters!$C$2/E36)^Parameters!$C$9</f>
        <v>2.3432807213793501</v>
      </c>
      <c r="F83" s="2">
        <f ca="1">(Parameters!$C$2/F36)^Parameters!$C$9</f>
        <v>2.4578157235371103</v>
      </c>
      <c r="G83" s="2">
        <f ca="1">(Parameters!$C$2/G36)^Parameters!$C$9</f>
        <v>3.2670807723767044</v>
      </c>
      <c r="H83" s="2">
        <f ca="1">(Parameters!$C$2/H36)^Parameters!$C$9</f>
        <v>6.670595457404664</v>
      </c>
      <c r="I83" s="3">
        <f ca="1">(Parameters!$C$2/I36)^Parameters!$C$9</f>
        <v>12.574440311157312</v>
      </c>
      <c r="K83" s="53"/>
      <c r="L83" s="50">
        <v>-60</v>
      </c>
      <c r="M83" s="10" t="s">
        <v>1</v>
      </c>
      <c r="N83" s="2">
        <f ca="1">(Parameters!$C$2/N36)^Parameters!$C$9</f>
        <v>0.8371145165955779</v>
      </c>
      <c r="O83" s="2">
        <f ca="1">(Parameters!$C$2/O36)^Parameters!$C$9</f>
        <v>0.83711427025698049</v>
      </c>
      <c r="P83" s="2">
        <f ca="1">(Parameters!$C$2/P36)^Parameters!$C$9</f>
        <v>0.84354748879101482</v>
      </c>
      <c r="Q83" s="2">
        <f ca="1">(Parameters!$C$2/Q36)^Parameters!$C$9</f>
        <v>0.86698757283542671</v>
      </c>
      <c r="R83" s="3">
        <f ca="1">(Parameters!$C$2/R36)^Parameters!$C$9</f>
        <v>0.91605038164557284</v>
      </c>
      <c r="T83" s="53"/>
      <c r="U83" s="50">
        <v>-60</v>
      </c>
      <c r="V83" s="10" t="s">
        <v>1</v>
      </c>
      <c r="W83" s="2">
        <f ca="1">(Parameters!$C$2/W36)^Parameters!$C$9</f>
        <v>1.1491431276268544</v>
      </c>
      <c r="X83" s="2">
        <f ca="1">(Parameters!$C$2/X36)^Parameters!$C$9</f>
        <v>1.17726758592213</v>
      </c>
      <c r="Y83" s="2">
        <f ca="1">(Parameters!$C$2/Y36)^Parameters!$C$9</f>
        <v>1.2817995133788271</v>
      </c>
      <c r="Z83" s="2">
        <f ca="1">(Parameters!$C$2/Z36)^Parameters!$C$9</f>
        <v>1.5834726715047887</v>
      </c>
      <c r="AA83" s="3">
        <f ca="1">(Parameters!$C$2/AA36)^Parameters!$C$9</f>
        <v>1.9322899799363036</v>
      </c>
    </row>
    <row r="84" spans="2:27" ht="17" thickBot="1" x14ac:dyDescent="0.25">
      <c r="B84" s="53"/>
      <c r="C84" s="51"/>
      <c r="D84" s="11" t="s">
        <v>2</v>
      </c>
      <c r="E84" s="16">
        <f ca="1">(Parameters!$C$2/E37)^Parameters!$C$9</f>
        <v>1.0556915550054433</v>
      </c>
      <c r="F84" s="16">
        <f ca="1">(Parameters!$C$2/F37)^Parameters!$C$9</f>
        <v>1.0817147329286056</v>
      </c>
      <c r="G84" s="16">
        <f ca="1">(Parameters!$C$2/G37)^Parameters!$C$9</f>
        <v>1.1696689828991578</v>
      </c>
      <c r="H84" s="16">
        <f ca="1">(Parameters!$C$2/H37)^Parameters!$C$9</f>
        <v>1.4235729989149728</v>
      </c>
      <c r="I84" s="18">
        <f ca="1">(Parameters!$C$2/I37)^Parameters!$C$9</f>
        <v>1.7781820376887101</v>
      </c>
      <c r="K84" s="53"/>
      <c r="L84" s="51"/>
      <c r="M84" s="11" t="s">
        <v>2</v>
      </c>
      <c r="N84" s="16">
        <f ca="1">(Parameters!$C$2/N37)^Parameters!$C$9</f>
        <v>0.82092525578558551</v>
      </c>
      <c r="O84" s="16">
        <f ca="1">(Parameters!$C$2/O37)^Parameters!$C$9</f>
        <v>0.82161612463295042</v>
      </c>
      <c r="P84" s="16">
        <f ca="1">(Parameters!$C$2/P37)^Parameters!$C$9</f>
        <v>0.82325101820387692</v>
      </c>
      <c r="Q84" s="16">
        <f ca="1">(Parameters!$C$2/Q37)^Parameters!$C$9</f>
        <v>0.82210127326786731</v>
      </c>
      <c r="R84" s="18">
        <f ca="1">(Parameters!$C$2/R37)^Parameters!$C$9</f>
        <v>0.81802378015289501</v>
      </c>
      <c r="T84" s="53"/>
      <c r="U84" s="51"/>
      <c r="V84" s="11" t="s">
        <v>2</v>
      </c>
      <c r="W84" s="16">
        <f ca="1">(Parameters!$C$2/W37)^Parameters!$C$9</f>
        <v>0.88114681968654873</v>
      </c>
      <c r="X84" s="16">
        <f ca="1">(Parameters!$C$2/X37)^Parameters!$C$9</f>
        <v>0.89317212689301928</v>
      </c>
      <c r="Y84" s="16">
        <f ca="1">(Parameters!$C$2/Y37)^Parameters!$C$9</f>
        <v>0.93066122918644656</v>
      </c>
      <c r="Z84" s="16">
        <f ca="1">(Parameters!$C$2/Z37)^Parameters!$C$9</f>
        <v>0.99430071034851775</v>
      </c>
      <c r="AA84" s="18">
        <f ca="1">(Parameters!$C$2/AA37)^Parameters!$C$9</f>
        <v>1.095823321489475</v>
      </c>
    </row>
    <row r="85" spans="2:27" x14ac:dyDescent="0.2">
      <c r="B85" s="53"/>
      <c r="C85" s="50">
        <v>-65</v>
      </c>
      <c r="D85" s="12" t="s">
        <v>1</v>
      </c>
      <c r="E85" s="2">
        <f ca="1">(Parameters!$C$2/E38)^Parameters!$C$9</f>
        <v>3.0426403065281686</v>
      </c>
      <c r="F85" s="2">
        <f ca="1">(Parameters!$C$2/F38)^Parameters!$C$9</f>
        <v>3.4101946302345674</v>
      </c>
      <c r="G85" s="2">
        <f ca="1">(Parameters!$C$2/G38)^Parameters!$C$9</f>
        <v>4.9643742114705933</v>
      </c>
      <c r="H85" s="2">
        <f ca="1">(Parameters!$C$2/H38)^Parameters!$C$9</f>
        <v>9.9503100766748371</v>
      </c>
      <c r="I85" s="3">
        <f ca="1">(Parameters!$C$2/I38)^Parameters!$C$9</f>
        <v>12.906368347040578</v>
      </c>
      <c r="K85" s="53"/>
      <c r="L85" s="50">
        <v>-65</v>
      </c>
      <c r="M85" s="12" t="s">
        <v>1</v>
      </c>
      <c r="N85" s="2">
        <f ca="1">(Parameters!$C$2/N38)^Parameters!$C$9</f>
        <v>0.8365084396504131</v>
      </c>
      <c r="O85" s="2">
        <f ca="1">(Parameters!$C$2/O38)^Parameters!$C$9</f>
        <v>0.83968206129233391</v>
      </c>
      <c r="P85" s="2">
        <f ca="1">(Parameters!$C$2/P38)^Parameters!$C$9</f>
        <v>0.84913571708465463</v>
      </c>
      <c r="Q85" s="2">
        <f ca="1">(Parameters!$C$2/Q38)^Parameters!$C$9</f>
        <v>0.87226232218941635</v>
      </c>
      <c r="R85" s="3">
        <f ca="1">(Parameters!$C$2/R38)^Parameters!$C$9</f>
        <v>0.90101453005777932</v>
      </c>
      <c r="T85" s="53"/>
      <c r="U85" s="50">
        <v>-65</v>
      </c>
      <c r="V85" s="12" t="s">
        <v>1</v>
      </c>
      <c r="W85" s="2">
        <f ca="1">(Parameters!$C$2/W38)^Parameters!$C$9</f>
        <v>1.2504111143969028</v>
      </c>
      <c r="X85" s="2">
        <f ca="1">(Parameters!$C$2/X38)^Parameters!$C$9</f>
        <v>1.2945249055579353</v>
      </c>
      <c r="Y85" s="2">
        <f ca="1">(Parameters!$C$2/Y38)^Parameters!$C$9</f>
        <v>1.4425934967604706</v>
      </c>
      <c r="Z85" s="2">
        <f ca="1">(Parameters!$C$2/Z38)^Parameters!$C$9</f>
        <v>1.7627294272203056</v>
      </c>
      <c r="AA85" s="3">
        <f ca="1">(Parameters!$C$2/AA38)^Parameters!$C$9</f>
        <v>1.9185255894173074</v>
      </c>
    </row>
    <row r="86" spans="2:27" ht="17" thickBot="1" x14ac:dyDescent="0.25">
      <c r="B86" s="53"/>
      <c r="C86" s="51"/>
      <c r="D86" s="9" t="s">
        <v>2</v>
      </c>
      <c r="E86" s="16">
        <f ca="1">(Parameters!$C$2/E39)^Parameters!$C$9</f>
        <v>1.1523422150886091</v>
      </c>
      <c r="F86" s="16">
        <f ca="1">(Parameters!$C$2/F39)^Parameters!$C$9</f>
        <v>1.1863266482332377</v>
      </c>
      <c r="G86" s="16">
        <f ca="1">(Parameters!$C$2/G39)^Parameters!$C$9</f>
        <v>1.308119730950841</v>
      </c>
      <c r="H86" s="16">
        <f ca="1">(Parameters!$C$2/H39)^Parameters!$C$9</f>
        <v>1.5928653830189099</v>
      </c>
      <c r="I86" s="18">
        <f ca="1">(Parameters!$C$2/I39)^Parameters!$C$9</f>
        <v>1.8269553328557107</v>
      </c>
      <c r="K86" s="53"/>
      <c r="L86" s="51"/>
      <c r="M86" s="9" t="s">
        <v>2</v>
      </c>
      <c r="N86" s="16">
        <f ca="1">(Parameters!$C$2/N39)^Parameters!$C$9</f>
        <v>0.82427520271285193</v>
      </c>
      <c r="O86" s="16">
        <f ca="1">(Parameters!$C$2/O39)^Parameters!$C$9</f>
        <v>0.8236615201958718</v>
      </c>
      <c r="P86" s="16">
        <f ca="1">(Parameters!$C$2/P39)^Parameters!$C$9</f>
        <v>0.82324154060176247</v>
      </c>
      <c r="Q86" s="16">
        <f ca="1">(Parameters!$C$2/Q39)^Parameters!$C$9</f>
        <v>0.82119473030505485</v>
      </c>
      <c r="R86" s="18">
        <f ca="1">(Parameters!$C$2/R39)^Parameters!$C$9</f>
        <v>0.81639677890884343</v>
      </c>
      <c r="T86" s="53"/>
      <c r="U86" s="51"/>
      <c r="V86" s="9" t="s">
        <v>2</v>
      </c>
      <c r="W86" s="16">
        <f ca="1">(Parameters!$C$2/W39)^Parameters!$C$9</f>
        <v>0.92309554914937919</v>
      </c>
      <c r="X86" s="16">
        <f ca="1">(Parameters!$C$2/X39)^Parameters!$C$9</f>
        <v>0.93276955779955173</v>
      </c>
      <c r="Y86" s="16">
        <f ca="1">(Parameters!$C$2/Y39)^Parameters!$C$9</f>
        <v>0.96528794742201551</v>
      </c>
      <c r="Z86" s="16">
        <f ca="1">(Parameters!$C$2/Z39)^Parameters!$C$9</f>
        <v>1.0315264056467299</v>
      </c>
      <c r="AA86" s="18">
        <f ca="1">(Parameters!$C$2/AA39)^Parameters!$C$9</f>
        <v>1.1284626081384368</v>
      </c>
    </row>
    <row r="87" spans="2:27" x14ac:dyDescent="0.2">
      <c r="B87" s="53"/>
      <c r="C87" s="50">
        <v>-70</v>
      </c>
      <c r="D87" s="10" t="s">
        <v>1</v>
      </c>
      <c r="E87" s="2">
        <f ca="1">(Parameters!$C$2/E40)^Parameters!$C$9</f>
        <v>5.3495390301340882</v>
      </c>
      <c r="F87" s="2">
        <f ca="1">(Parameters!$C$2/F40)^Parameters!$C$9</f>
        <v>5.8796865856556284</v>
      </c>
      <c r="G87" s="2">
        <f ca="1">(Parameters!$C$2/G40)^Parameters!$C$9</f>
        <v>8.5886585947339231</v>
      </c>
      <c r="H87" s="2">
        <f ca="1">(Parameters!$C$2/H40)^Parameters!$C$9</f>
        <v>11.611809122000523</v>
      </c>
      <c r="I87" s="3">
        <f ca="1">(Parameters!$C$2/I40)^Parameters!$C$9</f>
        <v>18.457085740169763</v>
      </c>
      <c r="K87" s="53"/>
      <c r="L87" s="50">
        <v>-70</v>
      </c>
      <c r="M87" s="10" t="s">
        <v>1</v>
      </c>
      <c r="N87" s="2">
        <f ca="1">(Parameters!$C$2/N40)^Parameters!$C$9</f>
        <v>0.84492328375362846</v>
      </c>
      <c r="O87" s="2">
        <f ca="1">(Parameters!$C$2/O40)^Parameters!$C$9</f>
        <v>0.84650191265120334</v>
      </c>
      <c r="P87" s="2">
        <f ca="1">(Parameters!$C$2/P40)^Parameters!$C$9</f>
        <v>0.85650290038915888</v>
      </c>
      <c r="Q87" s="2">
        <f ca="1">(Parameters!$C$2/Q40)^Parameters!$C$9</f>
        <v>0.86874334356192406</v>
      </c>
      <c r="R87" s="3">
        <f ca="1">(Parameters!$C$2/R40)^Parameters!$C$9</f>
        <v>0.87546958352792981</v>
      </c>
      <c r="T87" s="53"/>
      <c r="U87" s="50">
        <v>-70</v>
      </c>
      <c r="V87" s="10" t="s">
        <v>1</v>
      </c>
      <c r="W87" s="2">
        <f ca="1">(Parameters!$C$2/W40)^Parameters!$C$9</f>
        <v>1.4693663440864249</v>
      </c>
      <c r="X87" s="2">
        <f ca="1">(Parameters!$C$2/X40)^Parameters!$C$9</f>
        <v>1.5160442344381477</v>
      </c>
      <c r="Y87" s="2">
        <f ca="1">(Parameters!$C$2/Y40)^Parameters!$C$9</f>
        <v>1.6787905939632499</v>
      </c>
      <c r="Z87" s="2">
        <f ca="1">(Parameters!$C$2/Z40)^Parameters!$C$9</f>
        <v>1.8332423765320867</v>
      </c>
      <c r="AA87" s="3">
        <f ca="1">(Parameters!$C$2/AA40)^Parameters!$C$9</f>
        <v>2.0053789561944932</v>
      </c>
    </row>
    <row r="88" spans="2:27" ht="17" thickBot="1" x14ac:dyDescent="0.25">
      <c r="B88" s="53"/>
      <c r="C88" s="51"/>
      <c r="D88" s="11" t="s">
        <v>2</v>
      </c>
      <c r="E88" s="16">
        <f ca="1">(Parameters!$C$2/E41)^Parameters!$C$9</f>
        <v>1.3373372500628729</v>
      </c>
      <c r="F88" s="16">
        <f ca="1">(Parameters!$C$2/F41)^Parameters!$C$9</f>
        <v>1.3795995830787586</v>
      </c>
      <c r="G88" s="16">
        <f ca="1">(Parameters!$C$2/G41)^Parameters!$C$9</f>
        <v>1.5262963463938182</v>
      </c>
      <c r="H88" s="16">
        <f ca="1">(Parameters!$C$2/H41)^Parameters!$C$9</f>
        <v>1.7169102464985455</v>
      </c>
      <c r="I88" s="18">
        <f ca="1">(Parameters!$C$2/I41)^Parameters!$C$9</f>
        <v>2.0120818638410274</v>
      </c>
      <c r="K88" s="53"/>
      <c r="L88" s="51"/>
      <c r="M88" s="11" t="s">
        <v>2</v>
      </c>
      <c r="N88" s="16">
        <f ca="1">(Parameters!$C$2/N41)^Parameters!$C$9</f>
        <v>0.82383784212867317</v>
      </c>
      <c r="O88" s="16">
        <f ca="1">(Parameters!$C$2/O41)^Parameters!$C$9</f>
        <v>0.82431922239809008</v>
      </c>
      <c r="P88" s="16">
        <f ca="1">(Parameters!$C$2/P41)^Parameters!$C$9</f>
        <v>0.82341300664688355</v>
      </c>
      <c r="Q88" s="16">
        <f ca="1">(Parameters!$C$2/Q41)^Parameters!$C$9</f>
        <v>0.82040704026328559</v>
      </c>
      <c r="R88" s="18">
        <f ca="1">(Parameters!$C$2/R41)^Parameters!$C$9</f>
        <v>0.82540761678787722</v>
      </c>
      <c r="T88" s="53"/>
      <c r="U88" s="51"/>
      <c r="V88" s="11" t="s">
        <v>2</v>
      </c>
      <c r="W88" s="16">
        <f ca="1">(Parameters!$C$2/W41)^Parameters!$C$9</f>
        <v>0.96864998492304266</v>
      </c>
      <c r="X88" s="16">
        <f ca="1">(Parameters!$C$2/X41)^Parameters!$C$9</f>
        <v>0.98143096404294261</v>
      </c>
      <c r="Y88" s="16">
        <f ca="1">(Parameters!$C$2/Y41)^Parameters!$C$9</f>
        <v>1.0166208099140113</v>
      </c>
      <c r="Z88" s="16">
        <f ca="1">(Parameters!$C$2/Z41)^Parameters!$C$9</f>
        <v>1.0661712695309107</v>
      </c>
      <c r="AA88" s="18">
        <f ca="1">(Parameters!$C$2/AA41)^Parameters!$C$9</f>
        <v>1.1702582039354203</v>
      </c>
    </row>
    <row r="89" spans="2:27" x14ac:dyDescent="0.2">
      <c r="B89" s="53"/>
      <c r="C89" s="50">
        <v>-75</v>
      </c>
      <c r="D89" s="12" t="s">
        <v>1</v>
      </c>
      <c r="E89" s="2">
        <f ca="1">(Parameters!$C$2/E42)^Parameters!$C$9</f>
        <v>11.772123986507919</v>
      </c>
      <c r="F89" s="2">
        <f ca="1">(Parameters!$C$2/F42)^Parameters!$C$9</f>
        <v>12.755402499024225</v>
      </c>
      <c r="G89" s="2">
        <f ca="1">(Parameters!$C$2/G42)^Parameters!$C$9</f>
        <v>11.177684231583061</v>
      </c>
      <c r="H89" s="2">
        <f ca="1">(Parameters!$C$2/H42)^Parameters!$C$9</f>
        <v>11.793616085353293</v>
      </c>
      <c r="I89" s="3">
        <f ca="1">(Parameters!$C$2/I42)^Parameters!$C$9</f>
        <v>32.021410678683033</v>
      </c>
      <c r="K89" s="53"/>
      <c r="L89" s="50">
        <v>-75</v>
      </c>
      <c r="M89" s="12" t="s">
        <v>1</v>
      </c>
      <c r="N89" s="2">
        <f ca="1">(Parameters!$C$2/N42)^Parameters!$C$9</f>
        <v>0.85688400622339977</v>
      </c>
      <c r="O89" s="2">
        <f ca="1">(Parameters!$C$2/O42)^Parameters!$C$9</f>
        <v>0.86078292128479184</v>
      </c>
      <c r="P89" s="2">
        <f ca="1">(Parameters!$C$2/P42)^Parameters!$C$9</f>
        <v>0.86395124051691419</v>
      </c>
      <c r="Q89" s="2">
        <f ca="1">(Parameters!$C$2/Q42)^Parameters!$C$9</f>
        <v>0.85546448856787982</v>
      </c>
      <c r="R89" s="3">
        <f ca="1">(Parameters!$C$2/R42)^Parameters!$C$9</f>
        <v>0.87102168637200073</v>
      </c>
      <c r="T89" s="53"/>
      <c r="U89" s="50">
        <v>-75</v>
      </c>
      <c r="V89" s="12" t="s">
        <v>1</v>
      </c>
      <c r="W89" s="2">
        <f ca="1">(Parameters!$C$2/W42)^Parameters!$C$9</f>
        <v>1.8105766312725671</v>
      </c>
      <c r="X89" s="2">
        <f ca="1">(Parameters!$C$2/X42)^Parameters!$C$9</f>
        <v>1.8645114930438564</v>
      </c>
      <c r="Y89" s="2">
        <f ca="1">(Parameters!$C$2/Y42)^Parameters!$C$9</f>
        <v>1.8127091055638491</v>
      </c>
      <c r="Z89" s="2">
        <f ca="1">(Parameters!$C$2/Z42)^Parameters!$C$9</f>
        <v>1.8166553274168376</v>
      </c>
      <c r="AA89" s="3">
        <f ca="1">(Parameters!$C$2/AA42)^Parameters!$C$9</f>
        <v>2.2073651060742798</v>
      </c>
    </row>
    <row r="90" spans="2:27" ht="17" thickBot="1" x14ac:dyDescent="0.25">
      <c r="B90" s="53"/>
      <c r="C90" s="51"/>
      <c r="D90" s="9" t="s">
        <v>2</v>
      </c>
      <c r="E90" s="16">
        <f ca="1">(Parameters!$C$2/E43)^Parameters!$C$9</f>
        <v>1.6578478714584162</v>
      </c>
      <c r="F90" s="16">
        <f ca="1">(Parameters!$C$2/F43)^Parameters!$C$9</f>
        <v>1.7107605498424023</v>
      </c>
      <c r="G90" s="16">
        <f ca="1">(Parameters!$C$2/G43)^Parameters!$C$9</f>
        <v>1.7065341278242296</v>
      </c>
      <c r="H90" s="16">
        <f ca="1">(Parameters!$C$2/H43)^Parameters!$C$9</f>
        <v>1.8251616361831282</v>
      </c>
      <c r="I90" s="18">
        <f ca="1">(Parameters!$C$2/I43)^Parameters!$C$9</f>
        <v>2.3002914328493982</v>
      </c>
      <c r="K90" s="53"/>
      <c r="L90" s="51"/>
      <c r="M90" s="9" t="s">
        <v>2</v>
      </c>
      <c r="N90" s="16">
        <f ca="1">(Parameters!$C$2/N43)^Parameters!$C$9</f>
        <v>0.82364937297022101</v>
      </c>
      <c r="O90" s="16">
        <f ca="1">(Parameters!$C$2/O43)^Parameters!$C$9</f>
        <v>0.82275065926861701</v>
      </c>
      <c r="P90" s="16">
        <f ca="1">(Parameters!$C$2/P43)^Parameters!$C$9</f>
        <v>0.82138874231594206</v>
      </c>
      <c r="Q90" s="16">
        <f ca="1">(Parameters!$C$2/Q43)^Parameters!$C$9</f>
        <v>0.82653279559343751</v>
      </c>
      <c r="R90" s="18">
        <f ca="1">(Parameters!$C$2/R43)^Parameters!$C$9</f>
        <v>0.829184043183681</v>
      </c>
      <c r="T90" s="53"/>
      <c r="U90" s="51"/>
      <c r="V90" s="9" t="s">
        <v>2</v>
      </c>
      <c r="W90" s="16">
        <f ca="1">(Parameters!$C$2/W43)^Parameters!$C$9</f>
        <v>1.0414289585141958</v>
      </c>
      <c r="X90" s="16">
        <f ca="1">(Parameters!$C$2/X43)^Parameters!$C$9</f>
        <v>1.0529179869793779</v>
      </c>
      <c r="Y90" s="16">
        <f ca="1">(Parameters!$C$2/Y43)^Parameters!$C$9</f>
        <v>1.0737344251140819</v>
      </c>
      <c r="Z90" s="16">
        <f ca="1">(Parameters!$C$2/Z43)^Parameters!$C$9</f>
        <v>1.1278134159620263</v>
      </c>
      <c r="AA90" s="18">
        <f ca="1">(Parameters!$C$2/AA43)^Parameters!$C$9</f>
        <v>1.2361978996639551</v>
      </c>
    </row>
    <row r="91" spans="2:27" x14ac:dyDescent="0.2">
      <c r="B91" s="53"/>
      <c r="C91" s="50">
        <v>-80</v>
      </c>
      <c r="D91" s="12" t="s">
        <v>1</v>
      </c>
      <c r="E91" s="3">
        <f ca="1">(Parameters!$C$2/E44)^Parameters!$C$9</f>
        <v>15.487989262353414</v>
      </c>
      <c r="F91" s="15">
        <f ca="1">(Parameters!$C$2/F44)^Parameters!$C$9</f>
        <v>15.454355524980102</v>
      </c>
      <c r="G91" s="3">
        <f ca="1">(Parameters!$C$2/G44)^Parameters!$C$9</f>
        <v>17.509013715477352</v>
      </c>
      <c r="H91" s="15">
        <f ca="1">(Parameters!$C$2/H44)^Parameters!$C$9</f>
        <v>26.259591243513004</v>
      </c>
      <c r="I91" s="3">
        <f ca="1">(Parameters!$C$2/I44)^Parameters!$C$9</f>
        <v>70.093792905166239</v>
      </c>
      <c r="K91" s="53"/>
      <c r="L91" s="50">
        <v>-80</v>
      </c>
      <c r="M91" s="12" t="s">
        <v>1</v>
      </c>
      <c r="N91" s="3">
        <f ca="1">(Parameters!$C$2/N44)^Parameters!$C$9</f>
        <v>0.84747195256469754</v>
      </c>
      <c r="O91" s="15">
        <f ca="1">(Parameters!$C$2/O44)^Parameters!$C$9</f>
        <v>0.84852177276906693</v>
      </c>
      <c r="P91" s="3">
        <f ca="1">(Parameters!$C$2/P44)^Parameters!$C$9</f>
        <v>0.85365150547463364</v>
      </c>
      <c r="Q91" s="15">
        <f ca="1">(Parameters!$C$2/Q44)^Parameters!$C$9</f>
        <v>0.8592579130955873</v>
      </c>
      <c r="R91" s="3">
        <f ca="1">(Parameters!$C$2/R44)^Parameters!$C$9</f>
        <v>0.87081372096911724</v>
      </c>
      <c r="T91" s="53"/>
      <c r="U91" s="50">
        <v>-80</v>
      </c>
      <c r="V91" s="12" t="s">
        <v>1</v>
      </c>
      <c r="W91" s="3">
        <f ca="1">(Parameters!$C$2/W44)^Parameters!$C$9</f>
        <v>1.8224231356093421</v>
      </c>
      <c r="X91" s="15">
        <f ca="1">(Parameters!$C$2/X44)^Parameters!$C$9</f>
        <v>1.8491469170776889</v>
      </c>
      <c r="Y91" s="3">
        <f ca="1">(Parameters!$C$2/Y44)^Parameters!$C$9</f>
        <v>1.9445415657976945</v>
      </c>
      <c r="Z91" s="15">
        <f ca="1">(Parameters!$C$2/Z44)^Parameters!$C$9</f>
        <v>2.1352944437748245</v>
      </c>
      <c r="AA91" s="3">
        <f ca="1">(Parameters!$C$2/AA44)^Parameters!$C$9</f>
        <v>2.5017723043754772</v>
      </c>
    </row>
    <row r="92" spans="2:27" ht="17" thickBot="1" x14ac:dyDescent="0.25">
      <c r="B92" s="54"/>
      <c r="C92" s="51"/>
      <c r="D92" s="9" t="s">
        <v>2</v>
      </c>
      <c r="E92" s="6">
        <f ca="1">(Parameters!$C$2/E45)^Parameters!$C$9</f>
        <v>1.8238854778392746</v>
      </c>
      <c r="F92" s="17">
        <f ca="1">(Parameters!$C$2/F45)^Parameters!$C$9</f>
        <v>1.8644496460234838</v>
      </c>
      <c r="G92" s="6">
        <f ca="1">(Parameters!$C$2/G45)^Parameters!$C$9</f>
        <v>2.0019135913801143</v>
      </c>
      <c r="H92" s="17">
        <f ca="1">(Parameters!$C$2/H45)^Parameters!$C$9</f>
        <v>2.2742787645256368</v>
      </c>
      <c r="I92" s="6">
        <f ca="1">(Parameters!$C$2/I45)^Parameters!$C$9</f>
        <v>2.7630963806053623</v>
      </c>
      <c r="K92" s="54"/>
      <c r="L92" s="51"/>
      <c r="M92" s="9" t="s">
        <v>2</v>
      </c>
      <c r="N92" s="6">
        <f ca="1">(Parameters!$C$2/N45)^Parameters!$C$9</f>
        <v>0.8285742903784068</v>
      </c>
      <c r="O92" s="17">
        <f ca="1">(Parameters!$C$2/O45)^Parameters!$C$9</f>
        <v>0.82908681073191737</v>
      </c>
      <c r="P92" s="6">
        <f ca="1">(Parameters!$C$2/P45)^Parameters!$C$9</f>
        <v>0.82859058814959963</v>
      </c>
      <c r="Q92" s="17">
        <f ca="1">(Parameters!$C$2/Q45)^Parameters!$C$9</f>
        <v>0.83110997442531276</v>
      </c>
      <c r="R92" s="6">
        <f ca="1">(Parameters!$C$2/R45)^Parameters!$C$9</f>
        <v>0.83222131729610094</v>
      </c>
      <c r="T92" s="54"/>
      <c r="U92" s="51"/>
      <c r="V92" s="9" t="s">
        <v>2</v>
      </c>
      <c r="W92" s="6">
        <f ca="1">(Parameters!$C$2/W45)^Parameters!$C$9</f>
        <v>1.1237248064966752</v>
      </c>
      <c r="X92" s="17">
        <f ca="1">(Parameters!$C$2/X45)^Parameters!$C$9</f>
        <v>1.1361723612978141</v>
      </c>
      <c r="Y92" s="6">
        <f ca="1">(Parameters!$C$2/Y45)^Parameters!$C$9</f>
        <v>1.1680372279682962</v>
      </c>
      <c r="Z92" s="17">
        <f ca="1">(Parameters!$C$2/Z45)^Parameters!$C$9</f>
        <v>1.231671084647177</v>
      </c>
      <c r="AA92" s="6">
        <f ca="1">(Parameters!$C$2/AA45)^Parameters!$C$9</f>
        <v>1.3267858682142084</v>
      </c>
    </row>
    <row r="93" spans="2:27" ht="17" thickBot="1" x14ac:dyDescent="0.25">
      <c r="B93" s="60"/>
      <c r="C93" s="61"/>
      <c r="D93" s="62"/>
      <c r="E93" s="13">
        <v>0</v>
      </c>
      <c r="F93" s="13">
        <v>1</v>
      </c>
      <c r="G93" s="13">
        <v>2</v>
      </c>
      <c r="H93" s="13">
        <v>3</v>
      </c>
      <c r="I93" s="14">
        <v>4</v>
      </c>
      <c r="K93" s="60"/>
      <c r="L93" s="61"/>
      <c r="M93" s="62"/>
      <c r="N93" s="13">
        <v>0</v>
      </c>
      <c r="O93" s="13">
        <v>1</v>
      </c>
      <c r="P93" s="13">
        <v>2</v>
      </c>
      <c r="Q93" s="13">
        <v>3</v>
      </c>
      <c r="R93" s="14">
        <v>4</v>
      </c>
      <c r="T93" s="60"/>
      <c r="U93" s="61"/>
      <c r="V93" s="62"/>
      <c r="W93" s="13">
        <v>0</v>
      </c>
      <c r="X93" s="13">
        <v>1</v>
      </c>
      <c r="Y93" s="13">
        <v>2</v>
      </c>
      <c r="Z93" s="13">
        <v>3</v>
      </c>
      <c r="AA93" s="14">
        <v>4</v>
      </c>
    </row>
    <row r="94" spans="2:27" ht="17" thickBot="1" x14ac:dyDescent="0.25">
      <c r="B94" s="63"/>
      <c r="C94" s="64"/>
      <c r="D94" s="65"/>
      <c r="E94" s="66" t="s">
        <v>3</v>
      </c>
      <c r="F94" s="67"/>
      <c r="G94" s="67"/>
      <c r="H94" s="67"/>
      <c r="I94" s="68"/>
      <c r="K94" s="63"/>
      <c r="L94" s="64"/>
      <c r="M94" s="65"/>
      <c r="N94" s="66" t="s">
        <v>3</v>
      </c>
      <c r="O94" s="67"/>
      <c r="P94" s="67"/>
      <c r="Q94" s="67"/>
      <c r="R94" s="68"/>
      <c r="T94" s="63"/>
      <c r="U94" s="64"/>
      <c r="V94" s="65"/>
      <c r="W94" s="66" t="s">
        <v>3</v>
      </c>
      <c r="X94" s="67"/>
      <c r="Y94" s="67"/>
      <c r="Z94" s="67"/>
      <c r="AA94" s="68"/>
    </row>
  </sheetData>
  <mergeCells count="182">
    <mergeCell ref="AC46:AE47"/>
    <mergeCell ref="AF47:AJ47"/>
    <mergeCell ref="AD30:AD31"/>
    <mergeCell ref="AD32:AD33"/>
    <mergeCell ref="AD34:AD35"/>
    <mergeCell ref="AD36:AD37"/>
    <mergeCell ref="AD38:AD39"/>
    <mergeCell ref="AD40:AD41"/>
    <mergeCell ref="AD18:AD19"/>
    <mergeCell ref="AD20:AD21"/>
    <mergeCell ref="AD22:AD23"/>
    <mergeCell ref="AD24:AD25"/>
    <mergeCell ref="AD26:AD27"/>
    <mergeCell ref="AD28:AD29"/>
    <mergeCell ref="AC2:AE3"/>
    <mergeCell ref="AF2:AJ3"/>
    <mergeCell ref="AC4:AC45"/>
    <mergeCell ref="AD4:AD5"/>
    <mergeCell ref="AD6:AD7"/>
    <mergeCell ref="AD8:AD9"/>
    <mergeCell ref="AD10:AD11"/>
    <mergeCell ref="AD12:AD13"/>
    <mergeCell ref="AD14:AD15"/>
    <mergeCell ref="AD16:AD17"/>
    <mergeCell ref="AD42:AD43"/>
    <mergeCell ref="AD44:AD45"/>
    <mergeCell ref="B93:D94"/>
    <mergeCell ref="K93:M94"/>
    <mergeCell ref="T93:V94"/>
    <mergeCell ref="E94:I94"/>
    <mergeCell ref="N94:R94"/>
    <mergeCell ref="W94:AA94"/>
    <mergeCell ref="C89:C90"/>
    <mergeCell ref="L89:L90"/>
    <mergeCell ref="U89:U90"/>
    <mergeCell ref="C91:C92"/>
    <mergeCell ref="L91:L92"/>
    <mergeCell ref="U91:U92"/>
    <mergeCell ref="B51:B92"/>
    <mergeCell ref="C51:C52"/>
    <mergeCell ref="C85:C86"/>
    <mergeCell ref="L85:L86"/>
    <mergeCell ref="U85:U86"/>
    <mergeCell ref="C87:C88"/>
    <mergeCell ref="L87:L88"/>
    <mergeCell ref="U87:U88"/>
    <mergeCell ref="C81:C82"/>
    <mergeCell ref="L81:L82"/>
    <mergeCell ref="U81:U82"/>
    <mergeCell ref="C83:C84"/>
    <mergeCell ref="L83:L84"/>
    <mergeCell ref="U83:U84"/>
    <mergeCell ref="C77:C78"/>
    <mergeCell ref="L77:L78"/>
    <mergeCell ref="U77:U78"/>
    <mergeCell ref="C79:C80"/>
    <mergeCell ref="L79:L80"/>
    <mergeCell ref="U79:U80"/>
    <mergeCell ref="C73:C74"/>
    <mergeCell ref="L73:L74"/>
    <mergeCell ref="U73:U74"/>
    <mergeCell ref="C75:C76"/>
    <mergeCell ref="L75:L76"/>
    <mergeCell ref="U75:U76"/>
    <mergeCell ref="U69:U70"/>
    <mergeCell ref="C71:C72"/>
    <mergeCell ref="L71:L72"/>
    <mergeCell ref="U71:U72"/>
    <mergeCell ref="C65:C66"/>
    <mergeCell ref="L65:L66"/>
    <mergeCell ref="U65:U66"/>
    <mergeCell ref="C67:C68"/>
    <mergeCell ref="L67:L68"/>
    <mergeCell ref="U67:U68"/>
    <mergeCell ref="C61:C62"/>
    <mergeCell ref="L61:L62"/>
    <mergeCell ref="U61:U62"/>
    <mergeCell ref="C63:C64"/>
    <mergeCell ref="L63:L64"/>
    <mergeCell ref="U63:U64"/>
    <mergeCell ref="L55:L56"/>
    <mergeCell ref="U55:U56"/>
    <mergeCell ref="C57:C58"/>
    <mergeCell ref="L57:L58"/>
    <mergeCell ref="U57:U58"/>
    <mergeCell ref="C59:C60"/>
    <mergeCell ref="L59:L60"/>
    <mergeCell ref="U59:U60"/>
    <mergeCell ref="K51:K92"/>
    <mergeCell ref="L51:L52"/>
    <mergeCell ref="T51:T92"/>
    <mergeCell ref="U51:U52"/>
    <mergeCell ref="C53:C54"/>
    <mergeCell ref="L53:L54"/>
    <mergeCell ref="U53:U54"/>
    <mergeCell ref="C55:C56"/>
    <mergeCell ref="C69:C70"/>
    <mergeCell ref="L69:L70"/>
    <mergeCell ref="B49:D50"/>
    <mergeCell ref="E49:I50"/>
    <mergeCell ref="K49:M50"/>
    <mergeCell ref="N49:R50"/>
    <mergeCell ref="T49:V50"/>
    <mergeCell ref="W49:AA50"/>
    <mergeCell ref="B46:D47"/>
    <mergeCell ref="K46:M47"/>
    <mergeCell ref="T46:V47"/>
    <mergeCell ref="E47:I47"/>
    <mergeCell ref="N47:R47"/>
    <mergeCell ref="W47:AA47"/>
    <mergeCell ref="C42:C43"/>
    <mergeCell ref="L42:L43"/>
    <mergeCell ref="U42:U43"/>
    <mergeCell ref="C44:C45"/>
    <mergeCell ref="L44:L45"/>
    <mergeCell ref="U44:U45"/>
    <mergeCell ref="C38:C39"/>
    <mergeCell ref="L38:L39"/>
    <mergeCell ref="U38:U39"/>
    <mergeCell ref="C40:C41"/>
    <mergeCell ref="L40:L41"/>
    <mergeCell ref="U40:U41"/>
    <mergeCell ref="C34:C35"/>
    <mergeCell ref="L34:L35"/>
    <mergeCell ref="U34:U35"/>
    <mergeCell ref="C36:C37"/>
    <mergeCell ref="L36:L37"/>
    <mergeCell ref="U36:U37"/>
    <mergeCell ref="C30:C31"/>
    <mergeCell ref="L30:L31"/>
    <mergeCell ref="U30:U31"/>
    <mergeCell ref="C32:C33"/>
    <mergeCell ref="L32:L33"/>
    <mergeCell ref="U32:U33"/>
    <mergeCell ref="U16:U17"/>
    <mergeCell ref="C26:C27"/>
    <mergeCell ref="L26:L27"/>
    <mergeCell ref="U26:U27"/>
    <mergeCell ref="C28:C29"/>
    <mergeCell ref="L28:L29"/>
    <mergeCell ref="U28:U29"/>
    <mergeCell ref="C22:C23"/>
    <mergeCell ref="L22:L23"/>
    <mergeCell ref="U22:U23"/>
    <mergeCell ref="C24:C25"/>
    <mergeCell ref="L24:L25"/>
    <mergeCell ref="U24:U25"/>
    <mergeCell ref="C12:C13"/>
    <mergeCell ref="L12:L13"/>
    <mergeCell ref="U12:U13"/>
    <mergeCell ref="B4:B45"/>
    <mergeCell ref="C4:C5"/>
    <mergeCell ref="K4:K45"/>
    <mergeCell ref="L4:L5"/>
    <mergeCell ref="T4:T45"/>
    <mergeCell ref="U4:U5"/>
    <mergeCell ref="C6:C7"/>
    <mergeCell ref="L6:L7"/>
    <mergeCell ref="U6:U7"/>
    <mergeCell ref="C8:C9"/>
    <mergeCell ref="C18:C19"/>
    <mergeCell ref="L18:L19"/>
    <mergeCell ref="U18:U19"/>
    <mergeCell ref="C20:C21"/>
    <mergeCell ref="L20:L21"/>
    <mergeCell ref="U20:U21"/>
    <mergeCell ref="C14:C15"/>
    <mergeCell ref="L14:L15"/>
    <mergeCell ref="U14:U15"/>
    <mergeCell ref="C16:C17"/>
    <mergeCell ref="L16:L17"/>
    <mergeCell ref="B2:D3"/>
    <mergeCell ref="E2:I3"/>
    <mergeCell ref="K2:M3"/>
    <mergeCell ref="N2:R3"/>
    <mergeCell ref="T2:V3"/>
    <mergeCell ref="W2:AA3"/>
    <mergeCell ref="L8:L9"/>
    <mergeCell ref="U8:U9"/>
    <mergeCell ref="C10:C11"/>
    <mergeCell ref="L10:L11"/>
    <mergeCell ref="U10:U11"/>
  </mergeCells>
  <conditionalFormatting sqref="E4:I45">
    <cfRule type="colorScale" priority="10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0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03">
      <colorScale>
        <cfvo type="num" val="0"/>
        <cfvo type="num" val="1"/>
        <color rgb="FFFF0000"/>
        <color theme="9" tint="-0.249977111117893"/>
      </colorScale>
    </cfRule>
    <cfRule type="colorScale" priority="104">
      <colorScale>
        <cfvo type="num" val="0"/>
        <cfvo type="num" val="1"/>
        <color rgb="FFFF7128"/>
        <color theme="9"/>
      </colorScale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91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9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4">
      <colorScale>
        <cfvo type="num" val="0"/>
        <cfvo type="num" val="1"/>
        <color rgb="FFFF0000"/>
        <color theme="9" tint="-0.249977111117893"/>
      </colorScale>
    </cfRule>
    <cfRule type="colorScale" priority="95">
      <colorScale>
        <cfvo type="num" val="0"/>
        <cfvo type="num" val="1"/>
        <color rgb="FFFF7128"/>
        <color theme="9"/>
      </colorScale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7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4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5">
      <colorScale>
        <cfvo type="num" val="0"/>
        <cfvo type="num" val="1"/>
        <color rgb="FFFF0000"/>
        <color theme="9" tint="-0.249977111117893"/>
      </colorScale>
    </cfRule>
    <cfRule type="colorScale" priority="76">
      <colorScale>
        <cfvo type="num" val="0"/>
        <cfvo type="num" val="1"/>
        <color rgb="FFFF7128"/>
        <color theme="9"/>
      </colorScale>
    </cfRule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1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51:R92">
    <cfRule type="colorScale" priority="54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55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6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7">
      <colorScale>
        <cfvo type="num" val="0"/>
        <cfvo type="num" val="1"/>
        <color rgb="FFFF0000"/>
        <color theme="9" tint="-0.249977111117893"/>
      </colorScale>
    </cfRule>
    <cfRule type="colorScale" priority="58">
      <colorScale>
        <cfvo type="num" val="0"/>
        <cfvo type="num" val="1"/>
        <color rgb="FFFF7128"/>
        <color theme="9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8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4">
      <colorScale>
        <cfvo type="num" val="0"/>
        <cfvo type="num" val="1"/>
        <color rgb="FFFF0000"/>
        <color theme="9" tint="-0.249977111117893"/>
      </colorScale>
    </cfRule>
    <cfRule type="colorScale" priority="85">
      <colorScale>
        <cfvo type="num" val="0"/>
        <cfvo type="num" val="1"/>
        <color rgb="FFFF7128"/>
        <color theme="9"/>
      </colorScale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64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5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6">
      <colorScale>
        <cfvo type="num" val="0"/>
        <cfvo type="num" val="1"/>
        <color rgb="FFFF0000"/>
        <color theme="9" tint="-0.249977111117893"/>
      </colorScale>
    </cfRule>
    <cfRule type="colorScale" priority="67">
      <colorScale>
        <cfvo type="num" val="0"/>
        <cfvo type="num" val="1"/>
        <color rgb="FFFF7128"/>
        <color theme="9"/>
      </colorScale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51:AA92">
    <cfRule type="colorScale" priority="44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45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6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7">
      <colorScale>
        <cfvo type="num" val="0"/>
        <cfvo type="num" val="1"/>
        <color rgb="FFFF0000"/>
        <color theme="9" tint="-0.249977111117893"/>
      </colorScale>
    </cfRule>
    <cfRule type="colorScale" priority="48">
      <colorScale>
        <cfvo type="num" val="0"/>
        <cfvo type="num" val="1"/>
        <color rgb="FFFF7128"/>
        <color theme="9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3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2">
      <colorScale>
        <cfvo type="num" val="0"/>
        <cfvo type="num" val="0.25"/>
        <cfvo type="num" val="0.5"/>
        <color rgb="FF00B050"/>
        <color rgb="FFFFEB84"/>
        <color rgb="FFFF0000"/>
      </colorScale>
    </cfRule>
    <cfRule type="colorScale" priority="3">
      <colorScale>
        <cfvo type="num" val="0"/>
        <cfvo type="percent" val="50"/>
        <cfvo type="num" val="0.6"/>
        <color rgb="FFF8696B"/>
        <color rgb="FFFFEB84"/>
        <color rgb="FF63BE7B"/>
      </colorScale>
    </cfRule>
    <cfRule type="colorScale" priority="4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">
      <colorScale>
        <cfvo type="num" val="0"/>
        <cfvo type="num" val="1"/>
        <color rgb="FFFF0000"/>
        <color theme="9" tint="-0.249977111117893"/>
      </colorScale>
    </cfRule>
    <cfRule type="colorScale" priority="10">
      <colorScale>
        <cfvo type="num" val="0"/>
        <cfvo type="num" val="1"/>
        <color rgb="FFFF7128"/>
        <color theme="9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5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41F9-C269-F94C-8373-5DAD386EAA58}">
  <sheetPr codeName="Sheet14"/>
  <dimension ref="B1:AJ94"/>
  <sheetViews>
    <sheetView workbookViewId="0">
      <selection activeCell="H9" sqref="H9"/>
    </sheetView>
  </sheetViews>
  <sheetFormatPr baseColWidth="10" defaultRowHeight="16" x14ac:dyDescent="0.2"/>
  <sheetData>
    <row r="1" spans="2:36" ht="17" thickBot="1" x14ac:dyDescent="0.25"/>
    <row r="2" spans="2:36" x14ac:dyDescent="0.2">
      <c r="B2" s="41" t="s">
        <v>34</v>
      </c>
      <c r="C2" s="42"/>
      <c r="D2" s="43"/>
      <c r="E2" s="26" t="s">
        <v>15</v>
      </c>
      <c r="F2" s="27"/>
      <c r="G2" s="27"/>
      <c r="H2" s="27"/>
      <c r="I2" s="28"/>
      <c r="K2" s="41" t="s">
        <v>34</v>
      </c>
      <c r="L2" s="42"/>
      <c r="M2" s="43"/>
      <c r="N2" s="26" t="s">
        <v>22</v>
      </c>
      <c r="O2" s="27"/>
      <c r="P2" s="27"/>
      <c r="Q2" s="27"/>
      <c r="R2" s="28"/>
      <c r="T2" s="41" t="s">
        <v>34</v>
      </c>
      <c r="U2" s="42"/>
      <c r="V2" s="43"/>
      <c r="W2" s="26" t="s">
        <v>23</v>
      </c>
      <c r="X2" s="27"/>
      <c r="Y2" s="27"/>
      <c r="Z2" s="27"/>
      <c r="AA2" s="28"/>
      <c r="AC2" s="41" t="s">
        <v>34</v>
      </c>
      <c r="AD2" s="42"/>
      <c r="AE2" s="43"/>
      <c r="AF2" s="41" t="s">
        <v>26</v>
      </c>
      <c r="AG2" s="42"/>
      <c r="AH2" s="42"/>
      <c r="AI2" s="42"/>
      <c r="AJ2" s="43"/>
    </row>
    <row r="3" spans="2:36" ht="17" thickBot="1" x14ac:dyDescent="0.25">
      <c r="B3" s="44"/>
      <c r="C3" s="45"/>
      <c r="D3" s="46"/>
      <c r="E3" s="47"/>
      <c r="F3" s="48"/>
      <c r="G3" s="48"/>
      <c r="H3" s="48"/>
      <c r="I3" s="49"/>
      <c r="K3" s="44"/>
      <c r="L3" s="45"/>
      <c r="M3" s="46"/>
      <c r="N3" s="47"/>
      <c r="O3" s="48"/>
      <c r="P3" s="48"/>
      <c r="Q3" s="48"/>
      <c r="R3" s="49"/>
      <c r="T3" s="44"/>
      <c r="U3" s="45"/>
      <c r="V3" s="46"/>
      <c r="W3" s="47"/>
      <c r="X3" s="48"/>
      <c r="Y3" s="48"/>
      <c r="Z3" s="48"/>
      <c r="AA3" s="49"/>
      <c r="AC3" s="44"/>
      <c r="AD3" s="45"/>
      <c r="AE3" s="46"/>
      <c r="AF3" s="57"/>
      <c r="AG3" s="58"/>
      <c r="AH3" s="58"/>
      <c r="AI3" s="58"/>
      <c r="AJ3" s="59"/>
    </row>
    <row r="4" spans="2:36" x14ac:dyDescent="0.2">
      <c r="B4" s="52" t="s">
        <v>0</v>
      </c>
      <c r="C4" s="50">
        <v>20</v>
      </c>
      <c r="D4" s="1" t="s">
        <v>1</v>
      </c>
      <c r="E4" s="2" cm="1">
        <f t="array" aca="1" ref="E4" ca="1">INDIRECT("DATA!E"&amp;422-5*(ROW()-2)/2+(COLUMN()-5))</f>
        <v>0.77962659399055823</v>
      </c>
      <c r="F4" s="2" cm="1">
        <f t="array" aca="1" ref="F4" ca="1">INDIRECT("DATA!E"&amp;422-5*(ROW()-2)/2+(COLUMN()-5))</f>
        <v>0.74512969275798158</v>
      </c>
      <c r="G4" s="2" cm="1">
        <f t="array" aca="1" ref="G4" ca="1">INDIRECT("DATA!E"&amp;422-5*(ROW()-2)/2+(COLUMN()-5))</f>
        <v>0.68135296005549317</v>
      </c>
      <c r="H4" s="2" cm="1">
        <f t="array" aca="1" ref="H4" ca="1">INDIRECT("DATA!E"&amp;422-5*(ROW()-2)/2+(COLUMN()-5))</f>
        <v>0.4915139779019258</v>
      </c>
      <c r="I4" s="2" cm="1">
        <f t="array" aca="1" ref="I4" ca="1">INDIRECT("DATA!E"&amp;422-5*(ROW()-2)/2+(COLUMN()-5))</f>
        <v>0</v>
      </c>
      <c r="K4" s="52" t="s">
        <v>0</v>
      </c>
      <c r="L4" s="50">
        <v>20</v>
      </c>
      <c r="M4" s="1" t="s">
        <v>1</v>
      </c>
      <c r="N4" s="2" cm="1">
        <f t="array" aca="1" ref="N4" ca="1">INDIRECT("DATA!F" &amp; 422-5*(ROW()-2)/2+(COLUMN()-14))</f>
        <v>0.99814021494913163</v>
      </c>
      <c r="O4" s="2" cm="1">
        <f t="array" aca="1" ref="O4" ca="1">INDIRECT("DATA!F" &amp; 422-5*(ROW()-2)/2+(COLUMN()-14))</f>
        <v>0.9977763003443102</v>
      </c>
      <c r="P4" s="2" cm="1">
        <f t="array" aca="1" ref="P4" ca="1">INDIRECT("DATA!F" &amp; 422-5*(ROW()-2)/2+(COLUMN()-14))</f>
        <v>0.99303273930751479</v>
      </c>
      <c r="Q4" s="2" cm="1">
        <f t="array" aca="1" ref="Q4" ca="1">INDIRECT("DATA!F" &amp; 422-5*(ROW()-2)/2+(COLUMN()-14))</f>
        <v>0.98466350315039874</v>
      </c>
      <c r="R4" s="2" cm="1">
        <f t="array" aca="1" ref="R4" ca="1">INDIRECT("DATA!F" &amp; 422-5*(ROW()-2)/2+(COLUMN()-14))</f>
        <v>0</v>
      </c>
      <c r="S4" s="19"/>
      <c r="T4" s="52" t="s">
        <v>0</v>
      </c>
      <c r="U4" s="50">
        <v>20</v>
      </c>
      <c r="V4" s="1" t="s">
        <v>1</v>
      </c>
      <c r="W4" s="3" cm="1">
        <f t="array" aca="1" ref="W4" ca="1">INDIRECT("DATA!G" &amp; 422-5*(ROW()-2)/2+(COLUMN()-23))</f>
        <v>0.93055739443096519</v>
      </c>
      <c r="X4" s="3" cm="1">
        <f t="array" aca="1" ref="X4" ca="1">INDIRECT("DATA!G" &amp; 422-5*(ROW()-2)/2+(COLUMN()-23))</f>
        <v>0.91873804186763119</v>
      </c>
      <c r="Y4" s="3" cm="1">
        <f t="array" aca="1" ref="Y4" ca="1">INDIRECT("DATA!G" &amp; 422-5*(ROW()-2)/2+(COLUMN()-23))</f>
        <v>0.88543516891389618</v>
      </c>
      <c r="Z4" s="3" cm="1">
        <f t="array" aca="1" ref="Z4" ca="1">INDIRECT("DATA!G" &amp; 422-5*(ROW()-2)/2+(COLUMN()-23))</f>
        <v>0.79996317256029315</v>
      </c>
      <c r="AA4" s="3" cm="1">
        <f t="array" aca="1" ref="AA4" ca="1">INDIRECT("DATA!G" &amp; 422-5*(ROW()-2)/2+(COLUMN()-23))</f>
        <v>0</v>
      </c>
      <c r="AC4" s="52" t="s">
        <v>0</v>
      </c>
      <c r="AD4" s="50">
        <v>20</v>
      </c>
      <c r="AE4" s="1" t="s">
        <v>1</v>
      </c>
      <c r="AF4" s="2">
        <f ca="1">(N4-E4)</f>
        <v>0.21851362095857341</v>
      </c>
      <c r="AG4" s="2">
        <f t="shared" ref="AG4:AJ19" ca="1" si="0">(O4-F4)</f>
        <v>0.25264660758632862</v>
      </c>
      <c r="AH4" s="2">
        <f t="shared" ca="1" si="0"/>
        <v>0.31167977925202162</v>
      </c>
      <c r="AI4" s="2">
        <f t="shared" ca="1" si="0"/>
        <v>0.49314952524847294</v>
      </c>
      <c r="AJ4" s="2">
        <f t="shared" ca="1" si="0"/>
        <v>0</v>
      </c>
    </row>
    <row r="5" spans="2:36" ht="17" thickBot="1" x14ac:dyDescent="0.25">
      <c r="B5" s="53"/>
      <c r="C5" s="51"/>
      <c r="D5" s="4" t="s">
        <v>2</v>
      </c>
      <c r="E5" s="5" cm="1">
        <f t="array" aca="1" ref="E5" ca="1">INDIRECT("DATA!H" &amp; 422-5*(ROW()-3)/2+(COLUMN()-5))</f>
        <v>0.78482944220582329</v>
      </c>
      <c r="F5" s="5" cm="1">
        <f t="array" aca="1" ref="F5" ca="1">INDIRECT("DATA!H" &amp; 422-5*(ROW()-3)/2+(COLUMN()-5))</f>
        <v>0.75467624285058732</v>
      </c>
      <c r="G5" s="5" cm="1">
        <f t="array" aca="1" ref="G5" ca="1">INDIRECT("DATA!H" &amp; 422-5*(ROW()-3)/2+(COLUMN()-5))</f>
        <v>0.68124568907652938</v>
      </c>
      <c r="H5" s="5" cm="1">
        <f t="array" aca="1" ref="H5" ca="1">INDIRECT("DATA!H" &amp; 422-5*(ROW()-3)/2+(COLUMN()-5))</f>
        <v>0.49117784739572251</v>
      </c>
      <c r="I5" s="5" cm="1">
        <f t="array" aca="1" ref="I5" ca="1">INDIRECT("DATA!H" &amp; 422-5*(ROW()-3)/2+(COLUMN()-5))</f>
        <v>0</v>
      </c>
      <c r="K5" s="53"/>
      <c r="L5" s="51"/>
      <c r="M5" s="4" t="s">
        <v>2</v>
      </c>
      <c r="N5" s="5" cm="1">
        <f t="array" aca="1" ref="N5" ca="1">INDIRECT("DATA!I" &amp; 422-5*(ROW()-3)/2+(COLUMN()-14))</f>
        <v>0.99748312000287243</v>
      </c>
      <c r="O5" s="5" cm="1">
        <f t="array" aca="1" ref="O5" ca="1">INDIRECT("DATA!I" &amp; 422-5*(ROW()-3)/2+(COLUMN()-14))</f>
        <v>0.99685239820732996</v>
      </c>
      <c r="P5" s="5" cm="1">
        <f t="array" aca="1" ref="P5" ca="1">INDIRECT("DATA!I" &amp; 422-5*(ROW()-3)/2+(COLUMN()-14))</f>
        <v>0.99775566239278124</v>
      </c>
      <c r="Q5" s="5" cm="1">
        <f t="array" aca="1" ref="Q5" ca="1">INDIRECT("DATA!I" &amp; 422-5*(ROW()-3)/2+(COLUMN()-14))</f>
        <v>0.98804658919647637</v>
      </c>
      <c r="R5" s="5" cm="1">
        <f t="array" aca="1" ref="R5" ca="1">INDIRECT("DATA!I" &amp; 422-5*(ROW()-3)/2+(COLUMN()-14))</f>
        <v>0</v>
      </c>
      <c r="S5" s="19"/>
      <c r="T5" s="53"/>
      <c r="U5" s="51"/>
      <c r="V5" s="4" t="s">
        <v>2</v>
      </c>
      <c r="W5" s="6" cm="1">
        <f t="array" aca="1" ref="W5" ca="1">INDIRECT("DATA!J" &amp; 422-5*(ROW()-3)/2+(COLUMN()-23))</f>
        <v>0.92700732294155996</v>
      </c>
      <c r="X5" s="6" cm="1">
        <f t="array" aca="1" ref="X5" ca="1">INDIRECT("DATA!J" &amp; 422-5*(ROW()-3)/2+(COLUMN()-23))</f>
        <v>0.91238701671761957</v>
      </c>
      <c r="Y5" s="6" cm="1">
        <f t="array" aca="1" ref="Y5" ca="1">INDIRECT("DATA!J" &amp; 422-5*(ROW()-3)/2+(COLUMN()-23))</f>
        <v>0.87160886606012988</v>
      </c>
      <c r="Z5" s="6" cm="1">
        <f t="array" aca="1" ref="Z5" ca="1">INDIRECT("DATA!J" &amp; 422-5*(ROW()-3)/2+(COLUMN()-23))</f>
        <v>0.75379555606936577</v>
      </c>
      <c r="AA5" s="6" cm="1">
        <f t="array" aca="1" ref="AA5" ca="1">INDIRECT("DATA!J" &amp; 422-5*(ROW()-3)/2+(COLUMN()-23))</f>
        <v>0</v>
      </c>
      <c r="AC5" s="53"/>
      <c r="AD5" s="51"/>
      <c r="AE5" s="4" t="s">
        <v>2</v>
      </c>
      <c r="AF5" s="5">
        <f ca="1">(N5-E5)</f>
        <v>0.21265367779704913</v>
      </c>
      <c r="AG5" s="5">
        <f t="shared" ca="1" si="0"/>
        <v>0.24217615535674264</v>
      </c>
      <c r="AH5" s="5">
        <f t="shared" ca="1" si="0"/>
        <v>0.31650997331625186</v>
      </c>
      <c r="AI5" s="5">
        <f t="shared" ca="1" si="0"/>
        <v>0.49686874180075385</v>
      </c>
      <c r="AJ5" s="5">
        <f t="shared" ca="1" si="0"/>
        <v>0</v>
      </c>
    </row>
    <row r="6" spans="2:36" x14ac:dyDescent="0.2">
      <c r="B6" s="53"/>
      <c r="C6" s="50">
        <v>15</v>
      </c>
      <c r="D6" s="1" t="s">
        <v>1</v>
      </c>
      <c r="E6" s="2" cm="1">
        <f t="array" aca="1" ref="E6" ca="1">INDIRECT("DATA!E"&amp;422-5*(ROW()-2)/2+(COLUMN()-5))</f>
        <v>0.83950553424637286</v>
      </c>
      <c r="F6" s="2" cm="1">
        <f t="array" aca="1" ref="F6" ca="1">INDIRECT("DATA!E"&amp;422-5*(ROW()-2)/2+(COLUMN()-5))</f>
        <v>0.80947771054551532</v>
      </c>
      <c r="G6" s="2" cm="1">
        <f t="array" aca="1" ref="G6" ca="1">INDIRECT("DATA!E"&amp;422-5*(ROW()-2)/2+(COLUMN()-5))</f>
        <v>0.71856192613622594</v>
      </c>
      <c r="H6" s="2" cm="1">
        <f t="array" aca="1" ref="H6" ca="1">INDIRECT("DATA!E"&amp;422-5*(ROW()-2)/2+(COLUMN()-5))</f>
        <v>0.57469340314112904</v>
      </c>
      <c r="I6" s="2" cm="1">
        <f t="array" aca="1" ref="I6" ca="1">INDIRECT("DATA!E"&amp;422-5*(ROW()-2)/2+(COLUMN()-5))</f>
        <v>0</v>
      </c>
      <c r="K6" s="53"/>
      <c r="L6" s="50">
        <v>15</v>
      </c>
      <c r="M6" s="1" t="s">
        <v>1</v>
      </c>
      <c r="N6" s="2" cm="1">
        <f t="array" aca="1" ref="N6" ca="1">INDIRECT("DATA!F" &amp; 422-5*(ROW()-2)/2+(COLUMN()-14))</f>
        <v>0.99848712548146079</v>
      </c>
      <c r="O6" s="2" cm="1">
        <f t="array" aca="1" ref="O6" ca="1">INDIRECT("DATA!F" &amp; 422-5*(ROW()-2)/2+(COLUMN()-14))</f>
        <v>0.99808666340095997</v>
      </c>
      <c r="P6" s="2" cm="1">
        <f t="array" aca="1" ref="P6" ca="1">INDIRECT("DATA!F" &amp; 422-5*(ROW()-2)/2+(COLUMN()-14))</f>
        <v>0.99628910181306019</v>
      </c>
      <c r="Q6" s="2" cm="1">
        <f t="array" aca="1" ref="Q6" ca="1">INDIRECT("DATA!F" &amp; 422-5*(ROW()-2)/2+(COLUMN()-14))</f>
        <v>0.98976251314879082</v>
      </c>
      <c r="R6" s="2" cm="1">
        <f t="array" aca="1" ref="R6" ca="1">INDIRECT("DATA!F" &amp; 422-5*(ROW()-2)/2+(COLUMN()-14))</f>
        <v>0</v>
      </c>
      <c r="S6" s="19"/>
      <c r="T6" s="53"/>
      <c r="U6" s="50">
        <v>15</v>
      </c>
      <c r="V6" s="1" t="s">
        <v>1</v>
      </c>
      <c r="W6" s="3" cm="1">
        <f t="array" aca="1" ref="W6" ca="1">INDIRECT("DATA!G" &amp; 422-5*(ROW()-2)/2+(COLUMN()-23))</f>
        <v>0.9504472642835684</v>
      </c>
      <c r="X6" s="3" cm="1">
        <f t="array" aca="1" ref="X6" ca="1">INDIRECT("DATA!G" &amp; 422-5*(ROW()-2)/2+(COLUMN()-23))</f>
        <v>0.9405767579696046</v>
      </c>
      <c r="Y6" s="3" cm="1">
        <f t="array" aca="1" ref="Y6" ca="1">INDIRECT("DATA!G" &amp; 422-5*(ROW()-2)/2+(COLUMN()-23))</f>
        <v>0.90646719469921677</v>
      </c>
      <c r="Z6" s="3" cm="1">
        <f t="array" aca="1" ref="Z6" ca="1">INDIRECT("DATA!G" &amp; 422-5*(ROW()-2)/2+(COLUMN()-23))</f>
        <v>0.84129086956141086</v>
      </c>
      <c r="AA6" s="3" cm="1">
        <f t="array" aca="1" ref="AA6" ca="1">INDIRECT("DATA!G" &amp; 422-5*(ROW()-2)/2+(COLUMN()-23))</f>
        <v>0</v>
      </c>
      <c r="AC6" s="53"/>
      <c r="AD6" s="50">
        <v>15</v>
      </c>
      <c r="AE6" s="1" t="s">
        <v>1</v>
      </c>
      <c r="AF6" s="2">
        <f t="shared" ref="AF6:AJ45" ca="1" si="1">(N6-E6)</f>
        <v>0.15898159123508793</v>
      </c>
      <c r="AG6" s="2">
        <f t="shared" ca="1" si="0"/>
        <v>0.18860895285544466</v>
      </c>
      <c r="AH6" s="2">
        <f t="shared" ca="1" si="0"/>
        <v>0.27772717567683425</v>
      </c>
      <c r="AI6" s="2">
        <f t="shared" ca="1" si="0"/>
        <v>0.41506911000766178</v>
      </c>
      <c r="AJ6" s="2">
        <f t="shared" ca="1" si="0"/>
        <v>0</v>
      </c>
    </row>
    <row r="7" spans="2:36" ht="17" thickBot="1" x14ac:dyDescent="0.25">
      <c r="B7" s="53"/>
      <c r="C7" s="51"/>
      <c r="D7" s="4" t="s">
        <v>2</v>
      </c>
      <c r="E7" s="5" cm="1">
        <f t="array" aca="1" ref="E7" ca="1">INDIRECT("DATA!H" &amp; 422-5*(ROW()-3)/2+(COLUMN()-5))</f>
        <v>0.84562201173109497</v>
      </c>
      <c r="F7" s="5" cm="1">
        <f t="array" aca="1" ref="F7" ca="1">INDIRECT("DATA!H" &amp; 422-5*(ROW()-3)/2+(COLUMN()-5))</f>
        <v>0.81879096123197515</v>
      </c>
      <c r="G7" s="5" cm="1">
        <f t="array" aca="1" ref="G7" ca="1">INDIRECT("DATA!H" &amp; 422-5*(ROW()-3)/2+(COLUMN()-5))</f>
        <v>0.72240366360413188</v>
      </c>
      <c r="H7" s="5" cm="1">
        <f t="array" aca="1" ref="H7" ca="1">INDIRECT("DATA!H" &amp; 422-5*(ROW()-3)/2+(COLUMN()-5))</f>
        <v>0.58074827573682153</v>
      </c>
      <c r="I7" s="5" cm="1">
        <f t="array" aca="1" ref="I7" ca="1">INDIRECT("DATA!H" &amp; 422-5*(ROW()-3)/2+(COLUMN()-5))</f>
        <v>0</v>
      </c>
      <c r="K7" s="53"/>
      <c r="L7" s="51"/>
      <c r="M7" s="4" t="s">
        <v>2</v>
      </c>
      <c r="N7" s="5" cm="1">
        <f t="array" aca="1" ref="N7" ca="1">INDIRECT("DATA!I" &amp; 422-5*(ROW()-3)/2+(COLUMN()-14))</f>
        <v>0.99783841690511565</v>
      </c>
      <c r="O7" s="5" cm="1">
        <f t="array" aca="1" ref="O7" ca="1">INDIRECT("DATA!I" &amp; 422-5*(ROW()-3)/2+(COLUMN()-14))</f>
        <v>0.99733798575877963</v>
      </c>
      <c r="P7" s="5" cm="1">
        <f t="array" aca="1" ref="P7" ca="1">INDIRECT("DATA!I" &amp; 422-5*(ROW()-3)/2+(COLUMN()-14))</f>
        <v>0.99661456881022359</v>
      </c>
      <c r="Q7" s="5" cm="1">
        <f t="array" aca="1" ref="Q7" ca="1">INDIRECT("DATA!I" &amp; 422-5*(ROW()-3)/2+(COLUMN()-14))</f>
        <v>0.99027837108207495</v>
      </c>
      <c r="R7" s="5" cm="1">
        <f t="array" aca="1" ref="R7" ca="1">INDIRECT("DATA!I" &amp; 422-5*(ROW()-3)/2+(COLUMN()-14))</f>
        <v>0</v>
      </c>
      <c r="S7" s="19"/>
      <c r="T7" s="53"/>
      <c r="U7" s="51"/>
      <c r="V7" s="4" t="s">
        <v>2</v>
      </c>
      <c r="W7" s="6" cm="1">
        <f t="array" aca="1" ref="W7" ca="1">INDIRECT("DATA!J" &amp; 422-5*(ROW()-3)/2+(COLUMN()-23))</f>
        <v>0.94867450311931079</v>
      </c>
      <c r="X7" s="6" cm="1">
        <f t="array" aca="1" ref="X7" ca="1">INDIRECT("DATA!J" &amp; 422-5*(ROW()-3)/2+(COLUMN()-23))</f>
        <v>0.93693063655182562</v>
      </c>
      <c r="Y7" s="6" cm="1">
        <f t="array" aca="1" ref="Y7" ca="1">INDIRECT("DATA!J" &amp; 422-5*(ROW()-3)/2+(COLUMN()-23))</f>
        <v>0.89678401944948627</v>
      </c>
      <c r="Z7" s="6" cm="1">
        <f t="array" aca="1" ref="Z7" ca="1">INDIRECT("DATA!J" &amp; 422-5*(ROW()-3)/2+(COLUMN()-23))</f>
        <v>0.80218122642985557</v>
      </c>
      <c r="AA7" s="6" cm="1">
        <f t="array" aca="1" ref="AA7" ca="1">INDIRECT("DATA!J" &amp; 422-5*(ROW()-3)/2+(COLUMN()-23))</f>
        <v>0</v>
      </c>
      <c r="AC7" s="53"/>
      <c r="AD7" s="51"/>
      <c r="AE7" s="4" t="s">
        <v>2</v>
      </c>
      <c r="AF7" s="5">
        <f t="shared" ca="1" si="1"/>
        <v>0.15221640517402069</v>
      </c>
      <c r="AG7" s="5">
        <f t="shared" ca="1" si="0"/>
        <v>0.17854702452680449</v>
      </c>
      <c r="AH7" s="5">
        <f t="shared" ca="1" si="0"/>
        <v>0.2742109052060917</v>
      </c>
      <c r="AI7" s="5">
        <f t="shared" ca="1" si="0"/>
        <v>0.40953009534525342</v>
      </c>
      <c r="AJ7" s="5">
        <f t="shared" ca="1" si="0"/>
        <v>0</v>
      </c>
    </row>
    <row r="8" spans="2:36" x14ac:dyDescent="0.2">
      <c r="B8" s="53"/>
      <c r="C8" s="50">
        <v>10</v>
      </c>
      <c r="D8" s="1" t="s">
        <v>1</v>
      </c>
      <c r="E8" s="2" cm="1">
        <f t="array" aca="1" ref="E8" ca="1">INDIRECT("DATA!E"&amp;422-5*(ROW()-2)/2+(COLUMN()-5))</f>
        <v>0.87803224209615938</v>
      </c>
      <c r="F8" s="2" cm="1">
        <f t="array" aca="1" ref="F8" ca="1">INDIRECT("DATA!E"&amp;422-5*(ROW()-2)/2+(COLUMN()-5))</f>
        <v>0.85742184338982952</v>
      </c>
      <c r="G8" s="2" cm="1">
        <f t="array" aca="1" ref="G8" ca="1">INDIRECT("DATA!E"&amp;422-5*(ROW()-2)/2+(COLUMN()-5))</f>
        <v>0.76619522230601012</v>
      </c>
      <c r="H8" s="2" cm="1">
        <f t="array" aca="1" ref="H8" ca="1">INDIRECT("DATA!E"&amp;422-5*(ROW()-2)/2+(COLUMN()-5))</f>
        <v>0.64367784743227141</v>
      </c>
      <c r="I8" s="2" cm="1">
        <f t="array" aca="1" ref="I8" ca="1">INDIRECT("DATA!E"&amp;422-5*(ROW()-2)/2+(COLUMN()-5))</f>
        <v>0.35094573907249299</v>
      </c>
      <c r="K8" s="53"/>
      <c r="L8" s="50">
        <v>10</v>
      </c>
      <c r="M8" s="1" t="s">
        <v>1</v>
      </c>
      <c r="N8" s="2" cm="1">
        <f t="array" aca="1" ref="N8" ca="1">INDIRECT("DATA!F" &amp; 422-5*(ROW()-2)/2+(COLUMN()-14))</f>
        <v>0.99858649953686518</v>
      </c>
      <c r="O8" s="2" cm="1">
        <f t="array" aca="1" ref="O8" ca="1">INDIRECT("DATA!F" &amp; 422-5*(ROW()-2)/2+(COLUMN()-14))</f>
        <v>0.99835610206179959</v>
      </c>
      <c r="P8" s="2" cm="1">
        <f t="array" aca="1" ref="P8" ca="1">INDIRECT("DATA!F" &amp; 422-5*(ROW()-2)/2+(COLUMN()-14))</f>
        <v>0.996861356267988</v>
      </c>
      <c r="Q8" s="2" cm="1">
        <f t="array" aca="1" ref="Q8" ca="1">INDIRECT("DATA!F" &amp; 422-5*(ROW()-2)/2+(COLUMN()-14))</f>
        <v>0.99150163265196545</v>
      </c>
      <c r="R8" s="2" cm="1">
        <f t="array" aca="1" ref="R8" ca="1">INDIRECT("DATA!F" &amp; 422-5*(ROW()-2)/2+(COLUMN()-14))</f>
        <v>0.94890957394510456</v>
      </c>
      <c r="S8" s="19"/>
      <c r="T8" s="53"/>
      <c r="U8" s="50">
        <v>10</v>
      </c>
      <c r="V8" s="1" t="s">
        <v>1</v>
      </c>
      <c r="W8" s="3" cm="1">
        <f t="array" aca="1" ref="W8" ca="1">INDIRECT("DATA!G" &amp; 422-5*(ROW()-2)/2+(COLUMN()-23))</f>
        <v>0.96419030181704679</v>
      </c>
      <c r="X8" s="3" cm="1">
        <f t="array" aca="1" ref="X8" ca="1">INDIRECT("DATA!G" &amp; 422-5*(ROW()-2)/2+(COLUMN()-23))</f>
        <v>0.95642320128539704</v>
      </c>
      <c r="Y8" s="3" cm="1">
        <f t="array" aca="1" ref="Y8" ca="1">INDIRECT("DATA!G" &amp; 422-5*(ROW()-2)/2+(COLUMN()-23))</f>
        <v>0.92561713652789057</v>
      </c>
      <c r="Z8" s="3" cm="1">
        <f t="array" aca="1" ref="Z8" ca="1">INDIRECT("DATA!G" &amp; 422-5*(ROW()-2)/2+(COLUMN()-23))</f>
        <v>0.86821688597272295</v>
      </c>
      <c r="AA8" s="3" cm="1">
        <f t="array" aca="1" ref="AA8" ca="1">INDIRECT("DATA!G" &amp; 422-5*(ROW()-2)/2+(COLUMN()-23))</f>
        <v>0.70063411158873534</v>
      </c>
      <c r="AC8" s="53"/>
      <c r="AD8" s="50">
        <v>10</v>
      </c>
      <c r="AE8" s="1" t="s">
        <v>1</v>
      </c>
      <c r="AF8" s="2">
        <f t="shared" ca="1" si="1"/>
        <v>0.1205542574407058</v>
      </c>
      <c r="AG8" s="2">
        <f t="shared" ca="1" si="0"/>
        <v>0.14093425867197007</v>
      </c>
      <c r="AH8" s="2">
        <f t="shared" ca="1" si="0"/>
        <v>0.23066613396197788</v>
      </c>
      <c r="AI8" s="2">
        <f t="shared" ca="1" si="0"/>
        <v>0.34782378521969404</v>
      </c>
      <c r="AJ8" s="2">
        <f t="shared" ca="1" si="0"/>
        <v>0.59796383487261151</v>
      </c>
    </row>
    <row r="9" spans="2:36" ht="17" thickBot="1" x14ac:dyDescent="0.25">
      <c r="B9" s="53"/>
      <c r="C9" s="51"/>
      <c r="D9" s="4" t="s">
        <v>2</v>
      </c>
      <c r="E9" s="5" cm="1">
        <f t="array" aca="1" ref="E9" ca="1">INDIRECT("DATA!H" &amp; 422-5*(ROW()-3)/2+(COLUMN()-5))</f>
        <v>0.88088696882573514</v>
      </c>
      <c r="F9" s="5" cm="1">
        <f t="array" aca="1" ref="F9" ca="1">INDIRECT("DATA!H" &amp; 422-5*(ROW()-3)/2+(COLUMN()-5))</f>
        <v>0.8595784853507582</v>
      </c>
      <c r="G9" s="5" cm="1">
        <f t="array" aca="1" ref="G9" ca="1">INDIRECT("DATA!H" &amp; 422-5*(ROW()-3)/2+(COLUMN()-5))</f>
        <v>0.77725946979723726</v>
      </c>
      <c r="H9" s="5" cm="1">
        <f t="array" aca="1" ref="H9" ca="1">INDIRECT("DATA!H" &amp; 422-5*(ROW()-3)/2+(COLUMN()-5))</f>
        <v>0.63213758512262341</v>
      </c>
      <c r="I9" s="5" cm="1">
        <f t="array" aca="1" ref="I9" ca="1">INDIRECT("DATA!H" &amp; 422-5*(ROW()-3)/2+(COLUMN()-5))</f>
        <v>0.31942357354253609</v>
      </c>
      <c r="K9" s="53"/>
      <c r="L9" s="51"/>
      <c r="M9" s="4" t="s">
        <v>2</v>
      </c>
      <c r="N9" s="5" cm="1">
        <f t="array" aca="1" ref="N9" ca="1">INDIRECT("DATA!I" &amp; 422-5*(ROW()-3)/2+(COLUMN()-14))</f>
        <v>0.99812936342630365</v>
      </c>
      <c r="O9" s="5" cm="1">
        <f t="array" aca="1" ref="O9" ca="1">INDIRECT("DATA!I" &amp; 422-5*(ROW()-3)/2+(COLUMN()-14))</f>
        <v>0.99772803843077595</v>
      </c>
      <c r="P9" s="5" cm="1">
        <f t="array" aca="1" ref="P9" ca="1">INDIRECT("DATA!I" &amp; 422-5*(ROW()-3)/2+(COLUMN()-14))</f>
        <v>0.99657470991099795</v>
      </c>
      <c r="Q9" s="5" cm="1">
        <f t="array" aca="1" ref="Q9" ca="1">INDIRECT("DATA!I" &amp; 422-5*(ROW()-3)/2+(COLUMN()-14))</f>
        <v>0.99162561028774765</v>
      </c>
      <c r="R9" s="5" cm="1">
        <f t="array" aca="1" ref="R9" ca="1">INDIRECT("DATA!I" &amp; 422-5*(ROW()-3)/2+(COLUMN()-14))</f>
        <v>0.96803243651458637</v>
      </c>
      <c r="S9" s="19"/>
      <c r="T9" s="53"/>
      <c r="U9" s="51"/>
      <c r="V9" s="4" t="s">
        <v>2</v>
      </c>
      <c r="W9" s="6" cm="1">
        <f t="array" aca="1" ref="W9" ca="1">INDIRECT("DATA!J" &amp; 422-5*(ROW()-3)/2+(COLUMN()-23))</f>
        <v>0.96721236505432562</v>
      </c>
      <c r="X9" s="6" cm="1">
        <f t="array" aca="1" ref="X9" ca="1">INDIRECT("DATA!J" &amp; 422-5*(ROW()-3)/2+(COLUMN()-23))</f>
        <v>0.95623428314801484</v>
      </c>
      <c r="Y9" s="6" cm="1">
        <f t="array" aca="1" ref="Y9" ca="1">INDIRECT("DATA!J" &amp; 422-5*(ROW()-3)/2+(COLUMN()-23))</f>
        <v>0.91775731792512039</v>
      </c>
      <c r="Z9" s="6" cm="1">
        <f t="array" aca="1" ref="Z9" ca="1">INDIRECT("DATA!J" &amp; 422-5*(ROW()-3)/2+(COLUMN()-23))</f>
        <v>0.84340294491242651</v>
      </c>
      <c r="AA9" s="6" cm="1">
        <f t="array" aca="1" ref="AA9" ca="1">INDIRECT("DATA!J" &amp; 422-5*(ROW()-3)/2+(COLUMN()-23))</f>
        <v>0.64349712887718624</v>
      </c>
      <c r="AC9" s="53"/>
      <c r="AD9" s="51"/>
      <c r="AE9" s="4" t="s">
        <v>2</v>
      </c>
      <c r="AF9" s="5">
        <f t="shared" ca="1" si="1"/>
        <v>0.11724239460056851</v>
      </c>
      <c r="AG9" s="5">
        <f t="shared" ca="1" si="0"/>
        <v>0.13814955308001775</v>
      </c>
      <c r="AH9" s="5">
        <f t="shared" ca="1" si="0"/>
        <v>0.21931524011376069</v>
      </c>
      <c r="AI9" s="5">
        <f t="shared" ca="1" si="0"/>
        <v>0.35948802516512424</v>
      </c>
      <c r="AJ9" s="5">
        <f t="shared" ca="1" si="0"/>
        <v>0.64860886297205034</v>
      </c>
    </row>
    <row r="10" spans="2:36" x14ac:dyDescent="0.2">
      <c r="B10" s="53"/>
      <c r="C10" s="50">
        <v>5</v>
      </c>
      <c r="D10" s="1" t="s">
        <v>1</v>
      </c>
      <c r="E10" s="2" cm="1">
        <f t="array" aca="1" ref="E10" ca="1">INDIRECT("DATA!E"&amp;422-5*(ROW()-2)/2+(COLUMN()-5))</f>
        <v>0.92548466474140256</v>
      </c>
      <c r="F10" s="2" cm="1">
        <f t="array" aca="1" ref="F10" ca="1">INDIRECT("DATA!E"&amp;422-5*(ROW()-2)/2+(COLUMN()-5))</f>
        <v>0.89084702850266262</v>
      </c>
      <c r="G10" s="2" cm="1">
        <f t="array" aca="1" ref="G10" ca="1">INDIRECT("DATA!E"&amp;422-5*(ROW()-2)/2+(COLUMN()-5))</f>
        <v>0.81553151008915559</v>
      </c>
      <c r="H10" s="2" cm="1">
        <f t="array" aca="1" ref="H10" ca="1">INDIRECT("DATA!E"&amp;422-5*(ROW()-2)/2+(COLUMN()-5))</f>
        <v>0.69089319920887138</v>
      </c>
      <c r="I10" s="2" cm="1">
        <f t="array" aca="1" ref="I10" ca="1">INDIRECT("DATA!E"&amp;422-5*(ROW()-2)/2+(COLUMN()-5))</f>
        <v>0.41833565183441662</v>
      </c>
      <c r="K10" s="53"/>
      <c r="L10" s="50">
        <v>5</v>
      </c>
      <c r="M10" s="1" t="s">
        <v>1</v>
      </c>
      <c r="N10" s="2" cm="1">
        <f t="array" aca="1" ref="N10" ca="1">INDIRECT("DATA!F" &amp; 422-5*(ROW()-2)/2+(COLUMN()-14))</f>
        <v>0.996933838306021</v>
      </c>
      <c r="O10" s="2" cm="1">
        <f t="array" aca="1" ref="O10" ca="1">INDIRECT("DATA!F" &amp; 422-5*(ROW()-2)/2+(COLUMN()-14))</f>
        <v>0.99855054681229838</v>
      </c>
      <c r="P10" s="2" cm="1">
        <f t="array" aca="1" ref="P10" ca="1">INDIRECT("DATA!F" &amp; 422-5*(ROW()-2)/2+(COLUMN()-14))</f>
        <v>0.99722719432606199</v>
      </c>
      <c r="Q10" s="2" cm="1">
        <f t="array" aca="1" ref="Q10" ca="1">INDIRECT("DATA!F" &amp; 422-5*(ROW()-2)/2+(COLUMN()-14))</f>
        <v>0.9897661700026702</v>
      </c>
      <c r="R10" s="2" cm="1">
        <f t="array" aca="1" ref="R10" ca="1">INDIRECT("DATA!F" &amp; 422-5*(ROW()-2)/2+(COLUMN()-14))</f>
        <v>0.96396563221416676</v>
      </c>
      <c r="S10" s="19"/>
      <c r="T10" s="53"/>
      <c r="U10" s="50">
        <v>5</v>
      </c>
      <c r="V10" s="1" t="s">
        <v>1</v>
      </c>
      <c r="W10" s="3" cm="1">
        <f t="array" aca="1" ref="W10" ca="1">INDIRECT("DATA!G" &amp; 422-5*(ROW()-2)/2+(COLUMN()-23))</f>
        <v>0.97227449879432837</v>
      </c>
      <c r="X10" s="3" cm="1">
        <f t="array" aca="1" ref="X10" ca="1">INDIRECT("DATA!G" &amp; 422-5*(ROW()-2)/2+(COLUMN()-23))</f>
        <v>0.96798382936103122</v>
      </c>
      <c r="Y10" s="3" cm="1">
        <f t="array" aca="1" ref="Y10" ca="1">INDIRECT("DATA!G" &amp; 422-5*(ROW()-2)/2+(COLUMN()-23))</f>
        <v>0.94198404887487797</v>
      </c>
      <c r="Z10" s="3" cm="1">
        <f t="array" aca="1" ref="Z10" ca="1">INDIRECT("DATA!G" &amp; 422-5*(ROW()-2)/2+(COLUMN()-23))</f>
        <v>0.88508217892067942</v>
      </c>
      <c r="AA10" s="3" cm="1">
        <f t="array" aca="1" ref="AA10" ca="1">INDIRECT("DATA!G" &amp; 422-5*(ROW()-2)/2+(COLUMN()-23))</f>
        <v>0.74972641389813588</v>
      </c>
      <c r="AC10" s="53"/>
      <c r="AD10" s="50">
        <v>5</v>
      </c>
      <c r="AE10" s="1" t="s">
        <v>1</v>
      </c>
      <c r="AF10" s="2">
        <f t="shared" ca="1" si="1"/>
        <v>7.144917356461844E-2</v>
      </c>
      <c r="AG10" s="2">
        <f t="shared" ca="1" si="0"/>
        <v>0.10770351830963576</v>
      </c>
      <c r="AH10" s="2">
        <f t="shared" ca="1" si="0"/>
        <v>0.18169568423690641</v>
      </c>
      <c r="AI10" s="2">
        <f t="shared" ca="1" si="0"/>
        <v>0.29887297079379882</v>
      </c>
      <c r="AJ10" s="2">
        <f t="shared" ca="1" si="0"/>
        <v>0.54562998037975019</v>
      </c>
    </row>
    <row r="11" spans="2:36" ht="17" thickBot="1" x14ac:dyDescent="0.25">
      <c r="B11" s="53"/>
      <c r="C11" s="51"/>
      <c r="D11" s="4" t="s">
        <v>2</v>
      </c>
      <c r="E11" s="5" cm="1">
        <f t="array" aca="1" ref="E11" ca="1">INDIRECT("DATA!H" &amp; 422-5*(ROW()-3)/2+(COLUMN()-5))</f>
        <v>0.92096593336143795</v>
      </c>
      <c r="F11" s="5" cm="1">
        <f t="array" aca="1" ref="F11" ca="1">INDIRECT("DATA!H" &amp; 422-5*(ROW()-3)/2+(COLUMN()-5))</f>
        <v>0.894126779653721</v>
      </c>
      <c r="G11" s="5" cm="1">
        <f t="array" aca="1" ref="G11" ca="1">INDIRECT("DATA!H" &amp; 422-5*(ROW()-3)/2+(COLUMN()-5))</f>
        <v>0.82288060980824929</v>
      </c>
      <c r="H11" s="5" cm="1">
        <f t="array" aca="1" ref="H11" ca="1">INDIRECT("DATA!H" &amp; 422-5*(ROW()-3)/2+(COLUMN()-5))</f>
        <v>0.68402628686789446</v>
      </c>
      <c r="I11" s="5" cm="1">
        <f t="array" aca="1" ref="I11" ca="1">INDIRECT("DATA!H" &amp; 422-5*(ROW()-3)/2+(COLUMN()-5))</f>
        <v>0.40279601374244473</v>
      </c>
      <c r="K11" s="53"/>
      <c r="L11" s="51"/>
      <c r="M11" s="4" t="s">
        <v>2</v>
      </c>
      <c r="N11" s="5" cm="1">
        <f t="array" aca="1" ref="N11" ca="1">INDIRECT("DATA!I" &amp; 422-5*(ROW()-3)/2+(COLUMN()-14))</f>
        <v>0.99955262918768817</v>
      </c>
      <c r="O11" s="5" cm="1">
        <f t="array" aca="1" ref="O11" ca="1">INDIRECT("DATA!I" &amp; 422-5*(ROW()-3)/2+(COLUMN()-14))</f>
        <v>0.998023536924316</v>
      </c>
      <c r="P11" s="5" cm="1">
        <f t="array" aca="1" ref="P11" ca="1">INDIRECT("DATA!I" &amp; 422-5*(ROW()-3)/2+(COLUMN()-14))</f>
        <v>0.99695733496612882</v>
      </c>
      <c r="Q11" s="5" cm="1">
        <f t="array" aca="1" ref="Q11" ca="1">INDIRECT("DATA!I" &amp; 422-5*(ROW()-3)/2+(COLUMN()-14))</f>
        <v>0.99718332538890397</v>
      </c>
      <c r="R11" s="5" cm="1">
        <f t="array" aca="1" ref="R11" ca="1">INDIRECT("DATA!I" &amp; 422-5*(ROW()-3)/2+(COLUMN()-14))</f>
        <v>0.97788105928008962</v>
      </c>
      <c r="S11" s="19"/>
      <c r="T11" s="53"/>
      <c r="U11" s="51"/>
      <c r="V11" s="4" t="s">
        <v>2</v>
      </c>
      <c r="W11" s="6" cm="1">
        <f t="array" aca="1" ref="W11" ca="1">INDIRECT("DATA!J" &amp; 422-5*(ROW()-3)/2+(COLUMN()-23))</f>
        <v>0.97818662104809895</v>
      </c>
      <c r="X11" s="6" cm="1">
        <f t="array" aca="1" ref="X11" ca="1">INDIRECT("DATA!J" &amp; 422-5*(ROW()-3)/2+(COLUMN()-23))</f>
        <v>0.96990158911018876</v>
      </c>
      <c r="Y11" s="6" cm="1">
        <f t="array" aca="1" ref="Y11" ca="1">INDIRECT("DATA!J" &amp; 422-5*(ROW()-3)/2+(COLUMN()-23))</f>
        <v>0.93694493403711965</v>
      </c>
      <c r="Z11" s="6" cm="1">
        <f t="array" aca="1" ref="Z11" ca="1">INDIRECT("DATA!J" &amp; 422-5*(ROW()-3)/2+(COLUMN()-23))</f>
        <v>0.87221203676563142</v>
      </c>
      <c r="AA11" s="6" cm="1">
        <f t="array" aca="1" ref="AA11" ca="1">INDIRECT("DATA!J" &amp; 422-5*(ROW()-3)/2+(COLUMN()-23))</f>
        <v>0.69554051610745826</v>
      </c>
      <c r="AC11" s="53"/>
      <c r="AD11" s="51"/>
      <c r="AE11" s="4" t="s">
        <v>2</v>
      </c>
      <c r="AF11" s="5">
        <f t="shared" ca="1" si="1"/>
        <v>7.8586695826250219E-2</v>
      </c>
      <c r="AG11" s="5">
        <f t="shared" ca="1" si="0"/>
        <v>0.103896757270595</v>
      </c>
      <c r="AH11" s="5">
        <f t="shared" ca="1" si="0"/>
        <v>0.17407672515787953</v>
      </c>
      <c r="AI11" s="5">
        <f t="shared" ca="1" si="0"/>
        <v>0.31315703852100951</v>
      </c>
      <c r="AJ11" s="5">
        <f t="shared" ca="1" si="0"/>
        <v>0.57508504553764483</v>
      </c>
    </row>
    <row r="12" spans="2:36" x14ac:dyDescent="0.2">
      <c r="B12" s="53"/>
      <c r="C12" s="50">
        <v>0</v>
      </c>
      <c r="D12" s="1" t="s">
        <v>1</v>
      </c>
      <c r="E12" s="2" cm="1">
        <f t="array" aca="1" ref="E12" ca="1">INDIRECT("DATA!E"&amp;422-5*(ROW()-2)/2+(COLUMN()-5))</f>
        <v>0.94894233076544765</v>
      </c>
      <c r="F12" s="2" cm="1">
        <f t="array" aca="1" ref="F12" ca="1">INDIRECT("DATA!E"&amp;422-5*(ROW()-2)/2+(COLUMN()-5))</f>
        <v>0.92993239458717625</v>
      </c>
      <c r="G12" s="2" cm="1">
        <f t="array" aca="1" ref="G12" ca="1">INDIRECT("DATA!E"&amp;422-5*(ROW()-2)/2+(COLUMN()-5))</f>
        <v>0.8530816840025478</v>
      </c>
      <c r="H12" s="2" cm="1">
        <f t="array" aca="1" ref="H12" ca="1">INDIRECT("DATA!E"&amp;422-5*(ROW()-2)/2+(COLUMN()-5))</f>
        <v>0.72540115766464042</v>
      </c>
      <c r="I12" s="2" cm="1">
        <f t="array" aca="1" ref="I12" ca="1">INDIRECT("DATA!E"&amp;422-5*(ROW()-2)/2+(COLUMN()-5))</f>
        <v>0.48085732882848348</v>
      </c>
      <c r="K12" s="53"/>
      <c r="L12" s="50">
        <v>0</v>
      </c>
      <c r="M12" s="1" t="s">
        <v>1</v>
      </c>
      <c r="N12" s="2" cm="1">
        <f t="array" aca="1" ref="N12" ca="1">INDIRECT("DATA!F" &amp; 422-5*(ROW()-2)/2+(COLUMN()-14))</f>
        <v>0.99728011387996263</v>
      </c>
      <c r="O12" s="2" cm="1">
        <f t="array" aca="1" ref="O12" ca="1">INDIRECT("DATA!F" &amp; 422-5*(ROW()-2)/2+(COLUMN()-14))</f>
        <v>0.99662832235405518</v>
      </c>
      <c r="P12" s="2" cm="1">
        <f t="array" aca="1" ref="P12" ca="1">INDIRECT("DATA!F" &amp; 422-5*(ROW()-2)/2+(COLUMN()-14))</f>
        <v>0.99761874399061479</v>
      </c>
      <c r="Q12" s="2" cm="1">
        <f t="array" aca="1" ref="Q12" ca="1">INDIRECT("DATA!F" &amp; 422-5*(ROW()-2)/2+(COLUMN()-14))</f>
        <v>0.99336865068560121</v>
      </c>
      <c r="R12" s="2" cm="1">
        <f t="array" aca="1" ref="R12" ca="1">INDIRECT("DATA!F" &amp; 422-5*(ROW()-2)/2+(COLUMN()-14))</f>
        <v>0.97332284074333475</v>
      </c>
      <c r="S12" s="19"/>
      <c r="T12" s="53"/>
      <c r="U12" s="50">
        <v>0</v>
      </c>
      <c r="V12" s="1" t="s">
        <v>1</v>
      </c>
      <c r="W12" s="3" cm="1">
        <f t="array" aca="1" ref="W12" ca="1">INDIRECT("DATA!G" &amp; 422-5*(ROW()-2)/2+(COLUMN()-23))</f>
        <v>0.98140112145917158</v>
      </c>
      <c r="X12" s="3" cm="1">
        <f t="array" aca="1" ref="X12" ca="1">INDIRECT("DATA!G" &amp; 422-5*(ROW()-2)/2+(COLUMN()-23))</f>
        <v>0.97386962297554402</v>
      </c>
      <c r="Y12" s="3" cm="1">
        <f t="array" aca="1" ref="Y12" ca="1">INDIRECT("DATA!G" &amp; 422-5*(ROW()-2)/2+(COLUMN()-23))</f>
        <v>0.95430161368300315</v>
      </c>
      <c r="Z12" s="3" cm="1">
        <f t="array" aca="1" ref="Z12" ca="1">INDIRECT("DATA!G" &amp; 422-5*(ROW()-2)/2+(COLUMN()-23))</f>
        <v>0.90290594790299838</v>
      </c>
      <c r="AA12" s="3" cm="1">
        <f t="array" aca="1" ref="AA12" ca="1">INDIRECT("DATA!G" &amp; 422-5*(ROW()-2)/2+(COLUMN()-23))</f>
        <v>0.78846820033155307</v>
      </c>
      <c r="AC12" s="53"/>
      <c r="AD12" s="50">
        <v>0</v>
      </c>
      <c r="AE12" s="1" t="s">
        <v>1</v>
      </c>
      <c r="AF12" s="2">
        <f t="shared" ca="1" si="1"/>
        <v>4.8337783114514976E-2</v>
      </c>
      <c r="AG12" s="2">
        <f t="shared" ca="1" si="0"/>
        <v>6.6695927766878937E-2</v>
      </c>
      <c r="AH12" s="2">
        <f t="shared" ca="1" si="0"/>
        <v>0.14453705998806698</v>
      </c>
      <c r="AI12" s="2">
        <f t="shared" ca="1" si="0"/>
        <v>0.26796749302096079</v>
      </c>
      <c r="AJ12" s="2">
        <f t="shared" ca="1" si="0"/>
        <v>0.49246551191485127</v>
      </c>
    </row>
    <row r="13" spans="2:36" ht="17" thickBot="1" x14ac:dyDescent="0.25">
      <c r="B13" s="53"/>
      <c r="C13" s="51"/>
      <c r="D13" s="4" t="s">
        <v>2</v>
      </c>
      <c r="E13" s="5" cm="1">
        <f t="array" aca="1" ref="E13" ca="1">INDIRECT("DATA!H" &amp; 422-5*(ROW()-3)/2+(COLUMN()-5))</f>
        <v>0.94901134365868078</v>
      </c>
      <c r="F13" s="5" cm="1">
        <f t="array" aca="1" ref="F13" ca="1">INDIRECT("DATA!H" &amp; 422-5*(ROW()-3)/2+(COLUMN()-5))</f>
        <v>0.92870660312393338</v>
      </c>
      <c r="G13" s="5" cm="1">
        <f t="array" aca="1" ref="G13" ca="1">INDIRECT("DATA!H" &amp; 422-5*(ROW()-3)/2+(COLUMN()-5))</f>
        <v>0.85635863863779371</v>
      </c>
      <c r="H13" s="5" cm="1">
        <f t="array" aca="1" ref="H13" ca="1">INDIRECT("DATA!H" &amp; 422-5*(ROW()-3)/2+(COLUMN()-5))</f>
        <v>0.7208632361492211</v>
      </c>
      <c r="I13" s="5" cm="1">
        <f t="array" aca="1" ref="I13" ca="1">INDIRECT("DATA!H" &amp; 422-5*(ROW()-3)/2+(COLUMN()-5))</f>
        <v>0.47631490084972611</v>
      </c>
      <c r="K13" s="53"/>
      <c r="L13" s="51"/>
      <c r="M13" s="4" t="s">
        <v>2</v>
      </c>
      <c r="N13" s="5" cm="1">
        <f t="array" aca="1" ref="N13" ca="1">INDIRECT("DATA!I" &amp; 422-5*(ROW()-3)/2+(COLUMN()-14))</f>
        <v>0.99965962263269759</v>
      </c>
      <c r="O13" s="5" cm="1">
        <f t="array" aca="1" ref="O13" ca="1">INDIRECT("DATA!I" &amp; 422-5*(ROW()-3)/2+(COLUMN()-14))</f>
        <v>0.99959975800971879</v>
      </c>
      <c r="P13" s="5" cm="1">
        <f t="array" aca="1" ref="P13" ca="1">INDIRECT("DATA!I" &amp; 422-5*(ROW()-3)/2+(COLUMN()-14))</f>
        <v>0.99736839552110235</v>
      </c>
      <c r="Q13" s="5" cm="1">
        <f t="array" aca="1" ref="Q13" ca="1">INDIRECT("DATA!I" &amp; 422-5*(ROW()-3)/2+(COLUMN()-14))</f>
        <v>0.99664454830438776</v>
      </c>
      <c r="R13" s="5" cm="1">
        <f t="array" aca="1" ref="R13" ca="1">INDIRECT("DATA!I" &amp; 422-5*(ROW()-3)/2+(COLUMN()-14))</f>
        <v>0.98386090435004103</v>
      </c>
      <c r="S13" s="19"/>
      <c r="T13" s="53"/>
      <c r="U13" s="51"/>
      <c r="V13" s="4" t="s">
        <v>2</v>
      </c>
      <c r="W13" s="6" cm="1">
        <f t="array" aca="1" ref="W13" ca="1">INDIRECT("DATA!J" &amp; 422-5*(ROW()-3)/2+(COLUMN()-23))</f>
        <v>0.98577055599721519</v>
      </c>
      <c r="X13" s="6" cm="1">
        <f t="array" aca="1" ref="X13" ca="1">INDIRECT("DATA!J" &amp; 422-5*(ROW()-3)/2+(COLUMN()-23))</f>
        <v>0.9793689329684544</v>
      </c>
      <c r="Y13" s="6" cm="1">
        <f t="array" aca="1" ref="Y13" ca="1">INDIRECT("DATA!J" &amp; 422-5*(ROW()-3)/2+(COLUMN()-23))</f>
        <v>0.95194420234614519</v>
      </c>
      <c r="Z13" s="6" cm="1">
        <f t="array" aca="1" ref="Z13" ca="1">INDIRECT("DATA!J" &amp; 422-5*(ROW()-3)/2+(COLUMN()-23))</f>
        <v>0.89178603977236159</v>
      </c>
      <c r="AA13" s="6" cm="1">
        <f t="array" aca="1" ref="AA13" ca="1">INDIRECT("DATA!J" &amp; 422-5*(ROW()-3)/2+(COLUMN()-23))</f>
        <v>0.73891831513993456</v>
      </c>
      <c r="AC13" s="53"/>
      <c r="AD13" s="51"/>
      <c r="AE13" s="4" t="s">
        <v>2</v>
      </c>
      <c r="AF13" s="5">
        <f t="shared" ca="1" si="1"/>
        <v>5.0648278974016803E-2</v>
      </c>
      <c r="AG13" s="5">
        <f t="shared" ca="1" si="0"/>
        <v>7.0893154885785403E-2</v>
      </c>
      <c r="AH13" s="5">
        <f t="shared" ca="1" si="0"/>
        <v>0.14100975688330863</v>
      </c>
      <c r="AI13" s="5">
        <f t="shared" ca="1" si="0"/>
        <v>0.27578131215516666</v>
      </c>
      <c r="AJ13" s="5">
        <f t="shared" ca="1" si="0"/>
        <v>0.50754600350031498</v>
      </c>
    </row>
    <row r="14" spans="2:36" x14ac:dyDescent="0.2">
      <c r="B14" s="53"/>
      <c r="C14" s="50">
        <v>-5</v>
      </c>
      <c r="D14" s="1" t="s">
        <v>1</v>
      </c>
      <c r="E14" s="2" cm="1">
        <f t="array" aca="1" ref="E14" ca="1">INDIRECT("DATA!E"&amp;422-5*(ROW()-2)/2+(COLUMN()-5))</f>
        <v>0.9677831407145624</v>
      </c>
      <c r="F14" s="2" cm="1">
        <f t="array" aca="1" ref="F14" ca="1">INDIRECT("DATA!E"&amp;422-5*(ROW()-2)/2+(COLUMN()-5))</f>
        <v>0.94966520487609896</v>
      </c>
      <c r="G14" s="2" cm="1">
        <f t="array" aca="1" ref="G14" ca="1">INDIRECT("DATA!E"&amp;422-5*(ROW()-2)/2+(COLUMN()-5))</f>
        <v>0.87972303077776826</v>
      </c>
      <c r="H14" s="2" cm="1">
        <f t="array" aca="1" ref="H14" ca="1">INDIRECT("DATA!E"&amp;422-5*(ROW()-2)/2+(COLUMN()-5))</f>
        <v>0.74783854055569932</v>
      </c>
      <c r="I14" s="2" cm="1">
        <f t="array" aca="1" ref="I14" ca="1">INDIRECT("DATA!E"&amp;422-5*(ROW()-2)/2+(COLUMN()-5))</f>
        <v>0.53652070576159172</v>
      </c>
      <c r="K14" s="53"/>
      <c r="L14" s="50">
        <v>-5</v>
      </c>
      <c r="M14" s="1" t="s">
        <v>1</v>
      </c>
      <c r="N14" s="2" cm="1">
        <f t="array" aca="1" ref="N14" ca="1">INDIRECT("DATA!F" &amp; 422-5*(ROW()-2)/2+(COLUMN()-14))</f>
        <v>0.998454728123779</v>
      </c>
      <c r="O14" s="2" cm="1">
        <f t="array" aca="1" ref="O14" ca="1">INDIRECT("DATA!F" &amp; 422-5*(ROW()-2)/2+(COLUMN()-14))</f>
        <v>0.99689872377965283</v>
      </c>
      <c r="P14" s="2" cm="1">
        <f t="array" aca="1" ref="P14" ca="1">INDIRECT("DATA!F" &amp; 422-5*(ROW()-2)/2+(COLUMN()-14))</f>
        <v>0.99791088962938235</v>
      </c>
      <c r="Q14" s="2" cm="1">
        <f t="array" aca="1" ref="Q14" ca="1">INDIRECT("DATA!F" &amp; 422-5*(ROW()-2)/2+(COLUMN()-14))</f>
        <v>0.99497452478152182</v>
      </c>
      <c r="R14" s="2" cm="1">
        <f t="array" aca="1" ref="R14" ca="1">INDIRECT("DATA!F" &amp; 422-5*(ROW()-2)/2+(COLUMN()-14))</f>
        <v>0.98133982492438643</v>
      </c>
      <c r="S14" s="19"/>
      <c r="T14" s="53"/>
      <c r="U14" s="50">
        <v>-5</v>
      </c>
      <c r="V14" s="1" t="s">
        <v>1</v>
      </c>
      <c r="W14" s="3" cm="1">
        <f t="array" aca="1" ref="W14" ca="1">INDIRECT("DATA!G" &amp; 422-5*(ROW()-2)/2+(COLUMN()-23))</f>
        <v>0.98888184644122323</v>
      </c>
      <c r="X14" s="3" cm="1">
        <f t="array" aca="1" ref="X14" ca="1">INDIRECT("DATA!G" &amp; 422-5*(ROW()-2)/2+(COLUMN()-23))</f>
        <v>0.98139790130084636</v>
      </c>
      <c r="Y14" s="3" cm="1">
        <f t="array" aca="1" ref="Y14" ca="1">INDIRECT("DATA!G" &amp; 422-5*(ROW()-2)/2+(COLUMN()-23))</f>
        <v>0.96329590507866703</v>
      </c>
      <c r="Z14" s="3" cm="1">
        <f t="array" aca="1" ref="Z14" ca="1">INDIRECT("DATA!G" &amp; 422-5*(ROW()-2)/2+(COLUMN()-23))</f>
        <v>0.91551135991375443</v>
      </c>
      <c r="AA14" s="3" cm="1">
        <f t="array" aca="1" ref="AA14" ca="1">INDIRECT("DATA!G" &amp; 422-5*(ROW()-2)/2+(COLUMN()-23))</f>
        <v>0.81933848919409114</v>
      </c>
      <c r="AC14" s="53"/>
      <c r="AD14" s="50">
        <v>-5</v>
      </c>
      <c r="AE14" s="1" t="s">
        <v>1</v>
      </c>
      <c r="AF14" s="2">
        <f t="shared" ca="1" si="1"/>
        <v>3.0671587409216605E-2</v>
      </c>
      <c r="AG14" s="2">
        <f t="shared" ca="1" si="0"/>
        <v>4.7233518903553873E-2</v>
      </c>
      <c r="AH14" s="2">
        <f t="shared" ca="1" si="0"/>
        <v>0.11818785885161409</v>
      </c>
      <c r="AI14" s="2">
        <f t="shared" ca="1" si="0"/>
        <v>0.2471359842258225</v>
      </c>
      <c r="AJ14" s="2">
        <f t="shared" ca="1" si="0"/>
        <v>0.44481911916279471</v>
      </c>
    </row>
    <row r="15" spans="2:36" ht="17" thickBot="1" x14ac:dyDescent="0.25">
      <c r="B15" s="53"/>
      <c r="C15" s="51"/>
      <c r="D15" s="4" t="s">
        <v>2</v>
      </c>
      <c r="E15" s="5" cm="1">
        <f t="array" aca="1" ref="E15" ca="1">INDIRECT("DATA!H" &amp; 422-5*(ROW()-3)/2+(COLUMN()-5))</f>
        <v>0.96760735143636301</v>
      </c>
      <c r="F15" s="5" cm="1">
        <f t="array" aca="1" ref="F15" ca="1">INDIRECT("DATA!H" &amp; 422-5*(ROW()-3)/2+(COLUMN()-5))</f>
        <v>0.95045648420802975</v>
      </c>
      <c r="G15" s="5" cm="1">
        <f t="array" aca="1" ref="G15" ca="1">INDIRECT("DATA!H" &amp; 422-5*(ROW()-3)/2+(COLUMN()-5))</f>
        <v>0.88234788777696693</v>
      </c>
      <c r="H15" s="5" cm="1">
        <f t="array" aca="1" ref="H15" ca="1">INDIRECT("DATA!H" &amp; 422-5*(ROW()-3)/2+(COLUMN()-5))</f>
        <v>0.75178168144386703</v>
      </c>
      <c r="I15" s="5" cm="1">
        <f t="array" aca="1" ref="I15" ca="1">INDIRECT("DATA!H" &amp; 422-5*(ROW()-3)/2+(COLUMN()-5))</f>
        <v>0.53908255666379179</v>
      </c>
      <c r="K15" s="53"/>
      <c r="L15" s="51"/>
      <c r="M15" s="4" t="s">
        <v>2</v>
      </c>
      <c r="N15" s="5" cm="1">
        <f t="array" aca="1" ref="N15" ca="1">INDIRECT("DATA!I" &amp; 422-5*(ROW()-3)/2+(COLUMN()-14))</f>
        <v>0.99902762165832959</v>
      </c>
      <c r="O15" s="5" cm="1">
        <f t="array" aca="1" ref="O15" ca="1">INDIRECT("DATA!I" &amp; 422-5*(ROW()-3)/2+(COLUMN()-14))</f>
        <v>0.99964223626714199</v>
      </c>
      <c r="P15" s="5" cm="1">
        <f t="array" aca="1" ref="P15" ca="1">INDIRECT("DATA!I" &amp; 422-5*(ROW()-3)/2+(COLUMN()-14))</f>
        <v>0.99783406134844821</v>
      </c>
      <c r="Q15" s="5" cm="1">
        <f t="array" aca="1" ref="Q15" ca="1">INDIRECT("DATA!I" &amp; 422-5*(ROW()-3)/2+(COLUMN()-14))</f>
        <v>0.99630563513940318</v>
      </c>
      <c r="R15" s="5" cm="1">
        <f t="array" aca="1" ref="R15" ca="1">INDIRECT("DATA!I" &amp; 422-5*(ROW()-3)/2+(COLUMN()-14))</f>
        <v>0.9860739477467152</v>
      </c>
      <c r="S15" s="19"/>
      <c r="T15" s="53"/>
      <c r="U15" s="51"/>
      <c r="V15" s="4" t="s">
        <v>2</v>
      </c>
      <c r="W15" s="6" cm="1">
        <f t="array" aca="1" ref="W15" ca="1">INDIRECT("DATA!J" &amp; 422-5*(ROW()-3)/2+(COLUMN()-23))</f>
        <v>0.99136849855332076</v>
      </c>
      <c r="X15" s="6" cm="1">
        <f t="array" aca="1" ref="X15" ca="1">INDIRECT("DATA!J" &amp; 422-5*(ROW()-3)/2+(COLUMN()-23))</f>
        <v>0.98579955048272205</v>
      </c>
      <c r="Y15" s="6" cm="1">
        <f t="array" aca="1" ref="Y15" ca="1">INDIRECT("DATA!J" &amp; 422-5*(ROW()-3)/2+(COLUMN()-23))</f>
        <v>0.96256442667692244</v>
      </c>
      <c r="Z15" s="6" cm="1">
        <f t="array" aca="1" ref="Z15" ca="1">INDIRECT("DATA!J" &amp; 422-5*(ROW()-3)/2+(COLUMN()-23))</f>
        <v>0.90474322027089038</v>
      </c>
      <c r="AA15" s="6" cm="1">
        <f t="array" aca="1" ref="AA15" ca="1">INDIRECT("DATA!J" &amp; 422-5*(ROW()-3)/2+(COLUMN()-23))</f>
        <v>0.77337167818549191</v>
      </c>
      <c r="AC15" s="53"/>
      <c r="AD15" s="51"/>
      <c r="AE15" s="4" t="s">
        <v>2</v>
      </c>
      <c r="AF15" s="5">
        <f t="shared" ca="1" si="1"/>
        <v>3.1420270221966584E-2</v>
      </c>
      <c r="AG15" s="5">
        <f t="shared" ca="1" si="0"/>
        <v>4.9185752059112242E-2</v>
      </c>
      <c r="AH15" s="5">
        <f t="shared" ca="1" si="0"/>
        <v>0.11548617357148128</v>
      </c>
      <c r="AI15" s="5">
        <f t="shared" ca="1" si="0"/>
        <v>0.24452395369553614</v>
      </c>
      <c r="AJ15" s="5">
        <f t="shared" ca="1" si="0"/>
        <v>0.44699139108292341</v>
      </c>
    </row>
    <row r="16" spans="2:36" x14ac:dyDescent="0.2">
      <c r="B16" s="53"/>
      <c r="C16" s="50">
        <v>-10</v>
      </c>
      <c r="D16" s="1" t="s">
        <v>1</v>
      </c>
      <c r="E16" s="2" cm="1">
        <f t="array" aca="1" ref="E16" ca="1">INDIRECT("DATA!E"&amp;422-5*(ROW()-2)/2+(COLUMN()-5))</f>
        <v>0.98078252499947882</v>
      </c>
      <c r="F16" s="2" cm="1">
        <f t="array" aca="1" ref="F16" ca="1">INDIRECT("DATA!E"&amp;422-5*(ROW()-2)/2+(COLUMN()-5))</f>
        <v>0.96602872155452502</v>
      </c>
      <c r="G16" s="2" cm="1">
        <f t="array" aca="1" ref="G16" ca="1">INDIRECT("DATA!E"&amp;422-5*(ROW()-2)/2+(COLUMN()-5))</f>
        <v>0.89891288598095986</v>
      </c>
      <c r="H16" s="2" cm="1">
        <f t="array" aca="1" ref="H16" ca="1">INDIRECT("DATA!E"&amp;422-5*(ROW()-2)/2+(COLUMN()-5))</f>
        <v>0.76554350186936315</v>
      </c>
      <c r="I16" s="2" cm="1">
        <f t="array" aca="1" ref="I16" ca="1">INDIRECT("DATA!E"&amp;422-5*(ROW()-2)/2+(COLUMN()-5))</f>
        <v>0.5863437819536399</v>
      </c>
      <c r="K16" s="53"/>
      <c r="L16" s="50">
        <v>-10</v>
      </c>
      <c r="M16" s="1" t="s">
        <v>1</v>
      </c>
      <c r="N16" s="2" cm="1">
        <f t="array" aca="1" ref="N16" ca="1">INDIRECT("DATA!F" &amp; 422-5*(ROW()-2)/2+(COLUMN()-14))</f>
        <v>0.9988846093702618</v>
      </c>
      <c r="O16" s="2" cm="1">
        <f t="array" aca="1" ref="O16" ca="1">INDIRECT("DATA!F" &amp; 422-5*(ROW()-2)/2+(COLUMN()-14))</f>
        <v>0.99830478047007765</v>
      </c>
      <c r="P16" s="2" cm="1">
        <f t="array" aca="1" ref="P16" ca="1">INDIRECT("DATA!F" &amp; 422-5*(ROW()-2)/2+(COLUMN()-14))</f>
        <v>0.99827256836270295</v>
      </c>
      <c r="Q16" s="2" cm="1">
        <f t="array" aca="1" ref="Q16" ca="1">INDIRECT("DATA!F" &amp; 422-5*(ROW()-2)/2+(COLUMN()-14))</f>
        <v>0.99539749615369544</v>
      </c>
      <c r="R16" s="2" cm="1">
        <f t="array" aca="1" ref="R16" ca="1">INDIRECT("DATA!F" &amp; 422-5*(ROW()-2)/2+(COLUMN()-14))</f>
        <v>0.98486585230044477</v>
      </c>
      <c r="S16" s="19"/>
      <c r="T16" s="53"/>
      <c r="U16" s="50">
        <v>-10</v>
      </c>
      <c r="V16" s="1" t="s">
        <v>1</v>
      </c>
      <c r="W16" s="3" cm="1">
        <f t="array" aca="1" ref="W16" ca="1">INDIRECT("DATA!G" &amp; 422-5*(ROW()-2)/2+(COLUMN()-23))</f>
        <v>0.99371387867929595</v>
      </c>
      <c r="X16" s="3" cm="1">
        <f t="array" aca="1" ref="X16" ca="1">INDIRECT("DATA!G" &amp; 422-5*(ROW()-2)/2+(COLUMN()-23))</f>
        <v>0.98774121164871864</v>
      </c>
      <c r="Y16" s="3" cm="1">
        <f t="array" aca="1" ref="Y16" ca="1">INDIRECT("DATA!G" &amp; 422-5*(ROW()-2)/2+(COLUMN()-23))</f>
        <v>0.96987619847077</v>
      </c>
      <c r="Z16" s="3" cm="1">
        <f t="array" aca="1" ref="Z16" ca="1">INDIRECT("DATA!G" &amp; 422-5*(ROW()-2)/2+(COLUMN()-23))</f>
        <v>0.92487207864858978</v>
      </c>
      <c r="AA16" s="3" cm="1">
        <f t="array" aca="1" ref="AA16" ca="1">INDIRECT("DATA!G" &amp; 422-5*(ROW()-2)/2+(COLUMN()-23))</f>
        <v>0.84177739453090084</v>
      </c>
      <c r="AC16" s="53"/>
      <c r="AD16" s="50">
        <v>-10</v>
      </c>
      <c r="AE16" s="1" t="s">
        <v>1</v>
      </c>
      <c r="AF16" s="2">
        <f t="shared" ca="1" si="1"/>
        <v>1.8102084370782978E-2</v>
      </c>
      <c r="AG16" s="2">
        <f t="shared" ca="1" si="0"/>
        <v>3.227605891555263E-2</v>
      </c>
      <c r="AH16" s="2">
        <f t="shared" ca="1" si="0"/>
        <v>9.9359682381743086E-2</v>
      </c>
      <c r="AI16" s="2">
        <f t="shared" ca="1" si="0"/>
        <v>0.22985399428433229</v>
      </c>
      <c r="AJ16" s="2">
        <f t="shared" ca="1" si="0"/>
        <v>0.39852207034680487</v>
      </c>
    </row>
    <row r="17" spans="2:36" ht="17" thickBot="1" x14ac:dyDescent="0.25">
      <c r="B17" s="53"/>
      <c r="C17" s="51"/>
      <c r="D17" s="4" t="s">
        <v>2</v>
      </c>
      <c r="E17" s="5" cm="1">
        <f t="array" aca="1" ref="E17" ca="1">INDIRECT("DATA!H" &amp; 422-5*(ROW()-3)/2+(COLUMN()-5))</f>
        <v>0.98073160404846282</v>
      </c>
      <c r="F17" s="5" cm="1">
        <f t="array" aca="1" ref="F17" ca="1">INDIRECT("DATA!H" &amp; 422-5*(ROW()-3)/2+(COLUMN()-5))</f>
        <v>0.96519719983773278</v>
      </c>
      <c r="G17" s="5" cm="1">
        <f t="array" aca="1" ref="G17" ca="1">INDIRECT("DATA!H" &amp; 422-5*(ROW()-3)/2+(COLUMN()-5))</f>
        <v>0.90306425666486845</v>
      </c>
      <c r="H17" s="5" cm="1">
        <f t="array" aca="1" ref="H17" ca="1">INDIRECT("DATA!H" &amp; 422-5*(ROW()-3)/2+(COLUMN()-5))</f>
        <v>0.77927722261452692</v>
      </c>
      <c r="I17" s="5" cm="1">
        <f t="array" aca="1" ref="I17" ca="1">INDIRECT("DATA!H" &amp; 422-5*(ROW()-3)/2+(COLUMN()-5))</f>
        <v>0.58421271479001757</v>
      </c>
      <c r="K17" s="53"/>
      <c r="L17" s="51"/>
      <c r="M17" s="4" t="s">
        <v>2</v>
      </c>
      <c r="N17" s="5" cm="1">
        <f t="array" aca="1" ref="N17" ca="1">INDIRECT("DATA!I" &amp; 422-5*(ROW()-3)/2+(COLUMN()-14))</f>
        <v>0.99880226811316741</v>
      </c>
      <c r="O17" s="5" cm="1">
        <f t="array" aca="1" ref="O17" ca="1">INDIRECT("DATA!I" &amp; 422-5*(ROW()-3)/2+(COLUMN()-14))</f>
        <v>0.99894159170057883</v>
      </c>
      <c r="P17" s="5" cm="1">
        <f t="array" aca="1" ref="P17" ca="1">INDIRECT("DATA!I" &amp; 422-5*(ROW()-3)/2+(COLUMN()-14))</f>
        <v>0.99771693286661722</v>
      </c>
      <c r="Q17" s="5" cm="1">
        <f t="array" aca="1" ref="Q17" ca="1">INDIRECT("DATA!I" &amp; 422-5*(ROW()-3)/2+(COLUMN()-14))</f>
        <v>0.99600659710636918</v>
      </c>
      <c r="R17" s="5" cm="1">
        <f t="array" aca="1" ref="R17" ca="1">INDIRECT("DATA!I" &amp; 422-5*(ROW()-3)/2+(COLUMN()-14))</f>
        <v>0.98842106164854004</v>
      </c>
      <c r="S17" s="19"/>
      <c r="T17" s="53"/>
      <c r="U17" s="51"/>
      <c r="V17" s="4" t="s">
        <v>2</v>
      </c>
      <c r="W17" s="6" cm="1">
        <f t="array" aca="1" ref="W17" ca="1">INDIRECT("DATA!J" &amp; 422-5*(ROW()-3)/2+(COLUMN()-23))</f>
        <v>0.99475582025044096</v>
      </c>
      <c r="X17" s="6" cm="1">
        <f t="array" aca="1" ref="X17" ca="1">INDIRECT("DATA!J" &amp; 422-5*(ROW()-3)/2+(COLUMN()-23))</f>
        <v>0.98970861945602162</v>
      </c>
      <c r="Y17" s="6" cm="1">
        <f t="array" aca="1" ref="Y17" ca="1">INDIRECT("DATA!J" &amp; 422-5*(ROW()-3)/2+(COLUMN()-23))</f>
        <v>0.96948228318029683</v>
      </c>
      <c r="Z17" s="6" cm="1">
        <f t="array" aca="1" ref="Z17" ca="1">INDIRECT("DATA!J" &amp; 422-5*(ROW()-3)/2+(COLUMN()-23))</f>
        <v>0.91399112749831357</v>
      </c>
      <c r="AA17" s="6" cm="1">
        <f t="array" aca="1" ref="AA17" ca="1">INDIRECT("DATA!J" &amp; 422-5*(ROW()-3)/2+(COLUMN()-23))</f>
        <v>0.80349982274531562</v>
      </c>
      <c r="AC17" s="53"/>
      <c r="AD17" s="51"/>
      <c r="AE17" s="4" t="s">
        <v>2</v>
      </c>
      <c r="AF17" s="5">
        <f t="shared" ca="1" si="1"/>
        <v>1.8070664064704589E-2</v>
      </c>
      <c r="AG17" s="5">
        <f t="shared" ca="1" si="0"/>
        <v>3.3744391862846057E-2</v>
      </c>
      <c r="AH17" s="5">
        <f t="shared" ca="1" si="0"/>
        <v>9.4652676201748775E-2</v>
      </c>
      <c r="AI17" s="5">
        <f t="shared" ca="1" si="0"/>
        <v>0.21672937449184226</v>
      </c>
      <c r="AJ17" s="5">
        <f t="shared" ca="1" si="0"/>
        <v>0.40420834685852247</v>
      </c>
    </row>
    <row r="18" spans="2:36" x14ac:dyDescent="0.2">
      <c r="B18" s="53"/>
      <c r="C18" s="50">
        <v>-15</v>
      </c>
      <c r="D18" s="1" t="s">
        <v>1</v>
      </c>
      <c r="E18" s="2" cm="1">
        <f t="array" aca="1" ref="E18" ca="1">INDIRECT("DATA!E"&amp;422-5*(ROW()-2)/2+(COLUMN()-5))</f>
        <v>0.98982409430958762</v>
      </c>
      <c r="F18" s="2" cm="1">
        <f t="array" aca="1" ref="F18" ca="1">INDIRECT("DATA!E"&amp;422-5*(ROW()-2)/2+(COLUMN()-5))</f>
        <v>0.97534471152397917</v>
      </c>
      <c r="G18" s="2" cm="1">
        <f t="array" aca="1" ref="G18" ca="1">INDIRECT("DATA!E"&amp;422-5*(ROW()-2)/2+(COLUMN()-5))</f>
        <v>0.92151797334437158</v>
      </c>
      <c r="H18" s="2" cm="1">
        <f t="array" aca="1" ref="H18" ca="1">INDIRECT("DATA!E"&amp;422-5*(ROW()-2)/2+(COLUMN()-5))</f>
        <v>0.79414414333368766</v>
      </c>
      <c r="I18" s="2" cm="1">
        <f t="array" aca="1" ref="I18" ca="1">INDIRECT("DATA!E"&amp;422-5*(ROW()-2)/2+(COLUMN()-5))</f>
        <v>0.62782610271037842</v>
      </c>
      <c r="K18" s="53"/>
      <c r="L18" s="50">
        <v>-15</v>
      </c>
      <c r="M18" s="1" t="s">
        <v>1</v>
      </c>
      <c r="N18" s="2" cm="1">
        <f t="array" aca="1" ref="N18" ca="1">INDIRECT("DATA!F" &amp; 422-5*(ROW()-2)/2+(COLUMN()-14))</f>
        <v>0.99866839519838324</v>
      </c>
      <c r="O18" s="2" cm="1">
        <f t="array" aca="1" ref="O18" ca="1">INDIRECT("DATA!F" &amp; 422-5*(ROW()-2)/2+(COLUMN()-14))</f>
        <v>0.99854819343838475</v>
      </c>
      <c r="P18" s="2" cm="1">
        <f t="array" aca="1" ref="P18" ca="1">INDIRECT("DATA!F" &amp; 422-5*(ROW()-2)/2+(COLUMN()-14))</f>
        <v>0.99544671457493406</v>
      </c>
      <c r="Q18" s="2" cm="1">
        <f t="array" aca="1" ref="Q18" ca="1">INDIRECT("DATA!F" &amp; 422-5*(ROW()-2)/2+(COLUMN()-14))</f>
        <v>0.99623094780175758</v>
      </c>
      <c r="R18" s="2" cm="1">
        <f t="array" aca="1" ref="R18" ca="1">INDIRECT("DATA!F" &amp; 422-5*(ROW()-2)/2+(COLUMN()-14))</f>
        <v>0.98710641178830039</v>
      </c>
      <c r="S18" s="19"/>
      <c r="T18" s="53"/>
      <c r="U18" s="50">
        <v>-15</v>
      </c>
      <c r="V18" s="1" t="s">
        <v>1</v>
      </c>
      <c r="W18" s="3" cm="1">
        <f t="array" aca="1" ref="W18" ca="1">INDIRECT("DATA!G" &amp; 422-5*(ROW()-2)/2+(COLUMN()-23))</f>
        <v>0.99626225765900445</v>
      </c>
      <c r="X18" s="3" cm="1">
        <f t="array" aca="1" ref="X18" ca="1">INDIRECT("DATA!G" &amp; 422-5*(ROW()-2)/2+(COLUMN()-23))</f>
        <v>0.991340746195012</v>
      </c>
      <c r="Y18" s="3" cm="1">
        <f t="array" aca="1" ref="Y18" ca="1">INDIRECT("DATA!G" &amp; 422-5*(ROW()-2)/2+(COLUMN()-23))</f>
        <v>0.97030723516675443</v>
      </c>
      <c r="Z18" s="3" cm="1">
        <f t="array" aca="1" ref="Z18" ca="1">INDIRECT("DATA!G" &amp; 422-5*(ROW()-2)/2+(COLUMN()-23))</f>
        <v>0.9341650152456088</v>
      </c>
      <c r="AA18" s="3" cm="1">
        <f t="array" aca="1" ref="AA18" ca="1">INDIRECT("DATA!G" &amp; 422-5*(ROW()-2)/2+(COLUMN()-23))</f>
        <v>0.85722109411579905</v>
      </c>
      <c r="AC18" s="53"/>
      <c r="AD18" s="50">
        <v>-15</v>
      </c>
      <c r="AE18" s="1" t="s">
        <v>1</v>
      </c>
      <c r="AF18" s="2">
        <f t="shared" ca="1" si="1"/>
        <v>8.8443008887956198E-3</v>
      </c>
      <c r="AG18" s="2">
        <f t="shared" ca="1" si="0"/>
        <v>2.3203481914405577E-2</v>
      </c>
      <c r="AH18" s="2">
        <f t="shared" ca="1" si="0"/>
        <v>7.3928741230562478E-2</v>
      </c>
      <c r="AI18" s="2">
        <f t="shared" ca="1" si="0"/>
        <v>0.20208680446806992</v>
      </c>
      <c r="AJ18" s="2">
        <f t="shared" ca="1" si="0"/>
        <v>0.35928030907792197</v>
      </c>
    </row>
    <row r="19" spans="2:36" ht="17" thickBot="1" x14ac:dyDescent="0.25">
      <c r="B19" s="53"/>
      <c r="C19" s="55"/>
      <c r="D19" s="4" t="s">
        <v>2</v>
      </c>
      <c r="E19" s="5" cm="1">
        <f t="array" aca="1" ref="E19" ca="1">INDIRECT("DATA!H" &amp; 422-5*(ROW()-3)/2+(COLUMN()-5))</f>
        <v>0.99042330924140243</v>
      </c>
      <c r="F19" s="5" cm="1">
        <f t="array" aca="1" ref="F19" ca="1">INDIRECT("DATA!H" &amp; 422-5*(ROW()-3)/2+(COLUMN()-5))</f>
        <v>0.97507518157194095</v>
      </c>
      <c r="G19" s="5" cm="1">
        <f t="array" aca="1" ref="G19" ca="1">INDIRECT("DATA!H" &amp; 422-5*(ROW()-3)/2+(COLUMN()-5))</f>
        <v>0.92142223857956485</v>
      </c>
      <c r="H19" s="5" cm="1">
        <f t="array" aca="1" ref="H19" ca="1">INDIRECT("DATA!H" &amp; 422-5*(ROW()-3)/2+(COLUMN()-5))</f>
        <v>0.80329421539469181</v>
      </c>
      <c r="I19" s="5" cm="1">
        <f t="array" aca="1" ref="I19" ca="1">INDIRECT("DATA!H" &amp; 422-5*(ROW()-3)/2+(COLUMN()-5))</f>
        <v>0.61067663274775008</v>
      </c>
      <c r="K19" s="53"/>
      <c r="L19" s="55"/>
      <c r="M19" s="4" t="s">
        <v>2</v>
      </c>
      <c r="N19" s="5" cm="1">
        <f t="array" aca="1" ref="N19" ca="1">INDIRECT("DATA!I" &amp; 422-5*(ROW()-3)/2+(COLUMN()-14))</f>
        <v>0.99901666031070557</v>
      </c>
      <c r="O19" s="5" cm="1">
        <f t="array" aca="1" ref="O19" ca="1">INDIRECT("DATA!I" &amp; 422-5*(ROW()-3)/2+(COLUMN()-14))</f>
        <v>0.99887248125616979</v>
      </c>
      <c r="P19" s="5" cm="1">
        <f t="array" aca="1" ref="P19" ca="1">INDIRECT("DATA!I" &amp; 422-5*(ROW()-3)/2+(COLUMN()-14))</f>
        <v>0.99967214013562444</v>
      </c>
      <c r="Q19" s="5" cm="1">
        <f t="array" aca="1" ref="Q19" ca="1">INDIRECT("DATA!I" &amp; 422-5*(ROW()-3)/2+(COLUMN()-14))</f>
        <v>0.99591542709880676</v>
      </c>
      <c r="R19" s="5" cm="1">
        <f t="array" aca="1" ref="R19" ca="1">INDIRECT("DATA!I" &amp; 422-5*(ROW()-3)/2+(COLUMN()-14))</f>
        <v>0.98976344410406059</v>
      </c>
      <c r="S19" s="19"/>
      <c r="T19" s="53"/>
      <c r="U19" s="55"/>
      <c r="V19" s="4" t="s">
        <v>2</v>
      </c>
      <c r="W19" s="6" cm="1">
        <f t="array" aca="1" ref="W19" ca="1">INDIRECT("DATA!J" &amp; 422-5*(ROW()-3)/2+(COLUMN()-23))</f>
        <v>0.99724627674229882</v>
      </c>
      <c r="X19" s="6" cm="1">
        <f t="array" aca="1" ref="X19" ca="1">INDIRECT("DATA!J" &amp; 422-5*(ROW()-3)/2+(COLUMN()-23))</f>
        <v>0.99264067926562505</v>
      </c>
      <c r="Y19" s="6" cm="1">
        <f t="array" aca="1" ref="Y19" ca="1">INDIRECT("DATA!J" &amp; 422-5*(ROW()-3)/2+(COLUMN()-23))</f>
        <v>0.97614797872243642</v>
      </c>
      <c r="Z19" s="6" cm="1">
        <f t="array" aca="1" ref="Z19" ca="1">INDIRECT("DATA!J" &amp; 422-5*(ROW()-3)/2+(COLUMN()-23))</f>
        <v>0.92497141321946841</v>
      </c>
      <c r="AA19" s="6" cm="1">
        <f t="array" aca="1" ref="AA19" ca="1">INDIRECT("DATA!J" &amp; 422-5*(ROW()-3)/2+(COLUMN()-23))</f>
        <v>0.82931650726921535</v>
      </c>
      <c r="AC19" s="53"/>
      <c r="AD19" s="55"/>
      <c r="AE19" s="4" t="s">
        <v>2</v>
      </c>
      <c r="AF19" s="5">
        <f t="shared" ca="1" si="1"/>
        <v>8.5933510693031456E-3</v>
      </c>
      <c r="AG19" s="5">
        <f t="shared" ca="1" si="0"/>
        <v>2.3797299684228834E-2</v>
      </c>
      <c r="AH19" s="5">
        <f t="shared" ca="1" si="0"/>
        <v>7.8249901556059598E-2</v>
      </c>
      <c r="AI19" s="5">
        <f t="shared" ca="1" si="0"/>
        <v>0.19262121170411495</v>
      </c>
      <c r="AJ19" s="5">
        <f t="shared" ca="1" si="0"/>
        <v>0.3790868113563105</v>
      </c>
    </row>
    <row r="20" spans="2:36" x14ac:dyDescent="0.2">
      <c r="B20" s="53"/>
      <c r="C20" s="56">
        <v>-20</v>
      </c>
      <c r="D20" s="1" t="s">
        <v>1</v>
      </c>
      <c r="E20" s="2" cm="1">
        <f t="array" aca="1" ref="E20" ca="1">INDIRECT("DATA!E"&amp;422-5*(ROW()-2)/2+(COLUMN()-5))</f>
        <v>0.99321320661376244</v>
      </c>
      <c r="F20" s="2" cm="1">
        <f t="array" aca="1" ref="F20" ca="1">INDIRECT("DATA!E"&amp;422-5*(ROW()-2)/2+(COLUMN()-5))</f>
        <v>0.981058947114409</v>
      </c>
      <c r="G20" s="2" cm="1">
        <f t="array" aca="1" ref="G20" ca="1">INDIRECT("DATA!E"&amp;422-5*(ROW()-2)/2+(COLUMN()-5))</f>
        <v>0.93134846198360755</v>
      </c>
      <c r="H20" s="2" cm="1">
        <f t="array" aca="1" ref="H20" ca="1">INDIRECT("DATA!E"&amp;422-5*(ROW()-2)/2+(COLUMN()-5))</f>
        <v>0.81387243851993252</v>
      </c>
      <c r="I20" s="2" cm="1">
        <f t="array" aca="1" ref="I20" ca="1">INDIRECT("DATA!E"&amp;422-5*(ROW()-2)/2+(COLUMN()-5))</f>
        <v>0.65786493819221414</v>
      </c>
      <c r="K20" s="53"/>
      <c r="L20" s="56">
        <v>-20</v>
      </c>
      <c r="M20" s="1" t="s">
        <v>1</v>
      </c>
      <c r="N20" s="2" cm="1">
        <f t="array" aca="1" ref="N20" ca="1">INDIRECT("DATA!F" &amp; 422-5*(ROW()-2)/2+(COLUMN()-14))</f>
        <v>0.99885891087795997</v>
      </c>
      <c r="O20" s="2" cm="1">
        <f t="array" aca="1" ref="O20" ca="1">INDIRECT("DATA!F" &amp; 422-5*(ROW()-2)/2+(COLUMN()-14))</f>
        <v>0.99871821757369439</v>
      </c>
      <c r="P20" s="2" cm="1">
        <f t="array" aca="1" ref="P20" ca="1">INDIRECT("DATA!F" &amp; 422-5*(ROW()-2)/2+(COLUMN()-14))</f>
        <v>0.99586628734298921</v>
      </c>
      <c r="Q20" s="2" cm="1">
        <f t="array" aca="1" ref="Q20" ca="1">INDIRECT("DATA!F" &amp; 422-5*(ROW()-2)/2+(COLUMN()-14))</f>
        <v>0.99660653775933405</v>
      </c>
      <c r="R20" s="2" cm="1">
        <f t="array" aca="1" ref="R20" ca="1">INDIRECT("DATA!F" &amp; 422-5*(ROW()-2)/2+(COLUMN()-14))</f>
        <v>0.98927474383146741</v>
      </c>
      <c r="S20" s="19"/>
      <c r="T20" s="53"/>
      <c r="U20" s="56">
        <v>-20</v>
      </c>
      <c r="V20" s="1" t="s">
        <v>1</v>
      </c>
      <c r="W20" s="3" cm="1">
        <f t="array" aca="1" ref="W20" ca="1">INDIRECT("DATA!G" &amp; 422-5*(ROW()-2)/2+(COLUMN()-23))</f>
        <v>0.99772611449788839</v>
      </c>
      <c r="X20" s="3" cm="1">
        <f t="array" aca="1" ref="X20" ca="1">INDIRECT("DATA!G" &amp; 422-5*(ROW()-2)/2+(COLUMN()-23))</f>
        <v>0.99344267180886958</v>
      </c>
      <c r="Y20" s="3" cm="1">
        <f t="array" aca="1" ref="Y20" ca="1">INDIRECT("DATA!G" &amp; 422-5*(ROW()-2)/2+(COLUMN()-23))</f>
        <v>0.97395519476938519</v>
      </c>
      <c r="Z20" s="3" cm="1">
        <f t="array" aca="1" ref="Z20" ca="1">INDIRECT("DATA!G" &amp; 422-5*(ROW()-2)/2+(COLUMN()-23))</f>
        <v>0.9406439865729368</v>
      </c>
      <c r="AA20" s="3" cm="1">
        <f t="array" aca="1" ref="AA20" ca="1">INDIRECT("DATA!G" &amp; 422-5*(ROW()-2)/2+(COLUMN()-23))</f>
        <v>0.8700701653520333</v>
      </c>
      <c r="AC20" s="53"/>
      <c r="AD20" s="56">
        <v>-20</v>
      </c>
      <c r="AE20" s="1" t="s">
        <v>1</v>
      </c>
      <c r="AF20" s="2">
        <f t="shared" ca="1" si="1"/>
        <v>5.6457042641975264E-3</v>
      </c>
      <c r="AG20" s="2">
        <f t="shared" ca="1" si="1"/>
        <v>1.7659270459285392E-2</v>
      </c>
      <c r="AH20" s="2">
        <f t="shared" ca="1" si="1"/>
        <v>6.4517825359381664E-2</v>
      </c>
      <c r="AI20" s="2">
        <f t="shared" ca="1" si="1"/>
        <v>0.18273409923940154</v>
      </c>
      <c r="AJ20" s="2">
        <f t="shared" ca="1" si="1"/>
        <v>0.33140980563925326</v>
      </c>
    </row>
    <row r="21" spans="2:36" ht="17" thickBot="1" x14ac:dyDescent="0.25">
      <c r="B21" s="53"/>
      <c r="C21" s="55"/>
      <c r="D21" s="4" t="s">
        <v>2</v>
      </c>
      <c r="E21" s="5" cm="1">
        <f t="array" aca="1" ref="E21" ca="1">INDIRECT("DATA!H" &amp; 422-5*(ROW()-3)/2+(COLUMN()-5))</f>
        <v>0.99763956745842697</v>
      </c>
      <c r="F21" s="5" cm="1">
        <f t="array" aca="1" ref="F21" ca="1">INDIRECT("DATA!H" &amp; 422-5*(ROW()-3)/2+(COLUMN()-5))</f>
        <v>0.98151988693398518</v>
      </c>
      <c r="G21" s="5" cm="1">
        <f t="array" aca="1" ref="G21" ca="1">INDIRECT("DATA!H" &amp; 422-5*(ROW()-3)/2+(COLUMN()-5))</f>
        <v>0.93186976860300685</v>
      </c>
      <c r="H21" s="5" cm="1">
        <f t="array" aca="1" ref="H21" ca="1">INDIRECT("DATA!H" &amp; 422-5*(ROW()-3)/2+(COLUMN()-5))</f>
        <v>0.81998715264720423</v>
      </c>
      <c r="I21" s="5" cm="1">
        <f t="array" aca="1" ref="I21" ca="1">INDIRECT("DATA!H" &amp; 422-5*(ROW()-3)/2+(COLUMN()-5))</f>
        <v>0.63580048588968419</v>
      </c>
      <c r="K21" s="53"/>
      <c r="L21" s="55"/>
      <c r="M21" s="4" t="s">
        <v>2</v>
      </c>
      <c r="N21" s="5" cm="1">
        <f t="array" aca="1" ref="N21" ca="1">INDIRECT("DATA!I" &amp; 422-5*(ROW()-3)/2+(COLUMN()-14))</f>
        <v>0.99956888396046961</v>
      </c>
      <c r="O21" s="5" cm="1">
        <f t="array" aca="1" ref="O21" ca="1">INDIRECT("DATA!I" &amp; 422-5*(ROW()-3)/2+(COLUMN()-14))</f>
        <v>0.99876461344516199</v>
      </c>
      <c r="P21" s="5" cm="1">
        <f t="array" aca="1" ref="P21" ca="1">INDIRECT("DATA!I" &amp; 422-5*(ROW()-3)/2+(COLUMN()-14))</f>
        <v>0.999658770511063</v>
      </c>
      <c r="Q21" s="5" cm="1">
        <f t="array" aca="1" ref="Q21" ca="1">INDIRECT("DATA!I" &amp; 422-5*(ROW()-3)/2+(COLUMN()-14))</f>
        <v>0.99633788181148997</v>
      </c>
      <c r="R21" s="5" cm="1">
        <f t="array" aca="1" ref="R21" ca="1">INDIRECT("DATA!I" &amp; 422-5*(ROW()-3)/2+(COLUMN()-14))</f>
        <v>0.99129663930281564</v>
      </c>
      <c r="S21" s="19"/>
      <c r="T21" s="53"/>
      <c r="U21" s="55"/>
      <c r="V21" s="4" t="s">
        <v>2</v>
      </c>
      <c r="W21" s="6" cm="1">
        <f t="array" aca="1" ref="W21" ca="1">INDIRECT("DATA!J" &amp; 422-5*(ROW()-3)/2+(COLUMN()-23))</f>
        <v>0.99869508502524884</v>
      </c>
      <c r="X21" s="6" cm="1">
        <f t="array" aca="1" ref="X21" ca="1">INDIRECT("DATA!J" &amp; 422-5*(ROW()-3)/2+(COLUMN()-23))</f>
        <v>0.99418582229258035</v>
      </c>
      <c r="Y21" s="6" cm="1">
        <f t="array" aca="1" ref="Y21" ca="1">INDIRECT("DATA!J" &amp; 422-5*(ROW()-3)/2+(COLUMN()-23))</f>
        <v>0.97905935402318678</v>
      </c>
      <c r="Z21" s="6" cm="1">
        <f t="array" aca="1" ref="Z21" ca="1">INDIRECT("DATA!J" &amp; 422-5*(ROW()-3)/2+(COLUMN()-23))</f>
        <v>0.93340198225807125</v>
      </c>
      <c r="AA21" s="6" cm="1">
        <f t="array" aca="1" ref="AA21" ca="1">INDIRECT("DATA!J" &amp; 422-5*(ROW()-3)/2+(COLUMN()-23))</f>
        <v>0.84819627302659295</v>
      </c>
      <c r="AC21" s="53"/>
      <c r="AD21" s="55"/>
      <c r="AE21" s="4" t="s">
        <v>2</v>
      </c>
      <c r="AF21" s="5">
        <f t="shared" ca="1" si="1"/>
        <v>1.9293165020426439E-3</v>
      </c>
      <c r="AG21" s="5">
        <f t="shared" ca="1" si="1"/>
        <v>1.7244726511176811E-2</v>
      </c>
      <c r="AH21" s="5">
        <f t="shared" ca="1" si="1"/>
        <v>6.7789001908056146E-2</v>
      </c>
      <c r="AI21" s="5">
        <f t="shared" ca="1" si="1"/>
        <v>0.17635072916428574</v>
      </c>
      <c r="AJ21" s="5">
        <f t="shared" ca="1" si="1"/>
        <v>0.35549615341313145</v>
      </c>
    </row>
    <row r="22" spans="2:36" x14ac:dyDescent="0.2">
      <c r="B22" s="53"/>
      <c r="C22" s="56">
        <v>-25</v>
      </c>
      <c r="D22" s="7" t="s">
        <v>1</v>
      </c>
      <c r="E22" s="2" cm="1">
        <f t="array" aca="1" ref="E22" ca="1">INDIRECT("DATA!E"&amp;422-5*(ROW()-2)/2+(COLUMN()-5))</f>
        <v>0.99424558809571495</v>
      </c>
      <c r="F22" s="2" cm="1">
        <f t="array" aca="1" ref="F22" ca="1">INDIRECT("DATA!E"&amp;422-5*(ROW()-2)/2+(COLUMN()-5))</f>
        <v>0.9828096405090514</v>
      </c>
      <c r="G22" s="2" cm="1">
        <f t="array" aca="1" ref="G22" ca="1">INDIRECT("DATA!E"&amp;422-5*(ROW()-2)/2+(COLUMN()-5))</f>
        <v>0.93662896627218395</v>
      </c>
      <c r="H22" s="2" cm="1">
        <f t="array" aca="1" ref="H22" ca="1">INDIRECT("DATA!E"&amp;422-5*(ROW()-2)/2+(COLUMN()-5))</f>
        <v>0.826916225190372</v>
      </c>
      <c r="I22" s="2" cm="1">
        <f t="array" aca="1" ref="I22" ca="1">INDIRECT("DATA!E"&amp;422-5*(ROW()-2)/2+(COLUMN()-5))</f>
        <v>0.68002486870687728</v>
      </c>
      <c r="K22" s="53"/>
      <c r="L22" s="56">
        <v>-25</v>
      </c>
      <c r="M22" s="7" t="s">
        <v>1</v>
      </c>
      <c r="N22" s="2" cm="1">
        <f t="array" aca="1" ref="N22" ca="1">INDIRECT("DATA!F" &amp; 422-5*(ROW()-2)/2+(COLUMN()-14))</f>
        <v>0.99989894134278123</v>
      </c>
      <c r="O22" s="2" cm="1">
        <f t="array" aca="1" ref="O22" ca="1">INDIRECT("DATA!F" &amp; 422-5*(ROW()-2)/2+(COLUMN()-14))</f>
        <v>0.99848345206203837</v>
      </c>
      <c r="P22" s="2" cm="1">
        <f t="array" aca="1" ref="P22" ca="1">INDIRECT("DATA!F" &amp; 422-5*(ROW()-2)/2+(COLUMN()-14))</f>
        <v>0.99595896312122201</v>
      </c>
      <c r="Q22" s="2" cm="1">
        <f t="array" aca="1" ref="Q22" ca="1">INDIRECT("DATA!F" &amp; 422-5*(ROW()-2)/2+(COLUMN()-14))</f>
        <v>0.9968794764080402</v>
      </c>
      <c r="R22" s="2" cm="1">
        <f t="array" aca="1" ref="R22" ca="1">INDIRECT("DATA!F" &amp; 422-5*(ROW()-2)/2+(COLUMN()-14))</f>
        <v>0.98625404773846881</v>
      </c>
      <c r="S22" s="19"/>
      <c r="T22" s="53"/>
      <c r="U22" s="56">
        <v>-25</v>
      </c>
      <c r="V22" s="7" t="s">
        <v>1</v>
      </c>
      <c r="W22" s="3" cm="1">
        <f t="array" aca="1" ref="W22" ca="1">INDIRECT("DATA!G" &amp; 422-5*(ROW()-2)/2+(COLUMN()-23))</f>
        <v>0.99831337852683544</v>
      </c>
      <c r="X22" s="3" cm="1">
        <f t="array" aca="1" ref="X22" ca="1">INDIRECT("DATA!G" &amp; 422-5*(ROW()-2)/2+(COLUMN()-23))</f>
        <v>0.99394640401004875</v>
      </c>
      <c r="Y22" s="3" cm="1">
        <f t="array" aca="1" ref="Y22" ca="1">INDIRECT("DATA!G" &amp; 422-5*(ROW()-2)/2+(COLUMN()-23))</f>
        <v>0.97579175521462336</v>
      </c>
      <c r="Z22" s="3" cm="1">
        <f t="array" aca="1" ref="Z22" ca="1">INDIRECT("DATA!G" &amp; 422-5*(ROW()-2)/2+(COLUMN()-23))</f>
        <v>0.94480212453267343</v>
      </c>
      <c r="AA22" s="3" cm="1">
        <f t="array" aca="1" ref="AA22" ca="1">INDIRECT("DATA!G" &amp; 422-5*(ROW()-2)/2+(COLUMN()-23))</f>
        <v>0.87613388532373082</v>
      </c>
      <c r="AC22" s="53"/>
      <c r="AD22" s="56">
        <v>-25</v>
      </c>
      <c r="AE22" s="7" t="s">
        <v>1</v>
      </c>
      <c r="AF22" s="2">
        <f t="shared" ca="1" si="1"/>
        <v>5.6533532470662839E-3</v>
      </c>
      <c r="AG22" s="2">
        <f t="shared" ca="1" si="1"/>
        <v>1.5673811552986971E-2</v>
      </c>
      <c r="AH22" s="2">
        <f t="shared" ca="1" si="1"/>
        <v>5.9329996849038058E-2</v>
      </c>
      <c r="AI22" s="2">
        <f t="shared" ca="1" si="1"/>
        <v>0.1699632512176682</v>
      </c>
      <c r="AJ22" s="2">
        <f t="shared" ca="1" si="1"/>
        <v>0.30622917903159153</v>
      </c>
    </row>
    <row r="23" spans="2:36" ht="17" thickBot="1" x14ac:dyDescent="0.25">
      <c r="B23" s="53"/>
      <c r="C23" s="51"/>
      <c r="D23" s="8" t="s">
        <v>2</v>
      </c>
      <c r="E23" s="5" cm="1">
        <f t="array" aca="1" ref="E23" ca="1">INDIRECT("DATA!H" &amp; 422-5*(ROW()-3)/2+(COLUMN()-5))</f>
        <v>0.99827894294952024</v>
      </c>
      <c r="F23" s="5" cm="1">
        <f t="array" aca="1" ref="F23" ca="1">INDIRECT("DATA!H" &amp; 422-5*(ROW()-3)/2+(COLUMN()-5))</f>
        <v>0.98429248683754722</v>
      </c>
      <c r="G23" s="5" cm="1">
        <f t="array" aca="1" ref="G23" ca="1">INDIRECT("DATA!H" &amp; 422-5*(ROW()-3)/2+(COLUMN()-5))</f>
        <v>0.93707064915064275</v>
      </c>
      <c r="H23" s="5" cm="1">
        <f t="array" aca="1" ref="H23" ca="1">INDIRECT("DATA!H" &amp; 422-5*(ROW()-3)/2+(COLUMN()-5))</f>
        <v>0.83124093187392156</v>
      </c>
      <c r="I23" s="5" cm="1">
        <f t="array" aca="1" ref="I23" ca="1">INDIRECT("DATA!H" &amp; 422-5*(ROW()-3)/2+(COLUMN()-5))</f>
        <v>0.66983572835457672</v>
      </c>
      <c r="K23" s="53"/>
      <c r="L23" s="51"/>
      <c r="M23" s="8" t="s">
        <v>2</v>
      </c>
      <c r="N23" s="5" cm="1">
        <f t="array" aca="1" ref="N23" ca="1">INDIRECT("DATA!I" &amp; 422-5*(ROW()-3)/2+(COLUMN()-14))</f>
        <v>1</v>
      </c>
      <c r="O23" s="5" cm="1">
        <f t="array" aca="1" ref="O23" ca="1">INDIRECT("DATA!I" &amp; 422-5*(ROW()-3)/2+(COLUMN()-14))</f>
        <v>0.99906494600559059</v>
      </c>
      <c r="P23" s="5" cm="1">
        <f t="array" aca="1" ref="P23" ca="1">INDIRECT("DATA!I" &amp; 422-5*(ROW()-3)/2+(COLUMN()-14))</f>
        <v>0.99966707694489976</v>
      </c>
      <c r="Q23" s="5" cm="1">
        <f t="array" aca="1" ref="Q23" ca="1">INDIRECT("DATA!I" &amp; 422-5*(ROW()-3)/2+(COLUMN()-14))</f>
        <v>0.9966055027357994</v>
      </c>
      <c r="R23" s="5" cm="1">
        <f t="array" aca="1" ref="R23" ca="1">INDIRECT("DATA!I" &amp; 422-5*(ROW()-3)/2+(COLUMN()-14))</f>
        <v>0.99690455761383701</v>
      </c>
      <c r="S23" s="19"/>
      <c r="T23" s="53"/>
      <c r="U23" s="51"/>
      <c r="V23" s="8" t="s">
        <v>2</v>
      </c>
      <c r="W23" s="6" cm="1">
        <f t="array" aca="1" ref="W23" ca="1">INDIRECT("DATA!J" &amp; 422-5*(ROW()-3)/2+(COLUMN()-23))</f>
        <v>0.99897284409542642</v>
      </c>
      <c r="X23" s="6" cm="1">
        <f t="array" aca="1" ref="X23" ca="1">INDIRECT("DATA!J" &amp; 422-5*(ROW()-3)/2+(COLUMN()-23))</f>
        <v>0.99493869561511683</v>
      </c>
      <c r="Y23" s="6" cm="1">
        <f t="array" aca="1" ref="Y23" ca="1">INDIRECT("DATA!J" &amp; 422-5*(ROW()-3)/2+(COLUMN()-23))</f>
        <v>0.98061331635857119</v>
      </c>
      <c r="Z23" s="6" cm="1">
        <f t="array" aca="1" ref="Z23" ca="1">INDIRECT("DATA!J" &amp; 422-5*(ROW()-3)/2+(COLUMN()-23))</f>
        <v>0.93907663466618285</v>
      </c>
      <c r="AA23" s="6" cm="1">
        <f t="array" aca="1" ref="AA23" ca="1">INDIRECT("DATA!J" &amp; 422-5*(ROW()-3)/2+(COLUMN()-23))</f>
        <v>0.86073698878159222</v>
      </c>
      <c r="AC23" s="53"/>
      <c r="AD23" s="51"/>
      <c r="AE23" s="8" t="s">
        <v>2</v>
      </c>
      <c r="AF23" s="5">
        <f t="shared" ca="1" si="1"/>
        <v>1.7210570504797573E-3</v>
      </c>
      <c r="AG23" s="5">
        <f t="shared" ca="1" si="1"/>
        <v>1.4772459168043373E-2</v>
      </c>
      <c r="AH23" s="5">
        <f t="shared" ca="1" si="1"/>
        <v>6.2596427794257004E-2</v>
      </c>
      <c r="AI23" s="5">
        <f t="shared" ca="1" si="1"/>
        <v>0.16536457086187784</v>
      </c>
      <c r="AJ23" s="5">
        <f t="shared" ca="1" si="1"/>
        <v>0.32706882925926029</v>
      </c>
    </row>
    <row r="24" spans="2:36" x14ac:dyDescent="0.2">
      <c r="B24" s="53"/>
      <c r="C24" s="50">
        <v>-30</v>
      </c>
      <c r="D24" s="1" t="s">
        <v>1</v>
      </c>
      <c r="E24" s="2" cm="1">
        <f t="array" aca="1" ref="E24" ca="1">INDIRECT("DATA!E"&amp;422-5*(ROW()-2)/2+(COLUMN()-5))</f>
        <v>0.99294138516423636</v>
      </c>
      <c r="F24" s="2" cm="1">
        <f t="array" aca="1" ref="F24" ca="1">INDIRECT("DATA!E"&amp;422-5*(ROW()-2)/2+(COLUMN()-5))</f>
        <v>0.9821679423569486</v>
      </c>
      <c r="G24" s="2" cm="1">
        <f t="array" aca="1" ref="G24" ca="1">INDIRECT("DATA!E"&amp;422-5*(ROW()-2)/2+(COLUMN()-5))</f>
        <v>0.9377684345448184</v>
      </c>
      <c r="H24" s="2" cm="1">
        <f t="array" aca="1" ref="H24" ca="1">INDIRECT("DATA!E"&amp;422-5*(ROW()-2)/2+(COLUMN()-5))</f>
        <v>0.8340667576965437</v>
      </c>
      <c r="I24" s="2" cm="1">
        <f t="array" aca="1" ref="I24" ca="1">INDIRECT("DATA!E"&amp;422-5*(ROW()-2)/2+(COLUMN()-5))</f>
        <v>0.69216443055313637</v>
      </c>
      <c r="K24" s="53"/>
      <c r="L24" s="50">
        <v>-30</v>
      </c>
      <c r="M24" s="1" t="s">
        <v>1</v>
      </c>
      <c r="N24" s="2" cm="1">
        <f t="array" aca="1" ref="N24" ca="1">INDIRECT("DATA!F" &amp; 422-5*(ROW()-2)/2+(COLUMN()-14))</f>
        <v>0.99858956114377639</v>
      </c>
      <c r="O24" s="2" cm="1">
        <f t="array" aca="1" ref="O24" ca="1">INDIRECT("DATA!F" &amp; 422-5*(ROW()-2)/2+(COLUMN()-14))</f>
        <v>0.99869090114967318</v>
      </c>
      <c r="P24" s="2" cm="1">
        <f t="array" aca="1" ref="P24" ca="1">INDIRECT("DATA!F" &amp; 422-5*(ROW()-2)/2+(COLUMN()-14))</f>
        <v>0.99617042595292016</v>
      </c>
      <c r="Q24" s="2" cm="1">
        <f t="array" aca="1" ref="Q24" ca="1">INDIRECT("DATA!F" &amp; 422-5*(ROW()-2)/2+(COLUMN()-14))</f>
        <v>0.99706525702249715</v>
      </c>
      <c r="R24" s="2" cm="1">
        <f t="array" aca="1" ref="R24" ca="1">INDIRECT("DATA!F" &amp; 422-5*(ROW()-2)/2+(COLUMN()-14))</f>
        <v>0.98958462305258843</v>
      </c>
      <c r="S24" s="19"/>
      <c r="T24" s="53"/>
      <c r="U24" s="50">
        <v>-30</v>
      </c>
      <c r="V24" s="1" t="s">
        <v>1</v>
      </c>
      <c r="W24" s="3" cm="1">
        <f t="array" aca="1" ref="W24" ca="1">INDIRECT("DATA!G" &amp; 422-5*(ROW()-2)/2+(COLUMN()-23))</f>
        <v>0.99748712272498541</v>
      </c>
      <c r="X24" s="3" cm="1">
        <f t="array" aca="1" ref="X24" ca="1">INDIRECT("DATA!G" &amp; 422-5*(ROW()-2)/2+(COLUMN()-23))</f>
        <v>0.99359077774762483</v>
      </c>
      <c r="Y24" s="3" cm="1">
        <f t="array" aca="1" ref="Y24" ca="1">INDIRECT("DATA!G" &amp; 422-5*(ROW()-2)/2+(COLUMN()-23))</f>
        <v>0.97603952012387718</v>
      </c>
      <c r="Z24" s="3" cm="1">
        <f t="array" aca="1" ref="Z24" ca="1">INDIRECT("DATA!G" &amp; 422-5*(ROW()-2)/2+(COLUMN()-23))</f>
        <v>0.94700585068995036</v>
      </c>
      <c r="AA24" s="3" cm="1">
        <f t="array" aca="1" ref="AA24" ca="1">INDIRECT("DATA!G" &amp; 422-5*(ROW()-2)/2+(COLUMN()-23))</f>
        <v>0.88385225130634171</v>
      </c>
      <c r="AC24" s="53"/>
      <c r="AD24" s="50">
        <v>-30</v>
      </c>
      <c r="AE24" s="1" t="s">
        <v>1</v>
      </c>
      <c r="AF24" s="2">
        <f t="shared" ca="1" si="1"/>
        <v>5.6481759795400377E-3</v>
      </c>
      <c r="AG24" s="2">
        <f t="shared" ca="1" si="1"/>
        <v>1.6522958792724585E-2</v>
      </c>
      <c r="AH24" s="2">
        <f t="shared" ca="1" si="1"/>
        <v>5.8401991408101761E-2</v>
      </c>
      <c r="AI24" s="2">
        <f t="shared" ca="1" si="1"/>
        <v>0.16299849932595345</v>
      </c>
      <c r="AJ24" s="2">
        <f t="shared" ca="1" si="1"/>
        <v>0.29742019249945206</v>
      </c>
    </row>
    <row r="25" spans="2:36" ht="17" thickBot="1" x14ac:dyDescent="0.25">
      <c r="B25" s="53"/>
      <c r="C25" s="51"/>
      <c r="D25" s="4" t="s">
        <v>2</v>
      </c>
      <c r="E25" s="5" cm="1">
        <f t="array" aca="1" ref="E25" ca="1">INDIRECT("DATA!H" &amp; 422-5*(ROW()-3)/2+(COLUMN()-5))</f>
        <v>0.99718515786331541</v>
      </c>
      <c r="F25" s="5" cm="1">
        <f t="array" aca="1" ref="F25" ca="1">INDIRECT("DATA!H" &amp; 422-5*(ROW()-3)/2+(COLUMN()-5))</f>
        <v>0.98246960352687318</v>
      </c>
      <c r="G25" s="5" cm="1">
        <f t="array" aca="1" ref="G25" ca="1">INDIRECT("DATA!H" &amp; 422-5*(ROW()-3)/2+(COLUMN()-5))</f>
        <v>0.93800859595177943</v>
      </c>
      <c r="H25" s="5" cm="1">
        <f t="array" aca="1" ref="H25" ca="1">INDIRECT("DATA!H" &amp; 422-5*(ROW()-3)/2+(COLUMN()-5))</f>
        <v>0.8370440333116187</v>
      </c>
      <c r="I25" s="5" cm="1">
        <f t="array" aca="1" ref="I25" ca="1">INDIRECT("DATA!H" &amp; 422-5*(ROW()-3)/2+(COLUMN()-5))</f>
        <v>0.68133334540821577</v>
      </c>
      <c r="K25" s="53"/>
      <c r="L25" s="51"/>
      <c r="M25" s="4" t="s">
        <v>2</v>
      </c>
      <c r="N25" s="5" cm="1">
        <f t="array" aca="1" ref="N25" ca="1">INDIRECT("DATA!I" &amp; 422-5*(ROW()-3)/2+(COLUMN()-14))</f>
        <v>0.99963733023848322</v>
      </c>
      <c r="O25" s="5" cm="1">
        <f t="array" aca="1" ref="O25" ca="1">INDIRECT("DATA!I" &amp; 422-5*(ROW()-3)/2+(COLUMN()-14))</f>
        <v>0.99883571291959683</v>
      </c>
      <c r="P25" s="5" cm="1">
        <f t="array" aca="1" ref="P25" ca="1">INDIRECT("DATA!I" &amp; 422-5*(ROW()-3)/2+(COLUMN()-14))</f>
        <v>0.99959116418615979</v>
      </c>
      <c r="Q25" s="5" cm="1">
        <f t="array" aca="1" ref="Q25" ca="1">INDIRECT("DATA!I" &amp; 422-5*(ROW()-3)/2+(COLUMN()-14))</f>
        <v>0.99683378354065155</v>
      </c>
      <c r="R25" s="5" cm="1">
        <f t="array" aca="1" ref="R25" ca="1">INDIRECT("DATA!I" &amp; 422-5*(ROW()-3)/2+(COLUMN()-14))</f>
        <v>0.9964881066482848</v>
      </c>
      <c r="S25" s="19"/>
      <c r="T25" s="53"/>
      <c r="U25" s="51"/>
      <c r="V25" s="4" t="s">
        <v>2</v>
      </c>
      <c r="W25" s="6" cm="1">
        <f t="array" aca="1" ref="W25" ca="1">INDIRECT("DATA!J" &amp; 422-5*(ROW()-3)/2+(COLUMN()-23))</f>
        <v>0.99849600091018642</v>
      </c>
      <c r="X25" s="6" cm="1">
        <f t="array" aca="1" ref="X25" ca="1">INDIRECT("DATA!J" &amp; 422-5*(ROW()-3)/2+(COLUMN()-23))</f>
        <v>0.99421953748327396</v>
      </c>
      <c r="Y25" s="6" cm="1">
        <f t="array" aca="1" ref="Y25" ca="1">INDIRECT("DATA!J" &amp; 422-5*(ROW()-3)/2+(COLUMN()-23))</f>
        <v>0.980515978419359</v>
      </c>
      <c r="Z25" s="6" cm="1">
        <f t="array" aca="1" ref="Z25" ca="1">INDIRECT("DATA!J" &amp; 422-5*(ROW()-3)/2+(COLUMN()-23))</f>
        <v>0.94205665563513397</v>
      </c>
      <c r="AA25" s="6" cm="1">
        <f t="array" aca="1" ref="AA25" ca="1">INDIRECT("DATA!J" &amp; 422-5*(ROW()-3)/2+(COLUMN()-23))</f>
        <v>0.86930268521231724</v>
      </c>
      <c r="AC25" s="53"/>
      <c r="AD25" s="51"/>
      <c r="AE25" s="4" t="s">
        <v>2</v>
      </c>
      <c r="AF25" s="5">
        <f t="shared" ca="1" si="1"/>
        <v>2.4521723751678159E-3</v>
      </c>
      <c r="AG25" s="5">
        <f t="shared" ca="1" si="1"/>
        <v>1.6366109392723649E-2</v>
      </c>
      <c r="AH25" s="5">
        <f t="shared" ca="1" si="1"/>
        <v>6.1582568234380353E-2</v>
      </c>
      <c r="AI25" s="5">
        <f t="shared" ca="1" si="1"/>
        <v>0.15978975022903286</v>
      </c>
      <c r="AJ25" s="5">
        <f t="shared" ca="1" si="1"/>
        <v>0.31515476124006903</v>
      </c>
    </row>
    <row r="26" spans="2:36" x14ac:dyDescent="0.2">
      <c r="B26" s="53"/>
      <c r="C26" s="50">
        <v>-35</v>
      </c>
      <c r="D26" s="1" t="s">
        <v>1</v>
      </c>
      <c r="E26" s="2" cm="1">
        <f t="array" aca="1" ref="E26" ca="1">INDIRECT("DATA!E"&amp;422-5*(ROW()-2)/2+(COLUMN()-5))</f>
        <v>0.98984667747433397</v>
      </c>
      <c r="F26" s="2" cm="1">
        <f t="array" aca="1" ref="F26" ca="1">INDIRECT("DATA!E"&amp;422-5*(ROW()-2)/2+(COLUMN()-5))</f>
        <v>0.97760451266721005</v>
      </c>
      <c r="G26" s="2" cm="1">
        <f t="array" aca="1" ref="G26" ca="1">INDIRECT("DATA!E"&amp;422-5*(ROW()-2)/2+(COLUMN()-5))</f>
        <v>0.93413484843796479</v>
      </c>
      <c r="H26" s="2" cm="1">
        <f t="array" aca="1" ref="H26" ca="1">INDIRECT("DATA!E"&amp;422-5*(ROW()-2)/2+(COLUMN()-5))</f>
        <v>0.83518911278062069</v>
      </c>
      <c r="I26" s="2" cm="1">
        <f t="array" aca="1" ref="I26" ca="1">INDIRECT("DATA!E"&amp;422-5*(ROW()-2)/2+(COLUMN()-5))</f>
        <v>0.70081616397698909</v>
      </c>
      <c r="K26" s="53"/>
      <c r="L26" s="50">
        <v>-35</v>
      </c>
      <c r="M26" s="1" t="s">
        <v>1</v>
      </c>
      <c r="N26" s="2" cm="1">
        <f t="array" aca="1" ref="N26" ca="1">INDIRECT("DATA!F" &amp; 422-5*(ROW()-2)/2+(COLUMN()-14))</f>
        <v>0.99840990187256995</v>
      </c>
      <c r="O26" s="2" cm="1">
        <f t="array" aca="1" ref="O26" ca="1">INDIRECT("DATA!F" &amp; 422-5*(ROW()-2)/2+(COLUMN()-14))</f>
        <v>0.99864046972577059</v>
      </c>
      <c r="P26" s="2" cm="1">
        <f t="array" aca="1" ref="P26" ca="1">INDIRECT("DATA!F" &amp; 422-5*(ROW()-2)/2+(COLUMN()-14))</f>
        <v>0.99619309206254236</v>
      </c>
      <c r="Q26" s="2" cm="1">
        <f t="array" aca="1" ref="Q26" ca="1">INDIRECT("DATA!F" &amp; 422-5*(ROW()-2)/2+(COLUMN()-14))</f>
        <v>0.99715357269238603</v>
      </c>
      <c r="R26" s="2" cm="1">
        <f t="array" aca="1" ref="R26" ca="1">INDIRECT("DATA!F" &amp; 422-5*(ROW()-2)/2+(COLUMN()-14))</f>
        <v>0.9914606845501176</v>
      </c>
      <c r="S26" s="19"/>
      <c r="T26" s="53"/>
      <c r="U26" s="50">
        <v>-35</v>
      </c>
      <c r="V26" s="1" t="s">
        <v>1</v>
      </c>
      <c r="W26" s="3" cm="1">
        <f t="array" aca="1" ref="W26" ca="1">INDIRECT("DATA!G" &amp; 422-5*(ROW()-2)/2+(COLUMN()-23))</f>
        <v>0.9956536413114816</v>
      </c>
      <c r="X26" s="3" cm="1">
        <f t="array" aca="1" ref="X26" ca="1">INDIRECT("DATA!G" &amp; 422-5*(ROW()-2)/2+(COLUMN()-23))</f>
        <v>0.99172365650374805</v>
      </c>
      <c r="Y26" s="3" cm="1">
        <f t="array" aca="1" ref="Y26" ca="1">INDIRECT("DATA!G" &amp; 422-5*(ROW()-2)/2+(COLUMN()-23))</f>
        <v>0.97453784394658383</v>
      </c>
      <c r="Z26" s="3" cm="1">
        <f t="array" aca="1" ref="Z26" ca="1">INDIRECT("DATA!G" &amp; 422-5*(ROW()-2)/2+(COLUMN()-23))</f>
        <v>0.94729115884248516</v>
      </c>
      <c r="AA26" s="3" cm="1">
        <f t="array" aca="1" ref="AA26" ca="1">INDIRECT("DATA!G" &amp; 422-5*(ROW()-2)/2+(COLUMN()-23))</f>
        <v>0.88900713160767397</v>
      </c>
      <c r="AC26" s="53"/>
      <c r="AD26" s="50">
        <v>-35</v>
      </c>
      <c r="AE26" s="1" t="s">
        <v>1</v>
      </c>
      <c r="AF26" s="2">
        <f t="shared" ca="1" si="1"/>
        <v>8.5632243982359801E-3</v>
      </c>
      <c r="AG26" s="2">
        <f t="shared" ca="1" si="1"/>
        <v>2.1035957058560539E-2</v>
      </c>
      <c r="AH26" s="2">
        <f t="shared" ca="1" si="1"/>
        <v>6.2058243624577569E-2</v>
      </c>
      <c r="AI26" s="2">
        <f t="shared" ca="1" si="1"/>
        <v>0.16196445991176533</v>
      </c>
      <c r="AJ26" s="2">
        <f t="shared" ca="1" si="1"/>
        <v>0.29064452057312851</v>
      </c>
    </row>
    <row r="27" spans="2:36" ht="17" thickBot="1" x14ac:dyDescent="0.25">
      <c r="B27" s="53"/>
      <c r="C27" s="51"/>
      <c r="D27" s="9" t="s">
        <v>2</v>
      </c>
      <c r="E27" s="5" cm="1">
        <f t="array" aca="1" ref="E27" ca="1">INDIRECT("DATA!H" &amp; 422-5*(ROW()-3)/2+(COLUMN()-5))</f>
        <v>0.99042332953388723</v>
      </c>
      <c r="F27" s="5" cm="1">
        <f t="array" aca="1" ref="F27" ca="1">INDIRECT("DATA!H" &amp; 422-5*(ROW()-3)/2+(COLUMN()-5))</f>
        <v>0.97789216362116405</v>
      </c>
      <c r="G27" s="5" cm="1">
        <f t="array" aca="1" ref="G27" ca="1">INDIRECT("DATA!H" &amp; 422-5*(ROW()-3)/2+(COLUMN()-5))</f>
        <v>0.9340317615132574</v>
      </c>
      <c r="H27" s="5" cm="1">
        <f t="array" aca="1" ref="H27" ca="1">INDIRECT("DATA!H" &amp; 422-5*(ROW()-3)/2+(COLUMN()-5))</f>
        <v>0.83830665730947984</v>
      </c>
      <c r="I27" s="5" cm="1">
        <f t="array" aca="1" ref="I27" ca="1">INDIRECT("DATA!H" &amp; 422-5*(ROW()-3)/2+(COLUMN()-5))</f>
        <v>0.69042334958503915</v>
      </c>
      <c r="K27" s="53"/>
      <c r="L27" s="51"/>
      <c r="M27" s="9" t="s">
        <v>2</v>
      </c>
      <c r="N27" s="5" cm="1">
        <f t="array" aca="1" ref="N27" ca="1">INDIRECT("DATA!I" &amp; 422-5*(ROW()-3)/2+(COLUMN()-14))</f>
        <v>0.99912080649002444</v>
      </c>
      <c r="O27" s="5" cm="1">
        <f t="array" aca="1" ref="O27" ca="1">INDIRECT("DATA!I" &amp; 422-5*(ROW()-3)/2+(COLUMN()-14))</f>
        <v>0.99885334310813056</v>
      </c>
      <c r="P27" s="5" cm="1">
        <f t="array" aca="1" ref="P27" ca="1">INDIRECT("DATA!I" &amp; 422-5*(ROW()-3)/2+(COLUMN()-14))</f>
        <v>0.99959432341158161</v>
      </c>
      <c r="Q27" s="5" cm="1">
        <f t="array" aca="1" ref="Q27" ca="1">INDIRECT("DATA!I" &amp; 422-5*(ROW()-3)/2+(COLUMN()-14))</f>
        <v>0.99695784464027759</v>
      </c>
      <c r="R27" s="5" cm="1">
        <f t="array" aca="1" ref="R27" ca="1">INDIRECT("DATA!I" &amp; 422-5*(ROW()-3)/2+(COLUMN()-14))</f>
        <v>0.99650616242505319</v>
      </c>
      <c r="S27" s="19"/>
      <c r="T27" s="53"/>
      <c r="U27" s="51"/>
      <c r="V27" s="9" t="s">
        <v>2</v>
      </c>
      <c r="W27" s="6" cm="1">
        <f t="array" aca="1" ref="W27" ca="1">INDIRECT("DATA!J" &amp; 422-5*(ROW()-3)/2+(COLUMN()-23))</f>
        <v>0.99671116252913783</v>
      </c>
      <c r="X27" s="6" cm="1">
        <f t="array" aca="1" ref="X27" ca="1">INDIRECT("DATA!J" &amp; 422-5*(ROW()-3)/2+(COLUMN()-23))</f>
        <v>0.99264866340456082</v>
      </c>
      <c r="Y27" s="6" cm="1">
        <f t="array" aca="1" ref="Y27" ca="1">INDIRECT("DATA!J" &amp; 422-5*(ROW()-3)/2+(COLUMN()-23))</f>
        <v>0.97912665096661156</v>
      </c>
      <c r="Z27" s="6" cm="1">
        <f t="array" aca="1" ref="Z27" ca="1">INDIRECT("DATA!J" &amp; 422-5*(ROW()-3)/2+(COLUMN()-23))</f>
        <v>0.94242724971310798</v>
      </c>
      <c r="AA27" s="6" cm="1">
        <f t="array" aca="1" ref="AA27" ca="1">INDIRECT("DATA!J" &amp; 422-5*(ROW()-3)/2+(COLUMN()-23))</f>
        <v>0.87500204243436464</v>
      </c>
      <c r="AC27" s="53"/>
      <c r="AD27" s="51"/>
      <c r="AE27" s="9" t="s">
        <v>2</v>
      </c>
      <c r="AF27" s="5">
        <f t="shared" ca="1" si="1"/>
        <v>8.6974769561372067E-3</v>
      </c>
      <c r="AG27" s="5">
        <f t="shared" ca="1" si="1"/>
        <v>2.0961179486966519E-2</v>
      </c>
      <c r="AH27" s="5">
        <f t="shared" ca="1" si="1"/>
        <v>6.5562561898324212E-2</v>
      </c>
      <c r="AI27" s="5">
        <f t="shared" ca="1" si="1"/>
        <v>0.15865118733079775</v>
      </c>
      <c r="AJ27" s="5">
        <f t="shared" ca="1" si="1"/>
        <v>0.30608281284001404</v>
      </c>
    </row>
    <row r="28" spans="2:36" x14ac:dyDescent="0.2">
      <c r="B28" s="53"/>
      <c r="C28" s="50">
        <v>-40</v>
      </c>
      <c r="D28" s="10" t="s">
        <v>1</v>
      </c>
      <c r="E28" s="2" cm="1">
        <f t="array" aca="1" ref="E28" ca="1">INDIRECT("DATA!E"&amp;422-5*(ROW()-2)/2+(COLUMN()-5))</f>
        <v>0.98044704897313562</v>
      </c>
      <c r="F28" s="2" cm="1">
        <f t="array" aca="1" ref="F28" ca="1">INDIRECT("DATA!E"&amp;422-5*(ROW()-2)/2+(COLUMN()-5))</f>
        <v>0.96920827637229201</v>
      </c>
      <c r="G28" s="2" cm="1">
        <f t="array" aca="1" ref="G28" ca="1">INDIRECT("DATA!E"&amp;422-5*(ROW()-2)/2+(COLUMN()-5))</f>
        <v>0.9170833623102812</v>
      </c>
      <c r="H28" s="2" cm="1">
        <f t="array" aca="1" ref="H28" ca="1">INDIRECT("DATA!E"&amp;422-5*(ROW()-2)/2+(COLUMN()-5))</f>
        <v>0.83040471824518236</v>
      </c>
      <c r="I28" s="2" cm="1">
        <f t="array" aca="1" ref="I28" ca="1">INDIRECT("DATA!E"&amp;422-5*(ROW()-2)/2+(COLUMN()-5))</f>
        <v>0.70603357030596448</v>
      </c>
      <c r="K28" s="53"/>
      <c r="L28" s="50">
        <v>-40</v>
      </c>
      <c r="M28" s="10" t="s">
        <v>1</v>
      </c>
      <c r="N28" s="2" cm="1">
        <f t="array" aca="1" ref="N28" ca="1">INDIRECT("DATA!F" &amp; 422-5*(ROW()-2)/2+(COLUMN()-14))</f>
        <v>0.99860993142670118</v>
      </c>
      <c r="O28" s="2" cm="1">
        <f t="array" aca="1" ref="O28" ca="1">INDIRECT("DATA!F" &amp; 422-5*(ROW()-2)/2+(COLUMN()-14))</f>
        <v>0.99832074538134841</v>
      </c>
      <c r="P28" s="2" cm="1">
        <f t="array" aca="1" ref="P28" ca="1">INDIRECT("DATA!F" &amp; 422-5*(ROW()-2)/2+(COLUMN()-14))</f>
        <v>0.99836808614372285</v>
      </c>
      <c r="Q28" s="2" cm="1">
        <f t="array" aca="1" ref="Q28" ca="1">INDIRECT("DATA!F" &amp; 422-5*(ROW()-2)/2+(COLUMN()-14))</f>
        <v>0.9972533686500924</v>
      </c>
      <c r="R28" s="2" cm="1">
        <f t="array" aca="1" ref="R28" ca="1">INDIRECT("DATA!F" &amp; 422-5*(ROW()-2)/2+(COLUMN()-14))</f>
        <v>0.99337180660027324</v>
      </c>
      <c r="S28" s="19"/>
      <c r="T28" s="53"/>
      <c r="U28" s="50">
        <v>-40</v>
      </c>
      <c r="V28" s="10" t="s">
        <v>1</v>
      </c>
      <c r="W28" s="3" cm="1">
        <f t="array" aca="1" ref="W28" ca="1">INDIRECT("DATA!G" &amp; 422-5*(ROW()-2)/2+(COLUMN()-23))</f>
        <v>0.99283233202847898</v>
      </c>
      <c r="X28" s="3" cm="1">
        <f t="array" aca="1" ref="X28" ca="1">INDIRECT("DATA!G" &amp; 422-5*(ROW()-2)/2+(COLUMN()-23))</f>
        <v>0.98826291161897994</v>
      </c>
      <c r="Y28" s="3" cm="1">
        <f t="array" aca="1" ref="Y28" ca="1">INDIRECT("DATA!G" &amp; 422-5*(ROW()-2)/2+(COLUMN()-23))</f>
        <v>0.97505995909584642</v>
      </c>
      <c r="Z28" s="3" cm="1">
        <f t="array" aca="1" ref="Z28" ca="1">INDIRECT("DATA!G" &amp; 422-5*(ROW()-2)/2+(COLUMN()-23))</f>
        <v>0.94566204077720595</v>
      </c>
      <c r="AA28" s="3" cm="1">
        <f t="array" aca="1" ref="AA28" ca="1">INDIRECT("DATA!G" &amp; 422-5*(ROW()-2)/2+(COLUMN()-23))</f>
        <v>0.89262239188361359</v>
      </c>
      <c r="AC28" s="53"/>
      <c r="AD28" s="50">
        <v>-40</v>
      </c>
      <c r="AE28" s="10" t="s">
        <v>1</v>
      </c>
      <c r="AF28" s="2">
        <f t="shared" ca="1" si="1"/>
        <v>1.8162882453565565E-2</v>
      </c>
      <c r="AG28" s="2">
        <f t="shared" ca="1" si="1"/>
        <v>2.9112469009056396E-2</v>
      </c>
      <c r="AH28" s="2">
        <f t="shared" ca="1" si="1"/>
        <v>8.1284723833441652E-2</v>
      </c>
      <c r="AI28" s="2">
        <f t="shared" ca="1" si="1"/>
        <v>0.16684865040491004</v>
      </c>
      <c r="AJ28" s="2">
        <f t="shared" ca="1" si="1"/>
        <v>0.28733823629430877</v>
      </c>
    </row>
    <row r="29" spans="2:36" ht="17" thickBot="1" x14ac:dyDescent="0.25">
      <c r="B29" s="53"/>
      <c r="C29" s="51"/>
      <c r="D29" s="11" t="s">
        <v>2</v>
      </c>
      <c r="E29" s="5" cm="1">
        <f t="array" aca="1" ref="E29" ca="1">INDIRECT("DATA!H" &amp; 422-5*(ROW()-3)/2+(COLUMN()-5))</f>
        <v>0.98071639085731876</v>
      </c>
      <c r="F29" s="5" cm="1">
        <f t="array" aca="1" ref="F29" ca="1">INDIRECT("DATA!H" &amp; 422-5*(ROW()-3)/2+(COLUMN()-5))</f>
        <v>0.96832308857653504</v>
      </c>
      <c r="G29" s="5" cm="1">
        <f t="array" aca="1" ref="G29" ca="1">INDIRECT("DATA!H" &amp; 422-5*(ROW()-3)/2+(COLUMN()-5))</f>
        <v>0.92237219561920558</v>
      </c>
      <c r="H29" s="5" cm="1">
        <f t="array" aca="1" ref="H29" ca="1">INDIRECT("DATA!H" &amp; 422-5*(ROW()-3)/2+(COLUMN()-5))</f>
        <v>0.8339819092205385</v>
      </c>
      <c r="I29" s="5" cm="1">
        <f t="array" aca="1" ref="I29" ca="1">INDIRECT("DATA!H" &amp; 422-5*(ROW()-3)/2+(COLUMN()-5))</f>
        <v>0.69599399464782064</v>
      </c>
      <c r="K29" s="53"/>
      <c r="L29" s="51"/>
      <c r="M29" s="11" t="s">
        <v>2</v>
      </c>
      <c r="N29" s="5" cm="1">
        <f t="array" aca="1" ref="N29" ca="1">INDIRECT("DATA!I" &amp; 422-5*(ROW()-3)/2+(COLUMN()-14))</f>
        <v>0.99902761686659436</v>
      </c>
      <c r="O29" s="5" cm="1">
        <f t="array" aca="1" ref="O29" ca="1">INDIRECT("DATA!I" &amp; 422-5*(ROW()-3)/2+(COLUMN()-14))</f>
        <v>0.99905573601775</v>
      </c>
      <c r="P29" s="5" cm="1">
        <f t="array" aca="1" ref="P29" ca="1">INDIRECT("DATA!I" &amp; 422-5*(ROW()-3)/2+(COLUMN()-14))</f>
        <v>0.99836675181166157</v>
      </c>
      <c r="Q29" s="5" cm="1">
        <f t="array" aca="1" ref="Q29" ca="1">INDIRECT("DATA!I" &amp; 422-5*(ROW()-3)/2+(COLUMN()-14))</f>
        <v>0.99698649900217962</v>
      </c>
      <c r="R29" s="5" cm="1">
        <f t="array" aca="1" ref="R29" ca="1">INDIRECT("DATA!I" &amp; 422-5*(ROW()-3)/2+(COLUMN()-14))</f>
        <v>0.99586412252708001</v>
      </c>
      <c r="S29" s="19"/>
      <c r="T29" s="53"/>
      <c r="U29" s="51"/>
      <c r="V29" s="11" t="s">
        <v>2</v>
      </c>
      <c r="W29" s="6" cm="1">
        <f t="array" aca="1" ref="W29" ca="1">INDIRECT("DATA!J" &amp; 422-5*(ROW()-3)/2+(COLUMN()-23))</f>
        <v>0.99391146738962965</v>
      </c>
      <c r="X29" s="6" cm="1">
        <f t="array" aca="1" ref="X29" ca="1">INDIRECT("DATA!J" &amp; 422-5*(ROW()-3)/2+(COLUMN()-23))</f>
        <v>0.98997823985768241</v>
      </c>
      <c r="Y29" s="6" cm="1">
        <f t="array" aca="1" ref="Y29" ca="1">INDIRECT("DATA!J" &amp; 422-5*(ROW()-3)/2+(COLUMN()-23))</f>
        <v>0.97555792801890562</v>
      </c>
      <c r="Z29" s="6" cm="1">
        <f t="array" aca="1" ref="Z29" ca="1">INDIRECT("DATA!J" &amp; 422-5*(ROW()-3)/2+(COLUMN()-23))</f>
        <v>0.94077981906128039</v>
      </c>
      <c r="AA29" s="6" cm="1">
        <f t="array" aca="1" ref="AA29" ca="1">INDIRECT("DATA!J" &amp; 422-5*(ROW()-3)/2+(COLUMN()-23))</f>
        <v>0.87737615251800904</v>
      </c>
      <c r="AC29" s="53"/>
      <c r="AD29" s="51"/>
      <c r="AE29" s="11" t="s">
        <v>2</v>
      </c>
      <c r="AF29" s="5">
        <f t="shared" ca="1" si="1"/>
        <v>1.8311226009275594E-2</v>
      </c>
      <c r="AG29" s="5">
        <f t="shared" ca="1" si="1"/>
        <v>3.0732647441214955E-2</v>
      </c>
      <c r="AH29" s="5">
        <f t="shared" ca="1" si="1"/>
        <v>7.5994556192455986E-2</v>
      </c>
      <c r="AI29" s="5">
        <f t="shared" ca="1" si="1"/>
        <v>0.16300458978164112</v>
      </c>
      <c r="AJ29" s="5">
        <f t="shared" ca="1" si="1"/>
        <v>0.29987012787925937</v>
      </c>
    </row>
    <row r="30" spans="2:36" x14ac:dyDescent="0.2">
      <c r="B30" s="53"/>
      <c r="C30" s="50">
        <v>-45</v>
      </c>
      <c r="D30" s="12" t="s">
        <v>1</v>
      </c>
      <c r="E30" s="2" cm="1">
        <f t="array" aca="1" ref="E30" ca="1">INDIRECT("DATA!E"&amp;422-5*(ROW()-2)/2+(COLUMN()-5))</f>
        <v>0.96730437284478743</v>
      </c>
      <c r="F30" s="2" cm="1">
        <f t="array" aca="1" ref="F30" ca="1">INDIRECT("DATA!E"&amp;422-5*(ROW()-2)/2+(COLUMN()-5))</f>
        <v>0.95518776503823322</v>
      </c>
      <c r="G30" s="2" cm="1">
        <f t="array" aca="1" ref="G30" ca="1">INDIRECT("DATA!E"&amp;422-5*(ROW()-2)/2+(COLUMN()-5))</f>
        <v>0.90307117588490238</v>
      </c>
      <c r="H30" s="2" cm="1">
        <f t="array" aca="1" ref="H30" ca="1">INDIRECT("DATA!E"&amp;422-5*(ROW()-2)/2+(COLUMN()-5))</f>
        <v>0.81997767592094384</v>
      </c>
      <c r="I30" s="2" cm="1">
        <f t="array" aca="1" ref="I30" ca="1">INDIRECT("DATA!E"&amp;422-5*(ROW()-2)/2+(COLUMN()-5))</f>
        <v>0.70551994724817335</v>
      </c>
      <c r="K30" s="53"/>
      <c r="L30" s="50">
        <v>-45</v>
      </c>
      <c r="M30" s="12" t="s">
        <v>1</v>
      </c>
      <c r="N30" s="2" cm="1">
        <f t="array" aca="1" ref="N30" ca="1">INDIRECT("DATA!F" &amp; 422-5*(ROW()-2)/2+(COLUMN()-14))</f>
        <v>0.99808357951067761</v>
      </c>
      <c r="O30" s="2" cm="1">
        <f t="array" aca="1" ref="O30" ca="1">INDIRECT("DATA!F" &amp; 422-5*(ROW()-2)/2+(COLUMN()-14))</f>
        <v>0.99728270021031884</v>
      </c>
      <c r="P30" s="2" cm="1">
        <f t="array" aca="1" ref="P30" ca="1">INDIRECT("DATA!F" &amp; 422-5*(ROW()-2)/2+(COLUMN()-14))</f>
        <v>0.99833265095131418</v>
      </c>
      <c r="Q30" s="2" cm="1">
        <f t="array" aca="1" ref="Q30" ca="1">INDIRECT("DATA!F" &amp; 422-5*(ROW()-2)/2+(COLUMN()-14))</f>
        <v>0.99729907003501361</v>
      </c>
      <c r="R30" s="2" cm="1">
        <f t="array" aca="1" ref="R30" ca="1">INDIRECT("DATA!F" &amp; 422-5*(ROW()-2)/2+(COLUMN()-14))</f>
        <v>0.99436631068917924</v>
      </c>
      <c r="S30" s="19"/>
      <c r="T30" s="53"/>
      <c r="U30" s="50">
        <v>-45</v>
      </c>
      <c r="V30" s="12" t="s">
        <v>1</v>
      </c>
      <c r="W30" s="3" cm="1">
        <f t="array" aca="1" ref="W30" ca="1">INDIRECT("DATA!G" &amp; 422-5*(ROW()-2)/2+(COLUMN()-23))</f>
        <v>0.98765716038298523</v>
      </c>
      <c r="X30" s="3" cm="1">
        <f t="array" aca="1" ref="X30" ca="1">INDIRECT("DATA!G" &amp; 422-5*(ROW()-2)/2+(COLUMN()-23))</f>
        <v>0.98239730673226577</v>
      </c>
      <c r="Y30" s="3" cm="1">
        <f t="array" aca="1" ref="Y30" ca="1">INDIRECT("DATA!G" &amp; 422-5*(ROW()-2)/2+(COLUMN()-23))</f>
        <v>0.97065873979565398</v>
      </c>
      <c r="Z30" s="3" cm="1">
        <f t="array" aca="1" ref="Z30" ca="1">INDIRECT("DATA!G" &amp; 422-5*(ROW()-2)/2+(COLUMN()-23))</f>
        <v>0.94210448178163964</v>
      </c>
      <c r="AA30" s="3" cm="1">
        <f t="array" aca="1" ref="AA30" ca="1">INDIRECT("DATA!G" &amp; 422-5*(ROW()-2)/2+(COLUMN()-23))</f>
        <v>0.89325573900430377</v>
      </c>
      <c r="AC30" s="53"/>
      <c r="AD30" s="50">
        <v>-45</v>
      </c>
      <c r="AE30" s="12" t="s">
        <v>1</v>
      </c>
      <c r="AF30" s="2">
        <f t="shared" ca="1" si="1"/>
        <v>3.077920666589018E-2</v>
      </c>
      <c r="AG30" s="2">
        <f t="shared" ca="1" si="1"/>
        <v>4.2094935172085624E-2</v>
      </c>
      <c r="AH30" s="2">
        <f t="shared" ca="1" si="1"/>
        <v>9.5261475066411805E-2</v>
      </c>
      <c r="AI30" s="2">
        <f t="shared" ca="1" si="1"/>
        <v>0.17732139411406977</v>
      </c>
      <c r="AJ30" s="2">
        <f t="shared" ca="1" si="1"/>
        <v>0.28884636344100589</v>
      </c>
    </row>
    <row r="31" spans="2:36" ht="17" thickBot="1" x14ac:dyDescent="0.25">
      <c r="B31" s="53"/>
      <c r="C31" s="51"/>
      <c r="D31" s="9" t="s">
        <v>2</v>
      </c>
      <c r="E31" s="5" cm="1">
        <f t="array" aca="1" ref="E31" ca="1">INDIRECT("DATA!H" &amp; 422-5*(ROW()-3)/2+(COLUMN()-5))</f>
        <v>0.96568540671073244</v>
      </c>
      <c r="F31" s="5" cm="1">
        <f t="array" aca="1" ref="F31" ca="1">INDIRECT("DATA!H" &amp; 422-5*(ROW()-3)/2+(COLUMN()-5))</f>
        <v>0.95517135725788482</v>
      </c>
      <c r="G31" s="5" cm="1">
        <f t="array" aca="1" ref="G31" ca="1">INDIRECT("DATA!H" &amp; 422-5*(ROW()-3)/2+(COLUMN()-5))</f>
        <v>0.9077178882320166</v>
      </c>
      <c r="H31" s="5" cm="1">
        <f t="array" aca="1" ref="H31" ca="1">INDIRECT("DATA!H" &amp; 422-5*(ROW()-3)/2+(COLUMN()-5))</f>
        <v>0.82460323590915918</v>
      </c>
      <c r="I31" s="5" cm="1">
        <f t="array" aca="1" ref="I31" ca="1">INDIRECT("DATA!H" &amp; 422-5*(ROW()-3)/2+(COLUMN()-5))</f>
        <v>0.69556833322932488</v>
      </c>
      <c r="K31" s="53"/>
      <c r="L31" s="51"/>
      <c r="M31" s="9" t="s">
        <v>2</v>
      </c>
      <c r="N31" s="5" cm="1">
        <f t="array" aca="1" ref="N31" ca="1">INDIRECT("DATA!I" &amp; 422-5*(ROW()-3)/2+(COLUMN()-14))</f>
        <v>0.99928211299477643</v>
      </c>
      <c r="O31" s="5" cm="1">
        <f t="array" aca="1" ref="O31" ca="1">INDIRECT("DATA!I" &amp; 422-5*(ROW()-3)/2+(COLUMN()-14))</f>
        <v>0.99956890178569502</v>
      </c>
      <c r="P31" s="5" cm="1">
        <f t="array" aca="1" ref="P31" ca="1">INDIRECT("DATA!I" &amp; 422-5*(ROW()-3)/2+(COLUMN()-14))</f>
        <v>0.99831278511474042</v>
      </c>
      <c r="Q31" s="5" cm="1">
        <f t="array" aca="1" ref="Q31" ca="1">INDIRECT("DATA!I" &amp; 422-5*(ROW()-3)/2+(COLUMN()-14))</f>
        <v>0.9969954961106402</v>
      </c>
      <c r="R31" s="5" cm="1">
        <f t="array" aca="1" ref="R31" ca="1">INDIRECT("DATA!I" &amp; 422-5*(ROW()-3)/2+(COLUMN()-14))</f>
        <v>0.99570682494464124</v>
      </c>
      <c r="S31" s="19"/>
      <c r="T31" s="53"/>
      <c r="U31" s="51"/>
      <c r="V31" s="9" t="s">
        <v>2</v>
      </c>
      <c r="W31" s="6" cm="1">
        <f t="array" aca="1" ref="W31" ca="1">INDIRECT("DATA!J" &amp; 422-5*(ROW()-3)/2+(COLUMN()-23))</f>
        <v>0.99031963998489836</v>
      </c>
      <c r="X31" s="6" cm="1">
        <f t="array" aca="1" ref="X31" ca="1">INDIRECT("DATA!J" &amp; 422-5*(ROW()-3)/2+(COLUMN()-23))</f>
        <v>0.98569253309573601</v>
      </c>
      <c r="Y31" s="6" cm="1">
        <f t="array" aca="1" ref="Y31" ca="1">INDIRECT("DATA!J" &amp; 422-5*(ROW()-3)/2+(COLUMN()-23))</f>
        <v>0.97129717991655518</v>
      </c>
      <c r="Z31" s="6" cm="1">
        <f t="array" aca="1" ref="Z31" ca="1">INDIRECT("DATA!J" &amp; 422-5*(ROW()-3)/2+(COLUMN()-23))</f>
        <v>0.9366559270497048</v>
      </c>
      <c r="AA31" s="6" cm="1">
        <f t="array" aca="1" ref="AA31" ca="1">INDIRECT("DATA!J" &amp; 422-5*(ROW()-3)/2+(COLUMN()-23))</f>
        <v>0.87730711916302573</v>
      </c>
      <c r="AC31" s="53"/>
      <c r="AD31" s="51"/>
      <c r="AE31" s="9" t="s">
        <v>2</v>
      </c>
      <c r="AF31" s="5">
        <f t="shared" ca="1" si="1"/>
        <v>3.3596706284043987E-2</v>
      </c>
      <c r="AG31" s="5">
        <f t="shared" ca="1" si="1"/>
        <v>4.4397544527810195E-2</v>
      </c>
      <c r="AH31" s="5">
        <f t="shared" ca="1" si="1"/>
        <v>9.0594896882723819E-2</v>
      </c>
      <c r="AI31" s="5">
        <f t="shared" ca="1" si="1"/>
        <v>0.17239226020148102</v>
      </c>
      <c r="AJ31" s="5">
        <f t="shared" ca="1" si="1"/>
        <v>0.30013849171531637</v>
      </c>
    </row>
    <row r="32" spans="2:36" x14ac:dyDescent="0.2">
      <c r="B32" s="53"/>
      <c r="C32" s="50">
        <v>-50</v>
      </c>
      <c r="D32" s="10" t="s">
        <v>1</v>
      </c>
      <c r="E32" s="2" cm="1">
        <f t="array" aca="1" ref="E32" ca="1">INDIRECT("DATA!E"&amp;422-5*(ROW()-2)/2+(COLUMN()-5))</f>
        <v>0.94816261182477324</v>
      </c>
      <c r="F32" s="2" cm="1">
        <f t="array" aca="1" ref="F32" ca="1">INDIRECT("DATA!E"&amp;422-5*(ROW()-2)/2+(COLUMN()-5))</f>
        <v>0.9347395195192808</v>
      </c>
      <c r="G32" s="2" cm="1">
        <f t="array" aca="1" ref="G32" ca="1">INDIRECT("DATA!E"&amp;422-5*(ROW()-2)/2+(COLUMN()-5))</f>
        <v>0.88512138808699592</v>
      </c>
      <c r="H32" s="2" cm="1">
        <f t="array" aca="1" ref="H32" ca="1">INDIRECT("DATA!E"&amp;422-5*(ROW()-2)/2+(COLUMN()-5))</f>
        <v>0.80287536976987528</v>
      </c>
      <c r="I32" s="2" cm="1">
        <f t="array" aca="1" ref="I32" ca="1">INDIRECT("DATA!E"&amp;422-5*(ROW()-2)/2+(COLUMN()-5))</f>
        <v>0.69864184989726608</v>
      </c>
      <c r="K32" s="53"/>
      <c r="L32" s="50">
        <v>-50</v>
      </c>
      <c r="M32" s="10" t="s">
        <v>1</v>
      </c>
      <c r="N32" s="2" cm="1">
        <f t="array" aca="1" ref="N32" ca="1">INDIRECT("DATA!F" &amp; 422-5*(ROW()-2)/2+(COLUMN()-14))</f>
        <v>0.99761051850013605</v>
      </c>
      <c r="O32" s="2" cm="1">
        <f t="array" aca="1" ref="O32" ca="1">INDIRECT("DATA!F" &amp; 422-5*(ROW()-2)/2+(COLUMN()-14))</f>
        <v>0.99725307917925421</v>
      </c>
      <c r="P32" s="2" cm="1">
        <f t="array" aca="1" ref="P32" ca="1">INDIRECT("DATA!F" &amp; 422-5*(ROW()-2)/2+(COLUMN()-14))</f>
        <v>0.99830384415147444</v>
      </c>
      <c r="Q32" s="2" cm="1">
        <f t="array" aca="1" ref="Q32" ca="1">INDIRECT("DATA!F" &amp; 422-5*(ROW()-2)/2+(COLUMN()-14))</f>
        <v>0.99738940739833482</v>
      </c>
      <c r="R32" s="2" cm="1">
        <f t="array" aca="1" ref="R32" ca="1">INDIRECT("DATA!F" &amp; 422-5*(ROW()-2)/2+(COLUMN()-14))</f>
        <v>0.99514132787797038</v>
      </c>
      <c r="S32" s="19"/>
      <c r="T32" s="53"/>
      <c r="U32" s="50">
        <v>-50</v>
      </c>
      <c r="V32" s="10" t="s">
        <v>1</v>
      </c>
      <c r="W32" s="3" cm="1">
        <f t="array" aca="1" ref="W32" ca="1">INDIRECT("DATA!G" &amp; 422-5*(ROW()-2)/2+(COLUMN()-23))</f>
        <v>0.98007565099177396</v>
      </c>
      <c r="X32" s="3" cm="1">
        <f t="array" aca="1" ref="X32" ca="1">INDIRECT("DATA!G" &amp; 422-5*(ROW()-2)/2+(COLUMN()-23))</f>
        <v>0.97533103486756678</v>
      </c>
      <c r="Y32" s="3" cm="1">
        <f t="array" aca="1" ref="Y32" ca="1">INDIRECT("DATA!G" &amp; 422-5*(ROW()-2)/2+(COLUMN()-23))</f>
        <v>0.96451866290892596</v>
      </c>
      <c r="Z32" s="3" cm="1">
        <f t="array" aca="1" ref="Z32" ca="1">INDIRECT("DATA!G" &amp; 422-5*(ROW()-2)/2+(COLUMN()-23))</f>
        <v>0.93645525449725242</v>
      </c>
      <c r="AA32" s="3" cm="1">
        <f t="array" aca="1" ref="AA32" ca="1">INDIRECT("DATA!G" &amp; 422-5*(ROW()-2)/2+(COLUMN()-23))</f>
        <v>0.89135782236873529</v>
      </c>
      <c r="AC32" s="53"/>
      <c r="AD32" s="50">
        <v>-50</v>
      </c>
      <c r="AE32" s="10" t="s">
        <v>1</v>
      </c>
      <c r="AF32" s="2">
        <f t="shared" ca="1" si="1"/>
        <v>4.9447906675362807E-2</v>
      </c>
      <c r="AG32" s="2">
        <f t="shared" ca="1" si="1"/>
        <v>6.2513559659973406E-2</v>
      </c>
      <c r="AH32" s="2">
        <f t="shared" ca="1" si="1"/>
        <v>0.11318245606447852</v>
      </c>
      <c r="AI32" s="2">
        <f t="shared" ca="1" si="1"/>
        <v>0.19451403762845954</v>
      </c>
      <c r="AJ32" s="2">
        <f t="shared" ca="1" si="1"/>
        <v>0.29649947798070431</v>
      </c>
    </row>
    <row r="33" spans="2:36" ht="17" thickBot="1" x14ac:dyDescent="0.25">
      <c r="B33" s="53"/>
      <c r="C33" s="51"/>
      <c r="D33" s="11" t="s">
        <v>2</v>
      </c>
      <c r="E33" s="5" cm="1">
        <f t="array" aca="1" ref="E33" ca="1">INDIRECT("DATA!H" &amp; 422-5*(ROW()-3)/2+(COLUMN()-5))</f>
        <v>0.94709191432231676</v>
      </c>
      <c r="F33" s="5" cm="1">
        <f t="array" aca="1" ref="F33" ca="1">INDIRECT("DATA!H" &amp; 422-5*(ROW()-3)/2+(COLUMN()-5))</f>
        <v>0.93527834067086357</v>
      </c>
      <c r="G33" s="5" cm="1">
        <f t="array" aca="1" ref="G33" ca="1">INDIRECT("DATA!H" &amp; 422-5*(ROW()-3)/2+(COLUMN()-5))</f>
        <v>0.8876824054679241</v>
      </c>
      <c r="H33" s="5" cm="1">
        <f t="array" aca="1" ref="H33" ca="1">INDIRECT("DATA!H" &amp; 422-5*(ROW()-3)/2+(COLUMN()-5))</f>
        <v>0.81005957107342752</v>
      </c>
      <c r="I33" s="5" cm="1">
        <f t="array" aca="1" ref="I33" ca="1">INDIRECT("DATA!H" &amp; 422-5*(ROW()-3)/2+(COLUMN()-5))</f>
        <v>0.68851167429883431</v>
      </c>
      <c r="K33" s="53"/>
      <c r="L33" s="51"/>
      <c r="M33" s="11" t="s">
        <v>2</v>
      </c>
      <c r="N33" s="5" cm="1">
        <f t="array" aca="1" ref="N33" ca="1">INDIRECT("DATA!I" &amp; 422-5*(ROW()-3)/2+(COLUMN()-14))</f>
        <v>0.99942578047066799</v>
      </c>
      <c r="O33" s="5" cm="1">
        <f t="array" aca="1" ref="O33" ca="1">INDIRECT("DATA!I" &amp; 422-5*(ROW()-3)/2+(COLUMN()-14))</f>
        <v>0.99946355310934165</v>
      </c>
      <c r="P33" s="5" cm="1">
        <f t="array" aca="1" ref="P33" ca="1">INDIRECT("DATA!I" &amp; 422-5*(ROW()-3)/2+(COLUMN()-14))</f>
        <v>0.99813474355298804</v>
      </c>
      <c r="Q33" s="5" cm="1">
        <f t="array" aca="1" ref="Q33" ca="1">INDIRECT("DATA!I" &amp; 422-5*(ROW()-3)/2+(COLUMN()-14))</f>
        <v>0.99715624878488396</v>
      </c>
      <c r="R33" s="5" cm="1">
        <f t="array" aca="1" ref="R33" ca="1">INDIRECT("DATA!I" &amp; 422-5*(ROW()-3)/2+(COLUMN()-14))</f>
        <v>0.99546172122793564</v>
      </c>
      <c r="S33" s="19"/>
      <c r="T33" s="53"/>
      <c r="U33" s="51"/>
      <c r="V33" s="11" t="s">
        <v>2</v>
      </c>
      <c r="W33" s="6" cm="1">
        <f t="array" aca="1" ref="W33" ca="1">INDIRECT("DATA!J" &amp; 422-5*(ROW()-3)/2+(COLUMN()-23))</f>
        <v>0.98343748141935206</v>
      </c>
      <c r="X33" s="6" cm="1">
        <f t="array" aca="1" ref="X33" ca="1">INDIRECT("DATA!J" &amp; 422-5*(ROW()-3)/2+(COLUMN()-23))</f>
        <v>0.97926828876869565</v>
      </c>
      <c r="Y33" s="6" cm="1">
        <f t="array" aca="1" ref="Y33" ca="1">INDIRECT("DATA!J" &amp; 422-5*(ROW()-3)/2+(COLUMN()-23))</f>
        <v>0.96476291253838997</v>
      </c>
      <c r="Z33" s="6" cm="1">
        <f t="array" aca="1" ref="Z33" ca="1">INDIRECT("DATA!J" &amp; 422-5*(ROW()-3)/2+(COLUMN()-23))</f>
        <v>0.92966791553710004</v>
      </c>
      <c r="AA33" s="6" cm="1">
        <f t="array" aca="1" ref="AA33" ca="1">INDIRECT("DATA!J" &amp; 422-5*(ROW()-3)/2+(COLUMN()-23))</f>
        <v>0.874303353825025</v>
      </c>
      <c r="AC33" s="53"/>
      <c r="AD33" s="51"/>
      <c r="AE33" s="11" t="s">
        <v>2</v>
      </c>
      <c r="AF33" s="5">
        <f t="shared" ca="1" si="1"/>
        <v>5.2333866148351227E-2</v>
      </c>
      <c r="AG33" s="5">
        <f t="shared" ca="1" si="1"/>
        <v>6.4185212438478079E-2</v>
      </c>
      <c r="AH33" s="5">
        <f t="shared" ca="1" si="1"/>
        <v>0.11045233808506394</v>
      </c>
      <c r="AI33" s="5">
        <f t="shared" ca="1" si="1"/>
        <v>0.18709667771145644</v>
      </c>
      <c r="AJ33" s="5">
        <f t="shared" ca="1" si="1"/>
        <v>0.30695004692910133</v>
      </c>
    </row>
    <row r="34" spans="2:36" x14ac:dyDescent="0.2">
      <c r="B34" s="53"/>
      <c r="C34" s="50">
        <v>-55</v>
      </c>
      <c r="D34" s="12" t="s">
        <v>1</v>
      </c>
      <c r="E34" s="2" cm="1">
        <f t="array" aca="1" ref="E34" ca="1">INDIRECT("DATA!E"&amp;422-5*(ROW()-2)/2+(COLUMN()-5))</f>
        <v>0.91380874214274155</v>
      </c>
      <c r="F34" s="2" cm="1">
        <f t="array" aca="1" ref="F34" ca="1">INDIRECT("DATA!E"&amp;422-5*(ROW()-2)/2+(COLUMN()-5))</f>
        <v>0.89988745857628882</v>
      </c>
      <c r="G34" s="2" cm="1">
        <f t="array" aca="1" ref="G34" ca="1">INDIRECT("DATA!E"&amp;422-5*(ROW()-2)/2+(COLUMN()-5))</f>
        <v>0.86178881843307953</v>
      </c>
      <c r="H34" s="2" cm="1">
        <f t="array" aca="1" ref="H34" ca="1">INDIRECT("DATA!E"&amp;422-5*(ROW()-2)/2+(COLUMN()-5))</f>
        <v>0.78016919308670296</v>
      </c>
      <c r="I34" s="2" cm="1">
        <f t="array" aca="1" ref="I34" ca="1">INDIRECT("DATA!E"&amp;422-5*(ROW()-2)/2+(COLUMN()-5))</f>
        <v>0.69143400413044576</v>
      </c>
      <c r="K34" s="53"/>
      <c r="L34" s="50">
        <v>-55</v>
      </c>
      <c r="M34" s="12" t="s">
        <v>1</v>
      </c>
      <c r="N34" s="2" cm="1">
        <f t="array" aca="1" ref="N34" ca="1">INDIRECT("DATA!F" &amp; 422-5*(ROW()-2)/2+(COLUMN()-14))</f>
        <v>0.99877536306817682</v>
      </c>
      <c r="O34" s="2" cm="1">
        <f t="array" aca="1" ref="O34" ca="1">INDIRECT("DATA!F" &amp; 422-5*(ROW()-2)/2+(COLUMN()-14))</f>
        <v>0.99852778043141921</v>
      </c>
      <c r="P34" s="2" cm="1">
        <f t="array" aca="1" ref="P34" ca="1">INDIRECT("DATA!F" &amp; 422-5*(ROW()-2)/2+(COLUMN()-14))</f>
        <v>0.99815696723093195</v>
      </c>
      <c r="Q34" s="2" cm="1">
        <f t="array" aca="1" ref="Q34" ca="1">INDIRECT("DATA!F" &amp; 422-5*(ROW()-2)/2+(COLUMN()-14))</f>
        <v>0.99735477295654118</v>
      </c>
      <c r="R34" s="2" cm="1">
        <f t="array" aca="1" ref="R34" ca="1">INDIRECT("DATA!F" &amp; 422-5*(ROW()-2)/2+(COLUMN()-14))</f>
        <v>0.99535544789366925</v>
      </c>
      <c r="S34" s="19"/>
      <c r="T34" s="53"/>
      <c r="U34" s="50">
        <v>-55</v>
      </c>
      <c r="V34" s="12" t="s">
        <v>1</v>
      </c>
      <c r="W34" s="3" cm="1">
        <f t="array" aca="1" ref="W34" ca="1">INDIRECT("DATA!G" &amp; 422-5*(ROW()-2)/2+(COLUMN()-23))</f>
        <v>0.97383162107506238</v>
      </c>
      <c r="X34" s="3" cm="1">
        <f t="array" aca="1" ref="X34" ca="1">INDIRECT("DATA!G" &amp; 422-5*(ROW()-2)/2+(COLUMN()-23))</f>
        <v>0.9694482645486332</v>
      </c>
      <c r="Y34" s="3" cm="1">
        <f t="array" aca="1" ref="Y34" ca="1">INDIRECT("DATA!G" &amp; 422-5*(ROW()-2)/2+(COLUMN()-23))</f>
        <v>0.95613875226698919</v>
      </c>
      <c r="Z34" s="3" cm="1">
        <f t="array" aca="1" ref="Z34" ca="1">INDIRECT("DATA!G" &amp; 422-5*(ROW()-2)/2+(COLUMN()-23))</f>
        <v>0.92839923906527644</v>
      </c>
      <c r="AA34" s="3" cm="1">
        <f t="array" aca="1" ref="AA34" ca="1">INDIRECT("DATA!G" &amp; 422-5*(ROW()-2)/2+(COLUMN()-23))</f>
        <v>0.88830535376687803</v>
      </c>
      <c r="AC34" s="53"/>
      <c r="AD34" s="50">
        <v>-55</v>
      </c>
      <c r="AE34" s="12" t="s">
        <v>1</v>
      </c>
      <c r="AF34" s="2">
        <f t="shared" ca="1" si="1"/>
        <v>8.4966620925435277E-2</v>
      </c>
      <c r="AG34" s="2">
        <f t="shared" ca="1" si="1"/>
        <v>9.8640321855130386E-2</v>
      </c>
      <c r="AH34" s="2">
        <f t="shared" ca="1" si="1"/>
        <v>0.13636814879785242</v>
      </c>
      <c r="AI34" s="2">
        <f t="shared" ca="1" si="1"/>
        <v>0.21718557986983822</v>
      </c>
      <c r="AJ34" s="2">
        <f t="shared" ca="1" si="1"/>
        <v>0.3039214437632235</v>
      </c>
    </row>
    <row r="35" spans="2:36" ht="17" thickBot="1" x14ac:dyDescent="0.25">
      <c r="B35" s="53"/>
      <c r="C35" s="51"/>
      <c r="D35" s="9" t="s">
        <v>2</v>
      </c>
      <c r="E35" s="5" cm="1">
        <f t="array" aca="1" ref="E35" ca="1">INDIRECT("DATA!H" &amp; 422-5*(ROW()-3)/2+(COLUMN()-5))</f>
        <v>0.91563978576856075</v>
      </c>
      <c r="F35" s="5" cm="1">
        <f t="array" aca="1" ref="F35" ca="1">INDIRECT("DATA!H" &amp; 422-5*(ROW()-3)/2+(COLUMN()-5))</f>
        <v>0.90324317058640557</v>
      </c>
      <c r="G35" s="5" cm="1">
        <f t="array" aca="1" ref="G35" ca="1">INDIRECT("DATA!H" &amp; 422-5*(ROW()-3)/2+(COLUMN()-5))</f>
        <v>0.86327230756562345</v>
      </c>
      <c r="H35" s="5" cm="1">
        <f t="array" aca="1" ref="H35" ca="1">INDIRECT("DATA!H" &amp; 422-5*(ROW()-3)/2+(COLUMN()-5))</f>
        <v>0.78616745851225567</v>
      </c>
      <c r="I35" s="5" cm="1">
        <f t="array" aca="1" ref="I35" ca="1">INDIRECT("DATA!H" &amp; 422-5*(ROW()-3)/2+(COLUMN()-5))</f>
        <v>0.68294026803317298</v>
      </c>
      <c r="K35" s="53"/>
      <c r="L35" s="51"/>
      <c r="M35" s="9" t="s">
        <v>2</v>
      </c>
      <c r="N35" s="5" cm="1">
        <f t="array" aca="1" ref="N35" ca="1">INDIRECT("DATA!I" &amp; 422-5*(ROW()-3)/2+(COLUMN()-14))</f>
        <v>0.99828367316034239</v>
      </c>
      <c r="O35" s="5" cm="1">
        <f t="array" aca="1" ref="O35" ca="1">INDIRECT("DATA!I" &amp; 422-5*(ROW()-3)/2+(COLUMN()-14))</f>
        <v>0.99850957646081961</v>
      </c>
      <c r="P35" s="5" cm="1">
        <f t="array" aca="1" ref="P35" ca="1">INDIRECT("DATA!I" &amp; 422-5*(ROW()-3)/2+(COLUMN()-14))</f>
        <v>0.99797057149895485</v>
      </c>
      <c r="Q35" s="5" cm="1">
        <f t="array" aca="1" ref="Q35" ca="1">INDIRECT("DATA!I" &amp; 422-5*(ROW()-3)/2+(COLUMN()-14))</f>
        <v>0.99711038247842543</v>
      </c>
      <c r="R35" s="5" cm="1">
        <f t="array" aca="1" ref="R35" ca="1">INDIRECT("DATA!I" &amp; 422-5*(ROW()-3)/2+(COLUMN()-14))</f>
        <v>0.99552030218784637</v>
      </c>
      <c r="S35" s="19"/>
      <c r="T35" s="53"/>
      <c r="U35" s="51"/>
      <c r="V35" s="9" t="s">
        <v>2</v>
      </c>
      <c r="W35" s="6" cm="1">
        <f t="array" aca="1" ref="W35" ca="1">INDIRECT("DATA!J" &amp; 422-5*(ROW()-3)/2+(COLUMN()-23))</f>
        <v>0.97501342959607495</v>
      </c>
      <c r="X35" s="6" cm="1">
        <f t="array" aca="1" ref="X35" ca="1">INDIRECT("DATA!J" &amp; 422-5*(ROW()-3)/2+(COLUMN()-23))</f>
        <v>0.97084422024487715</v>
      </c>
      <c r="Y35" s="6" cm="1">
        <f t="array" aca="1" ref="Y35" ca="1">INDIRECT("DATA!J" &amp; 422-5*(ROW()-3)/2+(COLUMN()-23))</f>
        <v>0.95470767009269564</v>
      </c>
      <c r="Z35" s="6" cm="1">
        <f t="array" aca="1" ref="Z35" ca="1">INDIRECT("DATA!J" &amp; 422-5*(ROW()-3)/2+(COLUMN()-23))</f>
        <v>0.92065745977564839</v>
      </c>
      <c r="AA35" s="6" cm="1">
        <f t="array" aca="1" ref="AA35" ca="1">INDIRECT("DATA!J" &amp; 422-5*(ROW()-3)/2+(COLUMN()-23))</f>
        <v>0.86909123573022884</v>
      </c>
      <c r="AC35" s="53"/>
      <c r="AD35" s="51"/>
      <c r="AE35" s="9" t="s">
        <v>2</v>
      </c>
      <c r="AF35" s="5">
        <f t="shared" ca="1" si="1"/>
        <v>8.2643887391781634E-2</v>
      </c>
      <c r="AG35" s="5">
        <f t="shared" ca="1" si="1"/>
        <v>9.526640587441404E-2</v>
      </c>
      <c r="AH35" s="5">
        <f t="shared" ca="1" si="1"/>
        <v>0.1346982639333314</v>
      </c>
      <c r="AI35" s="5">
        <f t="shared" ca="1" si="1"/>
        <v>0.21094292396616976</v>
      </c>
      <c r="AJ35" s="5">
        <f t="shared" ca="1" si="1"/>
        <v>0.31258003415467339</v>
      </c>
    </row>
    <row r="36" spans="2:36" x14ac:dyDescent="0.2">
      <c r="B36" s="53"/>
      <c r="C36" s="50">
        <v>-60</v>
      </c>
      <c r="D36" s="10" t="s">
        <v>1</v>
      </c>
      <c r="E36" s="2" cm="1">
        <f t="array" aca="1" ref="E36" ca="1">INDIRECT("DATA!E"&amp;422-5*(ROW()-2)/2+(COLUMN()-5))</f>
        <v>0.87623097225844182</v>
      </c>
      <c r="F36" s="2" cm="1">
        <f t="array" aca="1" ref="F36" ca="1">INDIRECT("DATA!E"&amp;422-5*(ROW()-2)/2+(COLUMN()-5))</f>
        <v>0.86589253620418005</v>
      </c>
      <c r="G36" s="2" cm="1">
        <f t="array" aca="1" ref="G36" ca="1">INDIRECT("DATA!E"&amp;422-5*(ROW()-2)/2+(COLUMN()-5))</f>
        <v>0.82781435689135852</v>
      </c>
      <c r="H36" s="2" cm="1">
        <f t="array" aca="1" ref="H36" ca="1">INDIRECT("DATA!E"&amp;422-5*(ROW()-2)/2+(COLUMN()-5))</f>
        <v>0.74826560719951296</v>
      </c>
      <c r="I36" s="2" cm="1">
        <f t="array" aca="1" ref="I36" ca="1">INDIRECT("DATA!E"&amp;422-5*(ROW()-2)/2+(COLUMN()-5))</f>
        <v>0.67953408773702384</v>
      </c>
      <c r="K36" s="53"/>
      <c r="L36" s="50">
        <v>-60</v>
      </c>
      <c r="M36" s="10" t="s">
        <v>1</v>
      </c>
      <c r="N36" s="2" cm="1">
        <f t="array" aca="1" ref="N36" ca="1">INDIRECT("DATA!F" &amp; 422-5*(ROW()-2)/2+(COLUMN()-14))</f>
        <v>0.99848120128484819</v>
      </c>
      <c r="O36" s="2" cm="1">
        <f t="array" aca="1" ref="O36" ca="1">INDIRECT("DATA!F" &amp; 422-5*(ROW()-2)/2+(COLUMN()-14))</f>
        <v>0.99839631837686815</v>
      </c>
      <c r="P36" s="2" cm="1">
        <f t="array" aca="1" ref="P36" ca="1">INDIRECT("DATA!F" &amp; 422-5*(ROW()-2)/2+(COLUMN()-14))</f>
        <v>0.99802915629194444</v>
      </c>
      <c r="Q36" s="2" cm="1">
        <f t="array" aca="1" ref="Q36" ca="1">INDIRECT("DATA!F" &amp; 422-5*(ROW()-2)/2+(COLUMN()-14))</f>
        <v>0.99724819902965522</v>
      </c>
      <c r="R36" s="2" cm="1">
        <f t="array" aca="1" ref="R36" ca="1">INDIRECT("DATA!F" &amp; 422-5*(ROW()-2)/2+(COLUMN()-14))</f>
        <v>0.99539398157704739</v>
      </c>
      <c r="S36" s="19"/>
      <c r="T36" s="53"/>
      <c r="U36" s="50">
        <v>-60</v>
      </c>
      <c r="V36" s="10" t="s">
        <v>1</v>
      </c>
      <c r="W36" s="3" cm="1">
        <f t="array" aca="1" ref="W36" ca="1">INDIRECT("DATA!G" &amp; 422-5*(ROW()-2)/2+(COLUMN()-23))</f>
        <v>0.9620455926071364</v>
      </c>
      <c r="X36" s="3" cm="1">
        <f t="array" aca="1" ref="X36" ca="1">INDIRECT("DATA!G" &amp; 422-5*(ROW()-2)/2+(COLUMN()-23))</f>
        <v>0.95806739756161319</v>
      </c>
      <c r="Y36" s="3" cm="1">
        <f t="array" aca="1" ref="Y36" ca="1">INDIRECT("DATA!G" &amp; 422-5*(ROW()-2)/2+(COLUMN()-23))</f>
        <v>0.9446557147727952</v>
      </c>
      <c r="Z36" s="3" cm="1">
        <f t="array" aca="1" ref="Z36" ca="1">INDIRECT("DATA!G" &amp; 422-5*(ROW()-2)/2+(COLUMN()-23))</f>
        <v>0.91741677552635958</v>
      </c>
      <c r="AA36" s="3" cm="1">
        <f t="array" aca="1" ref="AA36" ca="1">INDIRECT("DATA!G" &amp; 422-5*(ROW()-2)/2+(COLUMN()-23))</f>
        <v>0.8834972420614452</v>
      </c>
      <c r="AC36" s="53"/>
      <c r="AD36" s="50">
        <v>-60</v>
      </c>
      <c r="AE36" s="10" t="s">
        <v>1</v>
      </c>
      <c r="AF36" s="2">
        <f t="shared" ca="1" si="1"/>
        <v>0.12225022902640637</v>
      </c>
      <c r="AG36" s="2">
        <f t="shared" ca="1" si="1"/>
        <v>0.1325037821726881</v>
      </c>
      <c r="AH36" s="2">
        <f t="shared" ca="1" si="1"/>
        <v>0.17021479940058593</v>
      </c>
      <c r="AI36" s="2">
        <f t="shared" ca="1" si="1"/>
        <v>0.24898259183014226</v>
      </c>
      <c r="AJ36" s="2">
        <f t="shared" ca="1" si="1"/>
        <v>0.31585989384002355</v>
      </c>
    </row>
    <row r="37" spans="2:36" ht="17" thickBot="1" x14ac:dyDescent="0.25">
      <c r="B37" s="53"/>
      <c r="C37" s="51"/>
      <c r="D37" s="11" t="s">
        <v>2</v>
      </c>
      <c r="E37" s="5" cm="1">
        <f t="array" aca="1" ref="E37" ca="1">INDIRECT("DATA!H" &amp; 422-5*(ROW()-3)/2+(COLUMN()-5))</f>
        <v>0.87744847980117624</v>
      </c>
      <c r="F37" s="5" cm="1">
        <f t="array" aca="1" ref="F37" ca="1">INDIRECT("DATA!H" &amp; 422-5*(ROW()-3)/2+(COLUMN()-5))</f>
        <v>0.86731122846725328</v>
      </c>
      <c r="G37" s="5" cm="1">
        <f t="array" aca="1" ref="G37" ca="1">INDIRECT("DATA!H" &amp; 422-5*(ROW()-3)/2+(COLUMN()-5))</f>
        <v>0.83309932337373671</v>
      </c>
      <c r="H37" s="5" cm="1">
        <f t="array" aca="1" ref="H37" ca="1">INDIRECT("DATA!H" &amp; 422-5*(ROW()-3)/2+(COLUMN()-5))</f>
        <v>0.754629433824762</v>
      </c>
      <c r="I37" s="5" cm="1">
        <f t="array" aca="1" ref="I37" ca="1">INDIRECT("DATA!H" &amp; 422-5*(ROW()-3)/2+(COLUMN()-5))</f>
        <v>0.67545354802505031</v>
      </c>
      <c r="K37" s="53"/>
      <c r="L37" s="51"/>
      <c r="M37" s="11" t="s">
        <v>2</v>
      </c>
      <c r="N37" s="5" cm="1">
        <f t="array" aca="1" ref="N37" ca="1">INDIRECT("DATA!I" &amp; 422-5*(ROW()-3)/2+(COLUMN()-14))</f>
        <v>0.99849176653694083</v>
      </c>
      <c r="O37" s="5" cm="1">
        <f t="array" aca="1" ref="O37" ca="1">INDIRECT("DATA!I" &amp; 422-5*(ROW()-3)/2+(COLUMN()-14))</f>
        <v>0.99834740120067644</v>
      </c>
      <c r="P37" s="5" cm="1">
        <f t="array" aca="1" ref="P37" ca="1">INDIRECT("DATA!I" &amp; 422-5*(ROW()-3)/2+(COLUMN()-14))</f>
        <v>0.99781640166693641</v>
      </c>
      <c r="Q37" s="5" cm="1">
        <f t="array" aca="1" ref="Q37" ca="1">INDIRECT("DATA!I" &amp; 422-5*(ROW()-3)/2+(COLUMN()-14))</f>
        <v>0.99702019314200796</v>
      </c>
      <c r="R37" s="5" cm="1">
        <f t="array" aca="1" ref="R37" ca="1">INDIRECT("DATA!I" &amp; 422-5*(ROW()-3)/2+(COLUMN()-14))</f>
        <v>0.99560127234393136</v>
      </c>
      <c r="S37" s="19"/>
      <c r="T37" s="53"/>
      <c r="U37" s="51"/>
      <c r="V37" s="11" t="s">
        <v>2</v>
      </c>
      <c r="W37" s="6" cm="1">
        <f t="array" aca="1" ref="W37" ca="1">INDIRECT("DATA!J" &amp; 422-5*(ROW()-3)/2+(COLUMN()-23))</f>
        <v>0.96421193577639597</v>
      </c>
      <c r="X37" s="6" cm="1">
        <f t="array" aca="1" ref="X37" ca="1">INDIRECT("DATA!J" &amp; 422-5*(ROW()-3)/2+(COLUMN()-23))</f>
        <v>0.95841099271941899</v>
      </c>
      <c r="Y37" s="6" cm="1">
        <f t="array" aca="1" ref="Y37" ca="1">INDIRECT("DATA!J" &amp; 422-5*(ROW()-3)/2+(COLUMN()-23))</f>
        <v>0.94016916706359677</v>
      </c>
      <c r="Z37" s="6" cm="1">
        <f t="array" aca="1" ref="Z37" ca="1">INDIRECT("DATA!J" &amp; 422-5*(ROW()-3)/2+(COLUMN()-23))</f>
        <v>0.90811979829493916</v>
      </c>
      <c r="AA37" s="6" cm="1">
        <f t="array" aca="1" ref="AA37" ca="1">INDIRECT("DATA!J" &amp; 422-5*(ROW()-3)/2+(COLUMN()-23))</f>
        <v>0.86026957497928602</v>
      </c>
      <c r="AC37" s="53"/>
      <c r="AD37" s="51"/>
      <c r="AE37" s="11" t="s">
        <v>2</v>
      </c>
      <c r="AF37" s="5">
        <f t="shared" ca="1" si="1"/>
        <v>0.12104328673576459</v>
      </c>
      <c r="AG37" s="5">
        <f t="shared" ca="1" si="1"/>
        <v>0.13103617273342316</v>
      </c>
      <c r="AH37" s="5">
        <f t="shared" ca="1" si="1"/>
        <v>0.1647170782931997</v>
      </c>
      <c r="AI37" s="5">
        <f t="shared" ca="1" si="1"/>
        <v>0.24239075931724596</v>
      </c>
      <c r="AJ37" s="5">
        <f t="shared" ca="1" si="1"/>
        <v>0.32014772431888106</v>
      </c>
    </row>
    <row r="38" spans="2:36" x14ac:dyDescent="0.2">
      <c r="B38" s="53"/>
      <c r="C38" s="50">
        <v>-65</v>
      </c>
      <c r="D38" s="12" t="s">
        <v>1</v>
      </c>
      <c r="E38" s="2" cm="1">
        <f t="array" aca="1" ref="E38" ca="1">INDIRECT("DATA!E"&amp;422-5*(ROW()-2)/2+(COLUMN()-5))</f>
        <v>0.83616819016642474</v>
      </c>
      <c r="F38" s="2" cm="1">
        <f t="array" aca="1" ref="F38" ca="1">INDIRECT("DATA!E"&amp;422-5*(ROW()-2)/2+(COLUMN()-5))</f>
        <v>0.82374592919179146</v>
      </c>
      <c r="G38" s="2" cm="1">
        <f t="array" aca="1" ref="G38" ca="1">INDIRECT("DATA!E"&amp;422-5*(ROW()-2)/2+(COLUMN()-5))</f>
        <v>0.78319792228578811</v>
      </c>
      <c r="H38" s="2" cm="1">
        <f t="array" aca="1" ref="H38" ca="1">INDIRECT("DATA!E"&amp;422-5*(ROW()-2)/2+(COLUMN()-5))</f>
        <v>0.70726681927048185</v>
      </c>
      <c r="I38" s="2" cm="1">
        <f t="array" aca="1" ref="I38" ca="1">INDIRECT("DATA!E"&amp;422-5*(ROW()-2)/2+(COLUMN()-5))</f>
        <v>0.66491974288134825</v>
      </c>
      <c r="K38" s="53"/>
      <c r="L38" s="50">
        <v>-65</v>
      </c>
      <c r="M38" s="12" t="s">
        <v>1</v>
      </c>
      <c r="N38" s="2" cm="1">
        <f t="array" aca="1" ref="N38" ca="1">INDIRECT("DATA!F" &amp; 422-5*(ROW()-2)/2+(COLUMN()-14))</f>
        <v>0.9983011474027752</v>
      </c>
      <c r="O38" s="2" cm="1">
        <f t="array" aca="1" ref="O38" ca="1">INDIRECT("DATA!F" &amp; 422-5*(ROW()-2)/2+(COLUMN()-14))</f>
        <v>0.99818317078904317</v>
      </c>
      <c r="P38" s="2" cm="1">
        <f t="array" aca="1" ref="P38" ca="1">INDIRECT("DATA!F" &amp; 422-5*(ROW()-2)/2+(COLUMN()-14))</f>
        <v>0.99782118460160885</v>
      </c>
      <c r="Q38" s="2" cm="1">
        <f t="array" aca="1" ref="Q38" ca="1">INDIRECT("DATA!F" &amp; 422-5*(ROW()-2)/2+(COLUMN()-14))</f>
        <v>0.99681513644423436</v>
      </c>
      <c r="R38" s="2" cm="1">
        <f t="array" aca="1" ref="R38" ca="1">INDIRECT("DATA!F" &amp; 422-5*(ROW()-2)/2+(COLUMN()-14))</f>
        <v>0.99541046640470399</v>
      </c>
      <c r="S38" s="19"/>
      <c r="T38" s="53"/>
      <c r="U38" s="50">
        <v>-65</v>
      </c>
      <c r="V38" s="12" t="s">
        <v>1</v>
      </c>
      <c r="W38" s="3" cm="1">
        <f t="array" aca="1" ref="W38" ca="1">INDIRECT("DATA!G" &amp; 422-5*(ROW()-2)/2+(COLUMN()-23))</f>
        <v>0.94755498700855723</v>
      </c>
      <c r="X38" s="3" cm="1">
        <f t="array" aca="1" ref="X38" ca="1">INDIRECT("DATA!G" &amp; 422-5*(ROW()-2)/2+(COLUMN()-23))</f>
        <v>0.94313812727962021</v>
      </c>
      <c r="Y38" s="3" cm="1">
        <f t="array" aca="1" ref="Y38" ca="1">INDIRECT("DATA!G" &amp; 422-5*(ROW()-2)/2+(COLUMN()-23))</f>
        <v>0.9294014574876156</v>
      </c>
      <c r="Z38" s="3" cm="1">
        <f t="array" aca="1" ref="Z38" ca="1">INDIRECT("DATA!G" &amp; 422-5*(ROW()-2)/2+(COLUMN()-23))</f>
        <v>0.90243610142935482</v>
      </c>
      <c r="AA38" s="3" cm="1">
        <f t="array" aca="1" ref="AA38" ca="1">INDIRECT("DATA!G" &amp; 422-5*(ROW()-2)/2+(COLUMN()-23))</f>
        <v>0.87827424357479111</v>
      </c>
      <c r="AC38" s="53"/>
      <c r="AD38" s="50">
        <v>-65</v>
      </c>
      <c r="AE38" s="12" t="s">
        <v>1</v>
      </c>
      <c r="AF38" s="2">
        <f t="shared" ca="1" si="1"/>
        <v>0.16213295723635046</v>
      </c>
      <c r="AG38" s="2">
        <f t="shared" ca="1" si="1"/>
        <v>0.17443724159725171</v>
      </c>
      <c r="AH38" s="2">
        <f t="shared" ca="1" si="1"/>
        <v>0.21462326231582074</v>
      </c>
      <c r="AI38" s="2">
        <f t="shared" ca="1" si="1"/>
        <v>0.28954831717375251</v>
      </c>
      <c r="AJ38" s="2">
        <f t="shared" ca="1" si="1"/>
        <v>0.33049072352335573</v>
      </c>
    </row>
    <row r="39" spans="2:36" ht="17" thickBot="1" x14ac:dyDescent="0.25">
      <c r="B39" s="53"/>
      <c r="C39" s="51"/>
      <c r="D39" s="9" t="s">
        <v>2</v>
      </c>
      <c r="E39" s="5" cm="1">
        <f t="array" aca="1" ref="E39" ca="1">INDIRECT("DATA!H" &amp; 422-5*(ROW()-3)/2+(COLUMN()-5))</f>
        <v>0.8420284738100744</v>
      </c>
      <c r="F39" s="5" cm="1">
        <f t="array" aca="1" ref="F39" ca="1">INDIRECT("DATA!H" &amp; 422-5*(ROW()-3)/2+(COLUMN()-5))</f>
        <v>0.82909383937833736</v>
      </c>
      <c r="G39" s="5" cm="1">
        <f t="array" aca="1" ref="G39" ca="1">INDIRECT("DATA!H" &amp; 422-5*(ROW()-3)/2+(COLUMN()-5))</f>
        <v>0.78900964466664725</v>
      </c>
      <c r="H39" s="5" cm="1">
        <f t="array" aca="1" ref="H39" ca="1">INDIRECT("DATA!H" &amp; 422-5*(ROW()-3)/2+(COLUMN()-5))</f>
        <v>0.71331870087087346</v>
      </c>
      <c r="I39" s="5" cm="1">
        <f t="array" aca="1" ref="I39" ca="1">INDIRECT("DATA!H" &amp; 422-5*(ROW()-3)/2+(COLUMN()-5))</f>
        <v>0.66540264062339582</v>
      </c>
      <c r="K39" s="53"/>
      <c r="L39" s="51"/>
      <c r="M39" s="9" t="s">
        <v>2</v>
      </c>
      <c r="N39" s="5" cm="1">
        <f t="array" aca="1" ref="N39" ca="1">INDIRECT("DATA!I" &amp; 422-5*(ROW()-3)/2+(COLUMN()-14))</f>
        <v>0.99815992163909883</v>
      </c>
      <c r="O39" s="5" cm="1">
        <f t="array" aca="1" ref="O39" ca="1">INDIRECT("DATA!I" &amp; 422-5*(ROW()-3)/2+(COLUMN()-14))</f>
        <v>0.99793254415494637</v>
      </c>
      <c r="P39" s="5" cm="1">
        <f t="array" aca="1" ref="P39" ca="1">INDIRECT("DATA!I" &amp; 422-5*(ROW()-3)/2+(COLUMN()-14))</f>
        <v>0.99762126525692063</v>
      </c>
      <c r="Q39" s="5" cm="1">
        <f t="array" aca="1" ref="Q39" ca="1">INDIRECT("DATA!I" &amp; 422-5*(ROW()-3)/2+(COLUMN()-14))</f>
        <v>0.99716204488553239</v>
      </c>
      <c r="R39" s="5" cm="1">
        <f t="array" aca="1" ref="R39" ca="1">INDIRECT("DATA!I" &amp; 422-5*(ROW()-3)/2+(COLUMN()-14))</f>
        <v>0.99649559669829202</v>
      </c>
      <c r="S39" s="19"/>
      <c r="T39" s="53"/>
      <c r="U39" s="51"/>
      <c r="V39" s="9" t="s">
        <v>2</v>
      </c>
      <c r="W39" s="6" cm="1">
        <f t="array" aca="1" ref="W39" ca="1">INDIRECT("DATA!J" &amp; 422-5*(ROW()-3)/2+(COLUMN()-23))</f>
        <v>0.94430654066950559</v>
      </c>
      <c r="X39" s="6" cm="1">
        <f t="array" aca="1" ref="X39" ca="1">INDIRECT("DATA!J" &amp; 422-5*(ROW()-3)/2+(COLUMN()-23))</f>
        <v>0.93925958208853555</v>
      </c>
      <c r="Y39" s="6" cm="1">
        <f t="array" aca="1" ref="Y39" ca="1">INDIRECT("DATA!J" &amp; 422-5*(ROW()-3)/2+(COLUMN()-23))</f>
        <v>0.92308350382509397</v>
      </c>
      <c r="Z39" s="6" cm="1">
        <f t="array" aca="1" ref="Z39" ca="1">INDIRECT("DATA!J" &amp; 422-5*(ROW()-3)/2+(COLUMN()-23))</f>
        <v>0.89130034314233131</v>
      </c>
      <c r="AA39" s="6" cm="1">
        <f t="array" aca="1" ref="AA39" ca="1">INDIRECT("DATA!J" &amp; 422-5*(ROW()-3)/2+(COLUMN()-23))</f>
        <v>0.84780022665427124</v>
      </c>
      <c r="AC39" s="53"/>
      <c r="AD39" s="51"/>
      <c r="AE39" s="9" t="s">
        <v>2</v>
      </c>
      <c r="AF39" s="5">
        <f t="shared" ca="1" si="1"/>
        <v>0.15613144782902444</v>
      </c>
      <c r="AG39" s="5">
        <f t="shared" ca="1" si="1"/>
        <v>0.16883870477660901</v>
      </c>
      <c r="AH39" s="5">
        <f t="shared" ca="1" si="1"/>
        <v>0.20861162059027338</v>
      </c>
      <c r="AI39" s="5">
        <f t="shared" ca="1" si="1"/>
        <v>0.28384334401465894</v>
      </c>
      <c r="AJ39" s="5">
        <f t="shared" ca="1" si="1"/>
        <v>0.33109295607489619</v>
      </c>
    </row>
    <row r="40" spans="2:36" x14ac:dyDescent="0.2">
      <c r="B40" s="53"/>
      <c r="C40" s="50">
        <v>-70</v>
      </c>
      <c r="D40" s="10" t="s">
        <v>1</v>
      </c>
      <c r="E40" s="2" cm="1">
        <f t="array" aca="1" ref="E40" ca="1">INDIRECT("DATA!E"&amp;422-5*(ROW()-2)/2+(COLUMN()-5))</f>
        <v>0.77528503429386386</v>
      </c>
      <c r="F40" s="2" cm="1">
        <f t="array" aca="1" ref="F40" ca="1">INDIRECT("DATA!E"&amp;422-5*(ROW()-2)/2+(COLUMN()-5))</f>
        <v>0.76302592151916149</v>
      </c>
      <c r="G40" s="2" cm="1">
        <f t="array" aca="1" ref="G40" ca="1">INDIRECT("DATA!E"&amp;422-5*(ROW()-2)/2+(COLUMN()-5))</f>
        <v>0.72481366050683793</v>
      </c>
      <c r="H40" s="2" cm="1">
        <f t="array" aca="1" ref="H40" ca="1">INDIRECT("DATA!E"&amp;422-5*(ROW()-2)/2+(COLUMN()-5))</f>
        <v>0.691513670949783</v>
      </c>
      <c r="I40" s="2" cm="1">
        <f t="array" aca="1" ref="I40" ca="1">INDIRECT("DATA!E"&amp;422-5*(ROW()-2)/2+(COLUMN()-5))</f>
        <v>0.63518571022665427</v>
      </c>
      <c r="K40" s="53"/>
      <c r="L40" s="50">
        <v>-70</v>
      </c>
      <c r="M40" s="10" t="s">
        <v>1</v>
      </c>
      <c r="N40" s="2" cm="1">
        <f t="array" aca="1" ref="N40" ca="1">INDIRECT("DATA!F" &amp; 422-5*(ROW()-2)/2+(COLUMN()-14))</f>
        <v>0.99796148209779478</v>
      </c>
      <c r="O40" s="2" cm="1">
        <f t="array" aca="1" ref="O40" ca="1">INDIRECT("DATA!F" &amp; 422-5*(ROW()-2)/2+(COLUMN()-14))</f>
        <v>0.99787225812243041</v>
      </c>
      <c r="P40" s="2" cm="1">
        <f t="array" aca="1" ref="P40" ca="1">INDIRECT("DATA!F" &amp; 422-5*(ROW()-2)/2+(COLUMN()-14))</f>
        <v>0.99755552486704702</v>
      </c>
      <c r="Q40" s="2" cm="1">
        <f t="array" aca="1" ref="Q40" ca="1">INDIRECT("DATA!F" &amp; 422-5*(ROW()-2)/2+(COLUMN()-14))</f>
        <v>0.99695047089209154</v>
      </c>
      <c r="R40" s="2" cm="1">
        <f t="array" aca="1" ref="R40" ca="1">INDIRECT("DATA!F" &amp; 422-5*(ROW()-2)/2+(COLUMN()-14))</f>
        <v>0.99496131468127202</v>
      </c>
      <c r="S40" s="19"/>
      <c r="T40" s="53"/>
      <c r="U40" s="50">
        <v>-70</v>
      </c>
      <c r="V40" s="10" t="s">
        <v>1</v>
      </c>
      <c r="W40" s="3" cm="1">
        <f t="array" aca="1" ref="W40" ca="1">INDIRECT("DATA!G" &amp; 422-5*(ROW()-2)/2+(COLUMN()-23))</f>
        <v>0.92677642616271438</v>
      </c>
      <c r="X40" s="3" cm="1">
        <f t="array" aca="1" ref="X40" ca="1">INDIRECT("DATA!G" &amp; 422-5*(ROW()-2)/2+(COLUMN()-23))</f>
        <v>0.92237119980426097</v>
      </c>
      <c r="Y40" s="3" cm="1">
        <f t="array" aca="1" ref="Y40" ca="1">INDIRECT("DATA!G" &amp; 422-5*(ROW()-2)/2+(COLUMN()-23))</f>
        <v>0.90879576604640877</v>
      </c>
      <c r="Z40" s="3" cm="1">
        <f t="array" aca="1" ref="Z40" ca="1">INDIRECT("DATA!G" &amp; 422-5*(ROW()-2)/2+(COLUMN()-23))</f>
        <v>0.89169559133803211</v>
      </c>
      <c r="AA40" s="3" cm="1">
        <f t="array" aca="1" ref="AA40" ca="1">INDIRECT("DATA!G" &amp; 422-5*(ROW()-2)/2+(COLUMN()-23))</f>
        <v>0.86612243262045918</v>
      </c>
      <c r="AC40" s="53"/>
      <c r="AD40" s="50">
        <v>-70</v>
      </c>
      <c r="AE40" s="10" t="s">
        <v>1</v>
      </c>
      <c r="AF40" s="2">
        <f t="shared" ca="1" si="1"/>
        <v>0.22267644780393092</v>
      </c>
      <c r="AG40" s="2">
        <f t="shared" ca="1" si="1"/>
        <v>0.23484633660326892</v>
      </c>
      <c r="AH40" s="2">
        <f t="shared" ca="1" si="1"/>
        <v>0.27274186436020909</v>
      </c>
      <c r="AI40" s="2">
        <f t="shared" ca="1" si="1"/>
        <v>0.30543679994230855</v>
      </c>
      <c r="AJ40" s="2">
        <f t="shared" ca="1" si="1"/>
        <v>0.35977560445461776</v>
      </c>
    </row>
    <row r="41" spans="2:36" ht="17" thickBot="1" x14ac:dyDescent="0.25">
      <c r="B41" s="53"/>
      <c r="C41" s="51"/>
      <c r="D41" s="11" t="s">
        <v>2</v>
      </c>
      <c r="E41" s="5" cm="1">
        <f t="array" aca="1" ref="E41" ca="1">INDIRECT("DATA!H" &amp; 422-5*(ROW()-3)/2+(COLUMN()-5))</f>
        <v>0.78079880168611626</v>
      </c>
      <c r="F41" s="5" cm="1">
        <f t="array" aca="1" ref="F41" ca="1">INDIRECT("DATA!H" &amp; 422-5*(ROW()-3)/2+(COLUMN()-5))</f>
        <v>0.7674357450105751</v>
      </c>
      <c r="G41" s="5" cm="1">
        <f t="array" aca="1" ref="G41" ca="1">INDIRECT("DATA!H" &amp; 422-5*(ROW()-3)/2+(COLUMN()-5))</f>
        <v>0.72975646554056561</v>
      </c>
      <c r="H41" s="5" cm="1">
        <f t="array" aca="1" ref="H41" ca="1">INDIRECT("DATA!H" &amp; 422-5*(ROW()-3)/2+(COLUMN()-5))</f>
        <v>0.68952044045049188</v>
      </c>
      <c r="I41" s="5" cm="1">
        <f t="array" aca="1" ref="I41" ca="1">INDIRECT("DATA!H" &amp; 422-5*(ROW()-3)/2+(COLUMN()-5))</f>
        <v>0.63177876347396</v>
      </c>
      <c r="K41" s="53"/>
      <c r="L41" s="51"/>
      <c r="M41" s="11" t="s">
        <v>2</v>
      </c>
      <c r="N41" s="5" cm="1">
        <f t="array" aca="1" ref="N41" ca="1">INDIRECT("DATA!I" &amp; 422-5*(ROW()-3)/2+(COLUMN()-14))</f>
        <v>0.99774861389350922</v>
      </c>
      <c r="O41" s="5" cm="1">
        <f t="array" aca="1" ref="O41" ca="1">INDIRECT("DATA!I" &amp; 422-5*(ROW()-3)/2+(COLUMN()-14))</f>
        <v>0.99757975328375681</v>
      </c>
      <c r="P41" s="5" cm="1">
        <f t="array" aca="1" ref="P41" ca="1">INDIRECT("DATA!I" &amp; 422-5*(ROW()-3)/2+(COLUMN()-14))</f>
        <v>0.99721790042995784</v>
      </c>
      <c r="Q41" s="5" cm="1">
        <f t="array" aca="1" ref="Q41" ca="1">INDIRECT("DATA!I" &amp; 422-5*(ROW()-3)/2+(COLUMN()-14))</f>
        <v>0.99709084973055762</v>
      </c>
      <c r="R41" s="5" cm="1">
        <f t="array" aca="1" ref="R41" ca="1">INDIRECT("DATA!I" &amp; 422-5*(ROW()-3)/2+(COLUMN()-14))</f>
        <v>0.99737452384695457</v>
      </c>
      <c r="S41" s="19"/>
      <c r="T41" s="53"/>
      <c r="U41" s="51"/>
      <c r="V41" s="11" t="s">
        <v>2</v>
      </c>
      <c r="W41" s="6" cm="1">
        <f t="array" aca="1" ref="W41" ca="1">INDIRECT("DATA!J" &amp; 422-5*(ROW()-3)/2+(COLUMN()-23))</f>
        <v>0.92124927772991605</v>
      </c>
      <c r="X41" s="6" cm="1">
        <f t="array" aca="1" ref="X41" ca="1">INDIRECT("DATA!J" &amp; 422-5*(ROW()-3)/2+(COLUMN()-23))</f>
        <v>0.91609912670434035</v>
      </c>
      <c r="Y41" s="6" cm="1">
        <f t="array" aca="1" ref="Y41" ca="1">INDIRECT("DATA!J" &amp; 422-5*(ROW()-3)/2+(COLUMN()-23))</f>
        <v>0.89956368633855588</v>
      </c>
      <c r="Z41" s="6" cm="1">
        <f t="array" aca="1" ref="Z41" ca="1">INDIRECT("DATA!J" &amp; 422-5*(ROW()-3)/2+(COLUMN()-23))</f>
        <v>0.87508650101788055</v>
      </c>
      <c r="AA41" s="6" cm="1">
        <f t="array" aca="1" ref="AA41" ca="1">INDIRECT("DATA!J" &amp; 422-5*(ROW()-3)/2+(COLUMN()-23))</f>
        <v>0.83237892118302503</v>
      </c>
      <c r="AC41" s="53"/>
      <c r="AD41" s="51"/>
      <c r="AE41" s="11" t="s">
        <v>2</v>
      </c>
      <c r="AF41" s="5">
        <f t="shared" ca="1" si="1"/>
        <v>0.21694981220739296</v>
      </c>
      <c r="AG41" s="5">
        <f t="shared" ca="1" si="1"/>
        <v>0.23014400827318171</v>
      </c>
      <c r="AH41" s="5">
        <f t="shared" ca="1" si="1"/>
        <v>0.26746143488939222</v>
      </c>
      <c r="AI41" s="5">
        <f t="shared" ca="1" si="1"/>
        <v>0.30757040928006574</v>
      </c>
      <c r="AJ41" s="5">
        <f t="shared" ca="1" si="1"/>
        <v>0.36559576037299457</v>
      </c>
    </row>
    <row r="42" spans="2:36" x14ac:dyDescent="0.2">
      <c r="B42" s="53"/>
      <c r="C42" s="50">
        <v>-75</v>
      </c>
      <c r="D42" s="12" t="s">
        <v>1</v>
      </c>
      <c r="E42" s="2" cm="1">
        <f t="array" aca="1" ref="E42" ca="1">INDIRECT("DATA!E"&amp;422-5*(ROW()-2)/2+(COLUMN()-5))</f>
        <v>0.69468593062075379</v>
      </c>
      <c r="F42" s="2" cm="1">
        <f t="array" aca="1" ref="F42" ca="1">INDIRECT("DATA!E"&amp;422-5*(ROW()-2)/2+(COLUMN()-5))</f>
        <v>0.68443444175396828</v>
      </c>
      <c r="G42" s="2" cm="1">
        <f t="array" aca="1" ref="G42" ca="1">INDIRECT("DATA!E"&amp;422-5*(ROW()-2)/2+(COLUMN()-5))</f>
        <v>0.6881447480450732</v>
      </c>
      <c r="H42" s="2" cm="1">
        <f t="array" aca="1" ref="H42" ca="1">INDIRECT("DATA!E"&amp;422-5*(ROW()-2)/2+(COLUMN()-5))</f>
        <v>0.66749673336801674</v>
      </c>
      <c r="I42" s="2" cm="1">
        <f t="array" aca="1" ref="I42" ca="1">INDIRECT("DATA!E"&amp;422-5*(ROW()-2)/2+(COLUMN()-5))</f>
        <v>0.59478746859430265</v>
      </c>
      <c r="K42" s="53"/>
      <c r="L42" s="50">
        <v>-75</v>
      </c>
      <c r="M42" s="12" t="s">
        <v>1</v>
      </c>
      <c r="N42" s="2" cm="1">
        <f t="array" aca="1" ref="N42" ca="1">INDIRECT("DATA!F" &amp; 422-5*(ROW()-2)/2+(COLUMN()-14))</f>
        <v>0.99760149369938078</v>
      </c>
      <c r="O42" s="2" cm="1">
        <f t="array" aca="1" ref="O42" ca="1">INDIRECT("DATA!F" &amp; 422-5*(ROW()-2)/2+(COLUMN()-14))</f>
        <v>0.99740447761720796</v>
      </c>
      <c r="P42" s="2" cm="1">
        <f t="array" aca="1" ref="P42" ca="1">INDIRECT("DATA!F" &amp; 422-5*(ROW()-2)/2+(COLUMN()-14))</f>
        <v>0.99733155571579724</v>
      </c>
      <c r="Q42" s="2" cm="1">
        <f t="array" aca="1" ref="Q42" ca="1">INDIRECT("DATA!F" &amp; 422-5*(ROW()-2)/2+(COLUMN()-14))</f>
        <v>0.99692247131366396</v>
      </c>
      <c r="R42" s="2" cm="1">
        <f t="array" aca="1" ref="R42" ca="1">INDIRECT("DATA!F" &amp; 422-5*(ROW()-2)/2+(COLUMN()-14))</f>
        <v>0.99378459983589762</v>
      </c>
      <c r="S42" s="19"/>
      <c r="T42" s="53"/>
      <c r="U42" s="50">
        <v>-75</v>
      </c>
      <c r="V42" s="12" t="s">
        <v>1</v>
      </c>
      <c r="W42" s="3" cm="1">
        <f t="array" aca="1" ref="W42" ca="1">INDIRECT("DATA!G" &amp; 422-5*(ROW()-2)/2+(COLUMN()-23))</f>
        <v>0.89814666632367668</v>
      </c>
      <c r="X42" s="3" cm="1">
        <f t="array" aca="1" ref="X42" ca="1">INDIRECT("DATA!G" &amp; 422-5*(ROW()-2)/2+(COLUMN()-23))</f>
        <v>0.89398741510187196</v>
      </c>
      <c r="Y42" s="3" cm="1">
        <f t="array" aca="1" ref="Y42" ca="1">INDIRECT("DATA!G" &amp; 422-5*(ROW()-2)/2+(COLUMN()-23))</f>
        <v>0.89107601536984238</v>
      </c>
      <c r="Z42" s="3" cm="1">
        <f t="array" aca="1" ref="Z42" ca="1">INDIRECT("DATA!G" &amp; 422-5*(ROW()-2)/2+(COLUMN()-23))</f>
        <v>0.88017985690782508</v>
      </c>
      <c r="AA42" s="3" cm="1">
        <f t="array" aca="1" ref="AA42" ca="1">INDIRECT("DATA!G" &amp; 422-5*(ROW()-2)/2+(COLUMN()-23))</f>
        <v>0.84837989089018606</v>
      </c>
      <c r="AC42" s="53"/>
      <c r="AD42" s="50">
        <v>-75</v>
      </c>
      <c r="AE42" s="12" t="s">
        <v>1</v>
      </c>
      <c r="AF42" s="2">
        <f t="shared" ca="1" si="1"/>
        <v>0.30291556307862699</v>
      </c>
      <c r="AG42" s="2">
        <f t="shared" ca="1" si="1"/>
        <v>0.31297003586323968</v>
      </c>
      <c r="AH42" s="2">
        <f t="shared" ca="1" si="1"/>
        <v>0.30918680767072404</v>
      </c>
      <c r="AI42" s="2">
        <f t="shared" ca="1" si="1"/>
        <v>0.32942573794564722</v>
      </c>
      <c r="AJ42" s="2">
        <f t="shared" ca="1" si="1"/>
        <v>0.39899713124159497</v>
      </c>
    </row>
    <row r="43" spans="2:36" ht="17" thickBot="1" x14ac:dyDescent="0.25">
      <c r="B43" s="53"/>
      <c r="C43" s="51"/>
      <c r="D43" s="9" t="s">
        <v>2</v>
      </c>
      <c r="E43" s="5" cm="1">
        <f t="array" aca="1" ref="E43" ca="1">INDIRECT("DATA!H" &amp; 422-5*(ROW()-3)/2+(COLUMN()-5))</f>
        <v>0.70072460626716937</v>
      </c>
      <c r="F43" s="5" cm="1">
        <f t="array" aca="1" ref="F43" ca="1">INDIRECT("DATA!H" &amp; 422-5*(ROW()-3)/2+(COLUMN()-5))</f>
        <v>0.68969711222969265</v>
      </c>
      <c r="G43" s="5" cm="1">
        <f t="array" aca="1" ref="G43" ca="1">INDIRECT("DATA!H" &amp; 422-5*(ROW()-3)/2+(COLUMN()-5))</f>
        <v>0.69088888735697629</v>
      </c>
      <c r="H43" s="5" cm="1">
        <f t="array" aca="1" ref="H43" ca="1">INDIRECT("DATA!H" &amp; 422-5*(ROW()-3)/2+(COLUMN()-5))</f>
        <v>0.66712791889443301</v>
      </c>
      <c r="I43" s="5" cm="1">
        <f t="array" aca="1" ref="I43" ca="1">INDIRECT("DATA!H" &amp; 422-5*(ROW()-3)/2+(COLUMN()-5))</f>
        <v>0.58884292912561187</v>
      </c>
      <c r="K43" s="53"/>
      <c r="L43" s="51"/>
      <c r="M43" s="9" t="s">
        <v>2</v>
      </c>
      <c r="N43" s="5" cm="1">
        <f t="array" aca="1" ref="N43" ca="1">INDIRECT("DATA!I" &amp; 422-5*(ROW()-3)/2+(COLUMN()-14))</f>
        <v>0.99713788058537622</v>
      </c>
      <c r="O43" s="5" cm="1">
        <f t="array" aca="1" ref="O43" ca="1">INDIRECT("DATA!I" &amp; 422-5*(ROW()-3)/2+(COLUMN()-14))</f>
        <v>0.99712631845064359</v>
      </c>
      <c r="P43" s="5" cm="1">
        <f t="array" aca="1" ref="P43" ca="1">INDIRECT("DATA!I" &amp; 422-5*(ROW()-3)/2+(COLUMN()-14))</f>
        <v>0.99692347711155482</v>
      </c>
      <c r="Q43" s="5" cm="1">
        <f t="array" aca="1" ref="Q43" ca="1">INDIRECT("DATA!I" &amp; 422-5*(ROW()-3)/2+(COLUMN()-14))</f>
        <v>0.99702643354386145</v>
      </c>
      <c r="R43" s="5" cm="1">
        <f t="array" aca="1" ref="R43" ca="1">INDIRECT("DATA!I" &amp; 422-5*(ROW()-3)/2+(COLUMN()-14))</f>
        <v>0.99823322854668695</v>
      </c>
      <c r="S43" s="19"/>
      <c r="T43" s="53"/>
      <c r="U43" s="51"/>
      <c r="V43" s="9" t="s">
        <v>2</v>
      </c>
      <c r="W43" s="6" cm="1">
        <f t="array" aca="1" ref="W43" ca="1">INDIRECT("DATA!J" &amp; 422-5*(ROW()-3)/2+(COLUMN()-23))</f>
        <v>0.88793393130200671</v>
      </c>
      <c r="X43" s="6" cm="1">
        <f t="array" aca="1" ref="X43" ca="1">INDIRECT("DATA!J" &amp; 422-5*(ROW()-3)/2+(COLUMN()-23))</f>
        <v>0.88297045549300046</v>
      </c>
      <c r="Y43" s="6" cm="1">
        <f t="array" aca="1" ref="Y43" ca="1">INDIRECT("DATA!J" &amp; 422-5*(ROW()-3)/2+(COLUMN()-23))</f>
        <v>0.8726138693423493</v>
      </c>
      <c r="Z43" s="6" cm="1">
        <f t="array" aca="1" ref="Z43" ca="1">INDIRECT("DATA!J" &amp; 422-5*(ROW()-3)/2+(COLUMN()-23))</f>
        <v>0.8490908897371251</v>
      </c>
      <c r="AA43" s="6" cm="1">
        <f t="array" aca="1" ref="AA43" ca="1">INDIRECT("DATA!J" &amp; 422-5*(ROW()-3)/2+(COLUMN()-23))</f>
        <v>0.81207689311587772</v>
      </c>
      <c r="AC43" s="53"/>
      <c r="AD43" s="51"/>
      <c r="AE43" s="9" t="s">
        <v>2</v>
      </c>
      <c r="AF43" s="5">
        <f t="shared" ca="1" si="1"/>
        <v>0.29641327431820685</v>
      </c>
      <c r="AG43" s="5">
        <f t="shared" ca="1" si="1"/>
        <v>0.30742920622095093</v>
      </c>
      <c r="AH43" s="5">
        <f t="shared" ca="1" si="1"/>
        <v>0.30603458975457853</v>
      </c>
      <c r="AI43" s="5">
        <f t="shared" ca="1" si="1"/>
        <v>0.32989851464942843</v>
      </c>
      <c r="AJ43" s="5">
        <f t="shared" ca="1" si="1"/>
        <v>0.40939029942107508</v>
      </c>
    </row>
    <row r="44" spans="2:36" x14ac:dyDescent="0.2">
      <c r="B44" s="53"/>
      <c r="C44" s="50">
        <v>-80</v>
      </c>
      <c r="D44" s="12" t="s">
        <v>1</v>
      </c>
      <c r="E44" s="2" cm="1">
        <f t="array" aca="1" ref="E44" ca="1">INDIRECT("DATA!E"&amp;422-5*(ROW()-2)/2+(COLUMN()-5))</f>
        <v>0.66940170662579979</v>
      </c>
      <c r="F44" s="2" cm="1">
        <f t="array" aca="1" ref="F44" ca="1">INDIRECT("DATA!E"&amp;422-5*(ROW()-2)/2+(COLUMN()-5))</f>
        <v>0.6618048892197117</v>
      </c>
      <c r="G44" s="2" cm="1">
        <f t="array" aca="1" ref="G44" ca="1">INDIRECT("DATA!E"&amp;422-5*(ROW()-2)/2+(COLUMN()-5))</f>
        <v>0.63794170409593964</v>
      </c>
      <c r="H44" s="2" cm="1">
        <f t="array" aca="1" ref="H44" ca="1">INDIRECT("DATA!E"&amp;422-5*(ROW()-2)/2+(COLUMN()-5))</f>
        <v>0.59800617594913397</v>
      </c>
      <c r="I44" s="2" cm="1">
        <f t="array" aca="1" ref="I44" ca="1">INDIRECT("DATA!E"&amp;422-5*(ROW()-2)/2+(COLUMN()-5))</f>
        <v>0.54652458737224774</v>
      </c>
      <c r="K44" s="53"/>
      <c r="L44" s="50">
        <v>-80</v>
      </c>
      <c r="M44" s="12" t="s">
        <v>1</v>
      </c>
      <c r="N44" s="2" cm="1">
        <f t="array" aca="1" ref="N44" ca="1">INDIRECT("DATA!F" &amp; 422-5*(ROW()-2)/2+(COLUMN()-14))</f>
        <v>0.99745899979570996</v>
      </c>
      <c r="O44" s="2" cm="1">
        <f t="array" aca="1" ref="O44" ca="1">INDIRECT("DATA!F" &amp; 422-5*(ROW()-2)/2+(COLUMN()-14))</f>
        <v>0.99740509192720883</v>
      </c>
      <c r="P44" s="2" cm="1">
        <f t="array" aca="1" ref="P44" ca="1">INDIRECT("DATA!F" &amp; 422-5*(ROW()-2)/2+(COLUMN()-14))</f>
        <v>0.99659154079336099</v>
      </c>
      <c r="Q44" s="2" cm="1">
        <f t="array" aca="1" ref="Q44" ca="1">INDIRECT("DATA!F" &amp; 422-5*(ROW()-2)/2+(COLUMN()-14))</f>
        <v>0.99482655167792944</v>
      </c>
      <c r="R44" s="2" cm="1">
        <f t="array" aca="1" ref="R44" ca="1">INDIRECT("DATA!F" &amp; 422-5*(ROW()-2)/2+(COLUMN()-14))</f>
        <v>0.9958515997201024</v>
      </c>
      <c r="S44" s="19"/>
      <c r="T44" s="53"/>
      <c r="U44" s="50">
        <v>-80</v>
      </c>
      <c r="V44" s="12" t="s">
        <v>1</v>
      </c>
      <c r="W44" s="3" cm="1">
        <f t="array" aca="1" ref="W44" ca="1">INDIRECT("DATA!G" &amp; 422-5*(ROW()-2)/2+(COLUMN()-23))</f>
        <v>0.88137624583578178</v>
      </c>
      <c r="X44" s="3" cm="1">
        <f t="array" aca="1" ref="X44" ca="1">INDIRECT("DATA!G" &amp; 422-5*(ROW()-2)/2+(COLUMN()-23))</f>
        <v>0.87805959125469479</v>
      </c>
      <c r="Y44" s="3" cm="1">
        <f t="array" aca="1" ref="Y44" ca="1">INDIRECT("DATA!G" &amp; 422-5*(ROW()-2)/2+(COLUMN()-23))</f>
        <v>0.86806260691968096</v>
      </c>
      <c r="Z44" s="3" cm="1">
        <f t="array" aca="1" ref="Z44" ca="1">INDIRECT("DATA!G" &amp; 422-5*(ROW()-2)/2+(COLUMN()-23))</f>
        <v>0.85054130115885196</v>
      </c>
      <c r="AA44" s="3" cm="1">
        <f t="array" aca="1" ref="AA44" ca="1">INDIRECT("DATA!G" &amp; 422-5*(ROW()-2)/2+(COLUMN()-23))</f>
        <v>0.82818317272123965</v>
      </c>
      <c r="AC44" s="53"/>
      <c r="AD44" s="50">
        <v>-80</v>
      </c>
      <c r="AE44" s="12" t="s">
        <v>1</v>
      </c>
      <c r="AF44" s="2">
        <f t="shared" ca="1" si="1"/>
        <v>0.32805729316991017</v>
      </c>
      <c r="AG44" s="2">
        <f t="shared" ca="1" si="1"/>
        <v>0.33560020270749713</v>
      </c>
      <c r="AH44" s="2">
        <f t="shared" ca="1" si="1"/>
        <v>0.35864983669742134</v>
      </c>
      <c r="AI44" s="2">
        <f t="shared" ca="1" si="1"/>
        <v>0.39682037572879547</v>
      </c>
      <c r="AJ44" s="2">
        <f t="shared" ca="1" si="1"/>
        <v>0.44932701234785466</v>
      </c>
    </row>
    <row r="45" spans="2:36" ht="17" thickBot="1" x14ac:dyDescent="0.25">
      <c r="B45" s="54"/>
      <c r="C45" s="51"/>
      <c r="D45" s="9" t="s">
        <v>2</v>
      </c>
      <c r="E45" s="5" cm="1">
        <f t="array" aca="1" ref="E45" ca="1">INDIRECT("DATA!H" &amp; 422-5*(ROW()-3)/2+(COLUMN()-5))</f>
        <v>0.67483259004000762</v>
      </c>
      <c r="F45" s="5" cm="1">
        <f t="array" aca="1" ref="F45" ca="1">INDIRECT("DATA!H" &amp; 422-5*(ROW()-3)/2+(COLUMN()-5))</f>
        <v>0.66523169765611001</v>
      </c>
      <c r="G45" s="5" cm="1">
        <f t="array" aca="1" ref="G45" ca="1">INDIRECT("DATA!H" &amp; 422-5*(ROW()-3)/2+(COLUMN()-5))</f>
        <v>0.63987062667959571</v>
      </c>
      <c r="H45" s="5" cm="1">
        <f t="array" aca="1" ref="H45" ca="1">INDIRECT("DATA!H" &amp; 422-5*(ROW()-3)/2+(COLUMN()-5))</f>
        <v>0.59511617712800802</v>
      </c>
      <c r="I45" s="5" cm="1">
        <f t="array" aca="1" ref="I45" ca="1">INDIRECT("DATA!H" &amp; 422-5*(ROW()-3)/2+(COLUMN()-5))</f>
        <v>0.54311021762421308</v>
      </c>
      <c r="K45" s="54"/>
      <c r="L45" s="51"/>
      <c r="M45" s="9" t="s">
        <v>2</v>
      </c>
      <c r="N45" s="5" cm="1">
        <f t="array" aca="1" ref="N45" ca="1">INDIRECT("DATA!I" &amp; 422-5*(ROW()-3)/2+(COLUMN()-14))</f>
        <v>0.99693510137668839</v>
      </c>
      <c r="O45" s="5" cm="1">
        <f t="array" aca="1" ref="O45" ca="1">INDIRECT("DATA!I" &amp; 422-5*(ROW()-3)/2+(COLUMN()-14))</f>
        <v>0.99691506646628159</v>
      </c>
      <c r="P45" s="5" cm="1">
        <f t="array" aca="1" ref="P45" ca="1">INDIRECT("DATA!I" &amp; 422-5*(ROW()-3)/2+(COLUMN()-14))</f>
        <v>0.99735220342962805</v>
      </c>
      <c r="Q45" s="5" cm="1">
        <f t="array" aca="1" ref="Q45" ca="1">INDIRECT("DATA!I" &amp; 422-5*(ROW()-3)/2+(COLUMN()-14))</f>
        <v>0.99829404187606119</v>
      </c>
      <c r="R45" s="5" cm="1">
        <f t="array" aca="1" ref="R45" ca="1">INDIRECT("DATA!I" &amp; 422-5*(ROW()-3)/2+(COLUMN()-14))</f>
        <v>0.99587234337431685</v>
      </c>
      <c r="S45" s="19"/>
      <c r="T45" s="54"/>
      <c r="U45" s="51"/>
      <c r="V45" s="9" t="s">
        <v>2</v>
      </c>
      <c r="W45" s="6" cm="1">
        <f t="array" aca="1" ref="W45" ca="1">INDIRECT("DATA!J" &amp; 422-5*(ROW()-3)/2+(COLUMN()-23))</f>
        <v>0.85199777263163534</v>
      </c>
      <c r="X45" s="6" cm="1">
        <f t="array" aca="1" ref="X45" ca="1">INDIRECT("DATA!J" &amp; 422-5*(ROW()-3)/2+(COLUMN()-23))</f>
        <v>0.84770163544748389</v>
      </c>
      <c r="Y45" s="6" cm="1">
        <f t="array" aca="1" ref="Y45" ca="1">INDIRECT("DATA!J" &amp; 422-5*(ROW()-3)/2+(COLUMN()-23))</f>
        <v>0.83583902238803942</v>
      </c>
      <c r="Z45" s="6" cm="1">
        <f t="array" aca="1" ref="Z45" ca="1">INDIRECT("DATA!J" &amp; 422-5*(ROW()-3)/2+(COLUMN()-23))</f>
        <v>0.81519545798648874</v>
      </c>
      <c r="AA45" s="6" cm="1">
        <f t="array" aca="1" ref="AA45" ca="1">INDIRECT("DATA!J" &amp; 422-5*(ROW()-3)/2+(COLUMN()-23))</f>
        <v>0.79065686228091936</v>
      </c>
      <c r="AC45" s="54"/>
      <c r="AD45" s="51"/>
      <c r="AE45" s="9" t="s">
        <v>2</v>
      </c>
      <c r="AF45" s="5">
        <f t="shared" ca="1" si="1"/>
        <v>0.32210251133668077</v>
      </c>
      <c r="AG45" s="5">
        <f t="shared" ca="1" si="1"/>
        <v>0.33168336881017157</v>
      </c>
      <c r="AH45" s="5">
        <f t="shared" ca="1" si="1"/>
        <v>0.35748157675003234</v>
      </c>
      <c r="AI45" s="5">
        <f t="shared" ca="1" si="1"/>
        <v>0.40317786474805317</v>
      </c>
      <c r="AJ45" s="5">
        <f t="shared" ca="1" si="1"/>
        <v>0.45276212575010377</v>
      </c>
    </row>
    <row r="46" spans="2:36" ht="17" thickBot="1" x14ac:dyDescent="0.25">
      <c r="B46" s="60"/>
      <c r="C46" s="61"/>
      <c r="D46" s="62"/>
      <c r="E46" s="13">
        <v>0</v>
      </c>
      <c r="F46" s="13">
        <v>1</v>
      </c>
      <c r="G46" s="13">
        <v>2</v>
      </c>
      <c r="H46" s="13">
        <v>3</v>
      </c>
      <c r="I46" s="14">
        <v>4</v>
      </c>
      <c r="K46" s="60"/>
      <c r="L46" s="61"/>
      <c r="M46" s="62"/>
      <c r="N46" s="13">
        <v>0</v>
      </c>
      <c r="O46" s="13">
        <v>1</v>
      </c>
      <c r="P46" s="13">
        <v>2</v>
      </c>
      <c r="Q46" s="13">
        <v>3</v>
      </c>
      <c r="R46" s="14">
        <v>4</v>
      </c>
      <c r="T46" s="60"/>
      <c r="U46" s="61"/>
      <c r="V46" s="62"/>
      <c r="W46" s="13">
        <v>0</v>
      </c>
      <c r="X46" s="13">
        <v>1</v>
      </c>
      <c r="Y46" s="13">
        <v>2</v>
      </c>
      <c r="Z46" s="13">
        <v>3</v>
      </c>
      <c r="AA46" s="14">
        <v>4</v>
      </c>
      <c r="AC46" s="60"/>
      <c r="AD46" s="61"/>
      <c r="AE46" s="62"/>
      <c r="AF46" s="13">
        <v>0</v>
      </c>
      <c r="AG46" s="13">
        <v>1</v>
      </c>
      <c r="AH46" s="13">
        <v>2</v>
      </c>
      <c r="AI46" s="13">
        <v>3</v>
      </c>
      <c r="AJ46" s="14">
        <v>4</v>
      </c>
    </row>
    <row r="47" spans="2:36" ht="17" thickBot="1" x14ac:dyDescent="0.25">
      <c r="B47" s="63"/>
      <c r="C47" s="64"/>
      <c r="D47" s="65"/>
      <c r="E47" s="66" t="s">
        <v>3</v>
      </c>
      <c r="F47" s="67"/>
      <c r="G47" s="67"/>
      <c r="H47" s="67"/>
      <c r="I47" s="68"/>
      <c r="K47" s="63"/>
      <c r="L47" s="64"/>
      <c r="M47" s="65"/>
      <c r="N47" s="66" t="s">
        <v>3</v>
      </c>
      <c r="O47" s="67"/>
      <c r="P47" s="67"/>
      <c r="Q47" s="67"/>
      <c r="R47" s="68"/>
      <c r="T47" s="63"/>
      <c r="U47" s="64"/>
      <c r="V47" s="65"/>
      <c r="W47" s="66" t="s">
        <v>3</v>
      </c>
      <c r="X47" s="67"/>
      <c r="Y47" s="67"/>
      <c r="Z47" s="67"/>
      <c r="AA47" s="68"/>
      <c r="AC47" s="63"/>
      <c r="AD47" s="64"/>
      <c r="AE47" s="65"/>
      <c r="AF47" s="66" t="s">
        <v>3</v>
      </c>
      <c r="AG47" s="67"/>
      <c r="AH47" s="67"/>
      <c r="AI47" s="67"/>
      <c r="AJ47" s="68"/>
    </row>
    <row r="48" spans="2:36" ht="17" thickBot="1" x14ac:dyDescent="0.25"/>
    <row r="49" spans="2:27" ht="16" customHeight="1" x14ac:dyDescent="0.2">
      <c r="B49" s="41" t="s">
        <v>34</v>
      </c>
      <c r="C49" s="42"/>
      <c r="D49" s="43"/>
      <c r="E49" s="26" t="s">
        <v>27</v>
      </c>
      <c r="F49" s="27"/>
      <c r="G49" s="27"/>
      <c r="H49" s="27"/>
      <c r="I49" s="28"/>
      <c r="K49" s="41" t="s">
        <v>34</v>
      </c>
      <c r="L49" s="42"/>
      <c r="M49" s="43"/>
      <c r="N49" s="26" t="s">
        <v>28</v>
      </c>
      <c r="O49" s="27"/>
      <c r="P49" s="27"/>
      <c r="Q49" s="27"/>
      <c r="R49" s="28"/>
      <c r="T49" s="41" t="s">
        <v>34</v>
      </c>
      <c r="U49" s="42"/>
      <c r="V49" s="43"/>
      <c r="W49" s="41" t="s">
        <v>29</v>
      </c>
      <c r="X49" s="42"/>
      <c r="Y49" s="42"/>
      <c r="Z49" s="42"/>
      <c r="AA49" s="43"/>
    </row>
    <row r="50" spans="2:27" ht="17" thickBot="1" x14ac:dyDescent="0.25">
      <c r="B50" s="44"/>
      <c r="C50" s="45"/>
      <c r="D50" s="46"/>
      <c r="E50" s="29"/>
      <c r="F50" s="30"/>
      <c r="G50" s="30"/>
      <c r="H50" s="30"/>
      <c r="I50" s="31"/>
      <c r="K50" s="44"/>
      <c r="L50" s="45"/>
      <c r="M50" s="46"/>
      <c r="N50" s="29"/>
      <c r="O50" s="30"/>
      <c r="P50" s="30"/>
      <c r="Q50" s="30"/>
      <c r="R50" s="31"/>
      <c r="T50" s="44"/>
      <c r="U50" s="45"/>
      <c r="V50" s="46"/>
      <c r="W50" s="57"/>
      <c r="X50" s="58"/>
      <c r="Y50" s="58"/>
      <c r="Z50" s="58"/>
      <c r="AA50" s="59"/>
    </row>
    <row r="51" spans="2:27" x14ac:dyDescent="0.2">
      <c r="B51" s="52" t="s">
        <v>0</v>
      </c>
      <c r="C51" s="50">
        <v>20</v>
      </c>
      <c r="D51" s="1" t="s">
        <v>1</v>
      </c>
      <c r="E51" s="2">
        <f ca="1">(Parameters!$C$2/E4)^Parameters!$C$9</f>
        <v>1.3326365759646712</v>
      </c>
      <c r="F51" s="2">
        <f ca="1">(Parameters!$C$2/F4)^Parameters!$C$9</f>
        <v>1.4588857387646021</v>
      </c>
      <c r="G51" s="2">
        <f ca="1">(Parameters!$C$2/G4)^Parameters!$C$9</f>
        <v>1.7447802028696255</v>
      </c>
      <c r="H51" s="2">
        <f ca="1">(Parameters!$C$2/H4)^Parameters!$C$9</f>
        <v>3.3528434261199895</v>
      </c>
      <c r="I51" s="3" t="e">
        <f ca="1">(Parameters!$C$2/I4)^Parameters!$C$9</f>
        <v>#DIV/0!</v>
      </c>
      <c r="K51" s="52" t="s">
        <v>0</v>
      </c>
      <c r="L51" s="50">
        <v>20</v>
      </c>
      <c r="M51" s="1" t="s">
        <v>1</v>
      </c>
      <c r="N51" s="2">
        <f ca="1">(Parameters!$C$2/N4)^Parameters!$C$9</f>
        <v>0.81302127755773068</v>
      </c>
      <c r="O51" s="2">
        <f ca="1">(Parameters!$C$2/O4)^Parameters!$C$9</f>
        <v>0.813614445129616</v>
      </c>
      <c r="P51" s="2">
        <f ca="1">(Parameters!$C$2/P4)^Parameters!$C$9</f>
        <v>0.82140602655879458</v>
      </c>
      <c r="Q51" s="2">
        <f ca="1">(Parameters!$C$2/Q4)^Parameters!$C$9</f>
        <v>0.83542859647313594</v>
      </c>
      <c r="R51" s="3" t="e">
        <f ca="1">(Parameters!$C$2/R4)^Parameters!$C$9</f>
        <v>#DIV/0!</v>
      </c>
      <c r="T51" s="52" t="s">
        <v>0</v>
      </c>
      <c r="U51" s="50">
        <v>20</v>
      </c>
      <c r="V51" s="1" t="s">
        <v>1</v>
      </c>
      <c r="W51" s="2">
        <f ca="1">(Parameters!$C$2/W4)^Parameters!$C$9</f>
        <v>0.93540285243083177</v>
      </c>
      <c r="X51" s="2">
        <f ca="1">(Parameters!$C$2/X4)^Parameters!$C$9</f>
        <v>0.95962514673297838</v>
      </c>
      <c r="Y51" s="2">
        <f ca="1">(Parameters!$C$2/Y4)^Parameters!$C$9</f>
        <v>1.0331692767309504</v>
      </c>
      <c r="Z51" s="2">
        <f ca="1">(Parameters!$C$2/Z4)^Parameters!$C$9</f>
        <v>1.2657415323676149</v>
      </c>
      <c r="AA51" s="3" t="e">
        <f ca="1">(Parameters!$C$2/AA4)^Parameters!$C$9</f>
        <v>#DIV/0!</v>
      </c>
    </row>
    <row r="52" spans="2:27" ht="17" thickBot="1" x14ac:dyDescent="0.25">
      <c r="B52" s="53"/>
      <c r="C52" s="51"/>
      <c r="D52" s="4" t="s">
        <v>2</v>
      </c>
      <c r="E52" s="16">
        <f ca="1">(Parameters!$C$2/E5)^Parameters!$C$9</f>
        <v>1.3150263197495935</v>
      </c>
      <c r="F52" s="16">
        <f ca="1">(Parameters!$C$2/F5)^Parameters!$C$9</f>
        <v>1.4222097825696931</v>
      </c>
      <c r="G52" s="16">
        <f ca="1">(Parameters!$C$2/G5)^Parameters!$C$9</f>
        <v>1.7453297227246876</v>
      </c>
      <c r="H52" s="16">
        <f ca="1">(Parameters!$C$2/H5)^Parameters!$C$9</f>
        <v>3.3574339368066703</v>
      </c>
      <c r="I52" s="18" t="e">
        <f ca="1">(Parameters!$C$2/I5)^Parameters!$C$9</f>
        <v>#DIV/0!</v>
      </c>
      <c r="K52" s="53"/>
      <c r="L52" s="51"/>
      <c r="M52" s="4" t="s">
        <v>2</v>
      </c>
      <c r="N52" s="16">
        <f ca="1">(Parameters!$C$2/N5)^Parameters!$C$9</f>
        <v>0.8140927907001132</v>
      </c>
      <c r="O52" s="16">
        <f ca="1">(Parameters!$C$2/O5)^Parameters!$C$9</f>
        <v>0.81512329131589822</v>
      </c>
      <c r="P52" s="16">
        <f ca="1">(Parameters!$C$2/P5)^Parameters!$C$9</f>
        <v>0.81364810368906881</v>
      </c>
      <c r="Q52" s="16">
        <f ca="1">(Parameters!$C$2/Q5)^Parameters!$C$9</f>
        <v>0.82971735134406799</v>
      </c>
      <c r="R52" s="18" t="e">
        <f ca="1">(Parameters!$C$2/R5)^Parameters!$C$9</f>
        <v>#DIV/0!</v>
      </c>
      <c r="T52" s="53"/>
      <c r="U52" s="51"/>
      <c r="V52" s="4" t="s">
        <v>2</v>
      </c>
      <c r="W52" s="16">
        <f ca="1">(Parameters!$C$2/W5)^Parameters!$C$9</f>
        <v>0.94258101702379415</v>
      </c>
      <c r="X52" s="16">
        <f ca="1">(Parameters!$C$2/X5)^Parameters!$C$9</f>
        <v>0.97303133349318838</v>
      </c>
      <c r="Y52" s="16">
        <f ca="1">(Parameters!$C$2/Y5)^Parameters!$C$9</f>
        <v>1.0662075176663148</v>
      </c>
      <c r="Z52" s="16">
        <f ca="1">(Parameters!$C$2/Z5)^Parameters!$C$9</f>
        <v>1.4255349627957739</v>
      </c>
      <c r="AA52" s="18" t="e">
        <f ca="1">(Parameters!$C$2/AA5)^Parameters!$C$9</f>
        <v>#DIV/0!</v>
      </c>
    </row>
    <row r="53" spans="2:27" x14ac:dyDescent="0.2">
      <c r="B53" s="53"/>
      <c r="C53" s="50">
        <v>15</v>
      </c>
      <c r="D53" s="1" t="s">
        <v>1</v>
      </c>
      <c r="E53" s="2">
        <f ca="1">(Parameters!$C$2/E6)^Parameters!$C$9</f>
        <v>1.149311869617075</v>
      </c>
      <c r="F53" s="2">
        <f ca="1">(Parameters!$C$2/F6)^Parameters!$C$9</f>
        <v>1.2361615456451949</v>
      </c>
      <c r="G53" s="2">
        <f ca="1">(Parameters!$C$2/G6)^Parameters!$C$9</f>
        <v>1.568760389831751</v>
      </c>
      <c r="H53" s="2">
        <f ca="1">(Parameters!$C$2/H6)^Parameters!$C$9</f>
        <v>2.4525202108158481</v>
      </c>
      <c r="I53" s="3" t="e">
        <f ca="1">(Parameters!$C$2/I6)^Parameters!$C$9</f>
        <v>#DIV/0!</v>
      </c>
      <c r="K53" s="53"/>
      <c r="L53" s="50">
        <v>15</v>
      </c>
      <c r="M53" s="1" t="s">
        <v>1</v>
      </c>
      <c r="N53" s="2">
        <f ca="1">(Parameters!$C$2/N6)^Parameters!$C$9</f>
        <v>0.81245642971829801</v>
      </c>
      <c r="O53" s="2">
        <f ca="1">(Parameters!$C$2/O6)^Parameters!$C$9</f>
        <v>0.81310852392163757</v>
      </c>
      <c r="P53" s="2">
        <f ca="1">(Parameters!$C$2/P6)^Parameters!$C$9</f>
        <v>0.81604528436428747</v>
      </c>
      <c r="Q53" s="2">
        <f ca="1">(Parameters!$C$2/Q6)^Parameters!$C$9</f>
        <v>0.82684292901427847</v>
      </c>
      <c r="R53" s="3" t="e">
        <f ca="1">(Parameters!$C$2/R6)^Parameters!$C$9</f>
        <v>#DIV/0!</v>
      </c>
      <c r="T53" s="53"/>
      <c r="U53" s="50">
        <v>15</v>
      </c>
      <c r="V53" s="1" t="s">
        <v>1</v>
      </c>
      <c r="W53" s="2">
        <f ca="1">(Parameters!$C$2/W6)^Parameters!$C$9</f>
        <v>0.89666242103457394</v>
      </c>
      <c r="X53" s="2">
        <f ca="1">(Parameters!$C$2/X6)^Parameters!$C$9</f>
        <v>0.91558049676044351</v>
      </c>
      <c r="Y53" s="2">
        <f ca="1">(Parameters!$C$2/Y6)^Parameters!$C$9</f>
        <v>0.98578189123542082</v>
      </c>
      <c r="Z53" s="2">
        <f ca="1">(Parameters!$C$2/Z6)^Parameters!$C$9</f>
        <v>1.1444390487461753</v>
      </c>
      <c r="AA53" s="3" t="e">
        <f ca="1">(Parameters!$C$2/AA6)^Parameters!$C$9</f>
        <v>#DIV/0!</v>
      </c>
    </row>
    <row r="54" spans="2:27" ht="17" thickBot="1" x14ac:dyDescent="0.25">
      <c r="B54" s="53"/>
      <c r="C54" s="51"/>
      <c r="D54" s="4" t="s">
        <v>2</v>
      </c>
      <c r="E54" s="16">
        <f ca="1">(Parameters!$C$2/E7)^Parameters!$C$9</f>
        <v>1.1327457995942953</v>
      </c>
      <c r="F54" s="16">
        <f ca="1">(Parameters!$C$2/F7)^Parameters!$C$9</f>
        <v>1.2082003003087474</v>
      </c>
      <c r="G54" s="16">
        <f ca="1">(Parameters!$C$2/G7)^Parameters!$C$9</f>
        <v>1.552119443162393</v>
      </c>
      <c r="H54" s="16">
        <f ca="1">(Parameters!$C$2/H7)^Parameters!$C$9</f>
        <v>2.401646926559883</v>
      </c>
      <c r="I54" s="18" t="e">
        <f ca="1">(Parameters!$C$2/I7)^Parameters!$C$9</f>
        <v>#DIV/0!</v>
      </c>
      <c r="K54" s="53"/>
      <c r="L54" s="51"/>
      <c r="M54" s="4" t="s">
        <v>2</v>
      </c>
      <c r="N54" s="16">
        <f ca="1">(Parameters!$C$2/N7)^Parameters!$C$9</f>
        <v>0.81351315145872838</v>
      </c>
      <c r="O54" s="16">
        <f ca="1">(Parameters!$C$2/O7)^Parameters!$C$9</f>
        <v>0.81432974415095205</v>
      </c>
      <c r="P54" s="16">
        <f ca="1">(Parameters!$C$2/P7)^Parameters!$C$9</f>
        <v>0.81551237535732113</v>
      </c>
      <c r="Q54" s="16">
        <f ca="1">(Parameters!$C$2/Q7)^Parameters!$C$9</f>
        <v>0.82598171180183533</v>
      </c>
      <c r="R54" s="18" t="e">
        <f ca="1">(Parameters!$C$2/R7)^Parameters!$C$9</f>
        <v>#DIV/0!</v>
      </c>
      <c r="T54" s="53"/>
      <c r="U54" s="51"/>
      <c r="V54" s="4" t="s">
        <v>2</v>
      </c>
      <c r="W54" s="16">
        <f ca="1">(Parameters!$C$2/W7)^Parameters!$C$9</f>
        <v>0.90001668744073504</v>
      </c>
      <c r="X54" s="16">
        <f ca="1">(Parameters!$C$2/X7)^Parameters!$C$9</f>
        <v>0.9227204346801251</v>
      </c>
      <c r="Y54" s="16">
        <f ca="1">(Parameters!$C$2/Y7)^Parameters!$C$9</f>
        <v>1.0071851124384141</v>
      </c>
      <c r="Z54" s="16">
        <f ca="1">(Parameters!$C$2/Z7)^Parameters!$C$9</f>
        <v>1.2587515868879957</v>
      </c>
      <c r="AA54" s="18" t="e">
        <f ca="1">(Parameters!$C$2/AA7)^Parameters!$C$9</f>
        <v>#DIV/0!</v>
      </c>
    </row>
    <row r="55" spans="2:27" x14ac:dyDescent="0.2">
      <c r="B55" s="53"/>
      <c r="C55" s="50">
        <v>10</v>
      </c>
      <c r="D55" s="1" t="s">
        <v>1</v>
      </c>
      <c r="E55" s="2">
        <f ca="1">(Parameters!$C$2/E8)^Parameters!$C$9</f>
        <v>1.0506645789824816</v>
      </c>
      <c r="F55" s="2">
        <f ca="1">(Parameters!$C$2/F8)^Parameters!$C$9</f>
        <v>1.1017826581235655</v>
      </c>
      <c r="G55" s="2">
        <f ca="1">(Parameters!$C$2/G8)^Parameters!$C$9</f>
        <v>1.379768226559386</v>
      </c>
      <c r="H55" s="2">
        <f ca="1">(Parameters!$C$2/H8)^Parameters!$C$9</f>
        <v>1.955005093047226</v>
      </c>
      <c r="I55" s="3">
        <f ca="1">(Parameters!$C$2/I8)^Parameters!$C$9</f>
        <v>6.5766551662239934</v>
      </c>
      <c r="K55" s="53"/>
      <c r="L55" s="50">
        <v>10</v>
      </c>
      <c r="M55" s="1" t="s">
        <v>1</v>
      </c>
      <c r="N55" s="2">
        <f ca="1">(Parameters!$C$2/N8)^Parameters!$C$9</f>
        <v>0.81229473501677063</v>
      </c>
      <c r="O55" s="2">
        <f ca="1">(Parameters!$C$2/O8)^Parameters!$C$9</f>
        <v>0.81266969591617244</v>
      </c>
      <c r="P55" s="2">
        <f ca="1">(Parameters!$C$2/P8)^Parameters!$C$9</f>
        <v>0.81510864155335494</v>
      </c>
      <c r="Q55" s="2">
        <f ca="1">(Parameters!$C$2/Q8)^Parameters!$C$9</f>
        <v>0.82394486512670384</v>
      </c>
      <c r="R55" s="3">
        <f ca="1">(Parameters!$C$2/R8)^Parameters!$C$9</f>
        <v>0.89957082522960785</v>
      </c>
      <c r="T55" s="53"/>
      <c r="U55" s="50">
        <v>10</v>
      </c>
      <c r="V55" s="1" t="s">
        <v>1</v>
      </c>
      <c r="W55" s="2">
        <f ca="1">(Parameters!$C$2/W8)^Parameters!$C$9</f>
        <v>0.87128352307957324</v>
      </c>
      <c r="X55" s="2">
        <f ca="1">(Parameters!$C$2/X8)^Parameters!$C$9</f>
        <v>0.88549234920187714</v>
      </c>
      <c r="Y55" s="2">
        <f ca="1">(Parameters!$C$2/Y8)^Parameters!$C$9</f>
        <v>0.9454144722196377</v>
      </c>
      <c r="Z55" s="2">
        <f ca="1">(Parameters!$C$2/Z8)^Parameters!$C$9</f>
        <v>1.0745547851950381</v>
      </c>
      <c r="AA55" s="3">
        <f ca="1">(Parameters!$C$2/AA8)^Parameters!$C$9</f>
        <v>1.6500703597521136</v>
      </c>
    </row>
    <row r="56" spans="2:27" ht="17" thickBot="1" x14ac:dyDescent="0.25">
      <c r="B56" s="53"/>
      <c r="C56" s="51"/>
      <c r="D56" s="4" t="s">
        <v>2</v>
      </c>
      <c r="E56" s="16">
        <f ca="1">(Parameters!$C$2/E9)^Parameters!$C$9</f>
        <v>1.043865749420527</v>
      </c>
      <c r="F56" s="16">
        <f ca="1">(Parameters!$C$2/F9)^Parameters!$C$9</f>
        <v>1.0962609520138171</v>
      </c>
      <c r="G56" s="16">
        <f ca="1">(Parameters!$C$2/G9)^Parameters!$C$9</f>
        <v>1.3407659585008393</v>
      </c>
      <c r="H56" s="16">
        <f ca="1">(Parameters!$C$2/H9)^Parameters!$C$9</f>
        <v>2.0270375450759737</v>
      </c>
      <c r="I56" s="18">
        <f ca="1">(Parameters!$C$2/I9)^Parameters!$C$9</f>
        <v>7.9387310818742431</v>
      </c>
      <c r="K56" s="53"/>
      <c r="L56" s="51"/>
      <c r="M56" s="4" t="s">
        <v>2</v>
      </c>
      <c r="N56" s="16">
        <f ca="1">(Parameters!$C$2/N9)^Parameters!$C$9</f>
        <v>0.81303895576104779</v>
      </c>
      <c r="O56" s="16">
        <f ca="1">(Parameters!$C$2/O9)^Parameters!$C$9</f>
        <v>0.81369315904400275</v>
      </c>
      <c r="P56" s="16">
        <f ca="1">(Parameters!$C$2/P9)^Parameters!$C$9</f>
        <v>0.81557761095943926</v>
      </c>
      <c r="Q56" s="16">
        <f ca="1">(Parameters!$C$2/Q9)^Parameters!$C$9</f>
        <v>0.82373885118423595</v>
      </c>
      <c r="R56" s="18">
        <f ca="1">(Parameters!$C$2/R9)^Parameters!$C$9</f>
        <v>0.86438097474425446</v>
      </c>
      <c r="T56" s="53"/>
      <c r="U56" s="51"/>
      <c r="V56" s="4" t="s">
        <v>2</v>
      </c>
      <c r="W56" s="16">
        <f ca="1">(Parameters!$C$2/W9)^Parameters!$C$9</f>
        <v>0.86584736351739555</v>
      </c>
      <c r="X56" s="16">
        <f ca="1">(Parameters!$C$2/X9)^Parameters!$C$9</f>
        <v>0.88584226782137643</v>
      </c>
      <c r="Y56" s="16">
        <f ca="1">(Parameters!$C$2/Y9)^Parameters!$C$9</f>
        <v>0.96167717113536921</v>
      </c>
      <c r="Z56" s="16">
        <f ca="1">(Parameters!$C$2/Z9)^Parameters!$C$9</f>
        <v>1.1387143474501746</v>
      </c>
      <c r="AA56" s="18">
        <f ca="1">(Parameters!$C$2/AA9)^Parameters!$C$9</f>
        <v>1.9561033273379627</v>
      </c>
    </row>
    <row r="57" spans="2:27" x14ac:dyDescent="0.2">
      <c r="B57" s="53"/>
      <c r="C57" s="50">
        <v>5</v>
      </c>
      <c r="D57" s="1" t="s">
        <v>1</v>
      </c>
      <c r="E57" s="2">
        <f ca="1">(Parameters!$C$2/E10)^Parameters!$C$9</f>
        <v>0.94568514057799513</v>
      </c>
      <c r="F57" s="2">
        <f ca="1">(Parameters!$C$2/F10)^Parameters!$C$9</f>
        <v>1.0206544830242279</v>
      </c>
      <c r="G57" s="2">
        <f ca="1">(Parameters!$C$2/G10)^Parameters!$C$9</f>
        <v>1.2178772765681691</v>
      </c>
      <c r="H57" s="2">
        <f ca="1">(Parameters!$C$2/H10)^Parameters!$C$9</f>
        <v>1.6969270921055357</v>
      </c>
      <c r="I57" s="3">
        <f ca="1">(Parameters!$C$2/I10)^Parameters!$C$9</f>
        <v>4.6284466563419135</v>
      </c>
      <c r="K57" s="53"/>
      <c r="L57" s="50">
        <v>5</v>
      </c>
      <c r="M57" s="1" t="s">
        <v>1</v>
      </c>
      <c r="N57" s="2">
        <f ca="1">(Parameters!$C$2/N10)^Parameters!$C$9</f>
        <v>0.81499012097444257</v>
      </c>
      <c r="O57" s="2">
        <f ca="1">(Parameters!$C$2/O10)^Parameters!$C$9</f>
        <v>0.81235322927069864</v>
      </c>
      <c r="P57" s="2">
        <f ca="1">(Parameters!$C$2/P10)^Parameters!$C$9</f>
        <v>0.81451069744085935</v>
      </c>
      <c r="Q57" s="2">
        <f ca="1">(Parameters!$C$2/Q10)^Parameters!$C$9</f>
        <v>0.82683681921121888</v>
      </c>
      <c r="R57" s="3">
        <f ca="1">(Parameters!$C$2/R10)^Parameters!$C$9</f>
        <v>0.87168970713474725</v>
      </c>
      <c r="T57" s="53"/>
      <c r="U57" s="50">
        <v>5</v>
      </c>
      <c r="V57" s="1" t="s">
        <v>1</v>
      </c>
      <c r="W57" s="2">
        <f ca="1">(Parameters!$C$2/W10)^Parameters!$C$9</f>
        <v>0.85685478981109486</v>
      </c>
      <c r="X57" s="2">
        <f ca="1">(Parameters!$C$2/X10)^Parameters!$C$9</f>
        <v>0.86446778642929667</v>
      </c>
      <c r="Y57" s="2">
        <f ca="1">(Parameters!$C$2/Y10)^Parameters!$C$9</f>
        <v>0.91284685041089231</v>
      </c>
      <c r="Z57" s="2">
        <f ca="1">(Parameters!$C$2/Z10)^Parameters!$C$9</f>
        <v>1.0339935417528809</v>
      </c>
      <c r="AA57" s="3">
        <f ca="1">(Parameters!$C$2/AA10)^Parameters!$C$9</f>
        <v>1.4410511457539226</v>
      </c>
    </row>
    <row r="58" spans="2:27" ht="17" thickBot="1" x14ac:dyDescent="0.25">
      <c r="B58" s="53"/>
      <c r="C58" s="51"/>
      <c r="D58" s="4" t="s">
        <v>2</v>
      </c>
      <c r="E58" s="16">
        <f ca="1">(Parameters!$C$2/E11)^Parameters!$C$9</f>
        <v>0.95498793986553432</v>
      </c>
      <c r="F58" s="16">
        <f ca="1">(Parameters!$C$2/F11)^Parameters!$C$9</f>
        <v>1.0131804797537012</v>
      </c>
      <c r="G58" s="16">
        <f ca="1">(Parameters!$C$2/G11)^Parameters!$C$9</f>
        <v>1.1962208318081913</v>
      </c>
      <c r="H58" s="16">
        <f ca="1">(Parameters!$C$2/H11)^Parameters!$C$9</f>
        <v>1.7311688750758203</v>
      </c>
      <c r="I58" s="18">
        <f ca="1">(Parameters!$C$2/I11)^Parameters!$C$9</f>
        <v>4.9924611160078545</v>
      </c>
      <c r="K58" s="53"/>
      <c r="L58" s="51"/>
      <c r="M58" s="4" t="s">
        <v>2</v>
      </c>
      <c r="N58" s="16">
        <f ca="1">(Parameters!$C$2/N11)^Parameters!$C$9</f>
        <v>0.81072522734797192</v>
      </c>
      <c r="O58" s="16">
        <f ca="1">(Parameters!$C$2/O11)^Parameters!$C$9</f>
        <v>0.81321138782745339</v>
      </c>
      <c r="P58" s="16">
        <f ca="1">(Parameters!$C$2/P11)^Parameters!$C$9</f>
        <v>0.81495170544846107</v>
      </c>
      <c r="Q58" s="16">
        <f ca="1">(Parameters!$C$2/Q11)^Parameters!$C$9</f>
        <v>0.81458236431225783</v>
      </c>
      <c r="R58" s="18">
        <f ca="1">(Parameters!$C$2/R11)^Parameters!$C$9</f>
        <v>0.84705761342290509</v>
      </c>
      <c r="T58" s="53"/>
      <c r="U58" s="51"/>
      <c r="V58" s="4" t="s">
        <v>2</v>
      </c>
      <c r="W58" s="16">
        <f ca="1">(Parameters!$C$2/W11)^Parameters!$C$9</f>
        <v>0.84652849558274035</v>
      </c>
      <c r="X58" s="16">
        <f ca="1">(Parameters!$C$2/X11)^Parameters!$C$9</f>
        <v>0.86105258937917062</v>
      </c>
      <c r="Y58" s="16">
        <f ca="1">(Parameters!$C$2/Y11)^Parameters!$C$9</f>
        <v>0.92269227404718113</v>
      </c>
      <c r="Z58" s="16">
        <f ca="1">(Parameters!$C$2/Z11)^Parameters!$C$9</f>
        <v>1.0647333743464833</v>
      </c>
      <c r="AA58" s="18">
        <f ca="1">(Parameters!$C$2/AA11)^Parameters!$C$9</f>
        <v>1.6743265052818919</v>
      </c>
    </row>
    <row r="59" spans="2:27" x14ac:dyDescent="0.2">
      <c r="B59" s="53"/>
      <c r="C59" s="50">
        <v>0</v>
      </c>
      <c r="D59" s="1" t="s">
        <v>1</v>
      </c>
      <c r="E59" s="2">
        <f ca="1">(Parameters!$C$2/E12)^Parameters!$C$9</f>
        <v>0.89950872119997161</v>
      </c>
      <c r="F59" s="2">
        <f ca="1">(Parameters!$C$2/F12)^Parameters!$C$9</f>
        <v>0.93666062794528426</v>
      </c>
      <c r="G59" s="2">
        <f ca="1">(Parameters!$C$2/G12)^Parameters!$C$9</f>
        <v>1.1130220897602245</v>
      </c>
      <c r="H59" s="2">
        <f ca="1">(Parameters!$C$2/H12)^Parameters!$C$9</f>
        <v>1.5393186464589452</v>
      </c>
      <c r="I59" s="3">
        <f ca="1">(Parameters!$C$2/I12)^Parameters!$C$9</f>
        <v>3.5031000385022786</v>
      </c>
      <c r="K59" s="53"/>
      <c r="L59" s="50">
        <v>0</v>
      </c>
      <c r="M59" s="1" t="s">
        <v>1</v>
      </c>
      <c r="N59" s="2">
        <f ca="1">(Parameters!$C$2/N12)^Parameters!$C$9</f>
        <v>0.81442425753589132</v>
      </c>
      <c r="O59" s="2">
        <f ca="1">(Parameters!$C$2/O12)^Parameters!$C$9</f>
        <v>0.81548986725162897</v>
      </c>
      <c r="P59" s="2">
        <f ca="1">(Parameters!$C$2/P12)^Parameters!$C$9</f>
        <v>0.81387145763815161</v>
      </c>
      <c r="Q59" s="2">
        <f ca="1">(Parameters!$C$2/Q12)^Parameters!$C$9</f>
        <v>0.82085059735630361</v>
      </c>
      <c r="R59" s="3">
        <f ca="1">(Parameters!$C$2/R12)^Parameters!$C$9</f>
        <v>0.85500998965452668</v>
      </c>
      <c r="T59" s="53"/>
      <c r="U59" s="50">
        <v>0</v>
      </c>
      <c r="V59" s="1" t="s">
        <v>1</v>
      </c>
      <c r="W59" s="2">
        <f ca="1">(Parameters!$C$2/W12)^Parameters!$C$9</f>
        <v>0.84099210550295789</v>
      </c>
      <c r="X59" s="2">
        <f ca="1">(Parameters!$C$2/X12)^Parameters!$C$9</f>
        <v>0.85405016296152791</v>
      </c>
      <c r="Y59" s="2">
        <f ca="1">(Parameters!$C$2/Y12)^Parameters!$C$9</f>
        <v>0.88943394974933765</v>
      </c>
      <c r="Z59" s="2">
        <f ca="1">(Parameters!$C$2/Z12)^Parameters!$C$9</f>
        <v>0.99357347993685452</v>
      </c>
      <c r="AA59" s="3">
        <f ca="1">(Parameters!$C$2/AA12)^Parameters!$C$9</f>
        <v>1.3029167096449146</v>
      </c>
    </row>
    <row r="60" spans="2:27" ht="17" thickBot="1" x14ac:dyDescent="0.25">
      <c r="B60" s="53"/>
      <c r="C60" s="51"/>
      <c r="D60" s="4" t="s">
        <v>2</v>
      </c>
      <c r="E60" s="16">
        <f ca="1">(Parameters!$C$2/E13)^Parameters!$C$9</f>
        <v>0.89937789991404637</v>
      </c>
      <c r="F60" s="16">
        <f ca="1">(Parameters!$C$2/F13)^Parameters!$C$9</f>
        <v>0.93913483953080445</v>
      </c>
      <c r="G60" s="16">
        <f ca="1">(Parameters!$C$2/G13)^Parameters!$C$9</f>
        <v>1.1045201741327118</v>
      </c>
      <c r="H60" s="16">
        <f ca="1">(Parameters!$C$2/H13)^Parameters!$C$9</f>
        <v>1.5587600426394073</v>
      </c>
      <c r="I60" s="18">
        <f ca="1">(Parameters!$C$2/I13)^Parameters!$C$9</f>
        <v>3.5702340106171011</v>
      </c>
      <c r="K60" s="53"/>
      <c r="L60" s="51"/>
      <c r="M60" s="4" t="s">
        <v>2</v>
      </c>
      <c r="N60" s="16">
        <f ca="1">(Parameters!$C$2/N13)^Parameters!$C$9</f>
        <v>0.8105516929947616</v>
      </c>
      <c r="O60" s="16">
        <f ca="1">(Parameters!$C$2/O13)^Parameters!$C$9</f>
        <v>0.8106487815026675</v>
      </c>
      <c r="P60" s="16">
        <f ca="1">(Parameters!$C$2/P13)^Parameters!$C$9</f>
        <v>0.81428008708027988</v>
      </c>
      <c r="Q60" s="16">
        <f ca="1">(Parameters!$C$2/Q13)^Parameters!$C$9</f>
        <v>0.8154633141733183</v>
      </c>
      <c r="R60" s="18">
        <f ca="1">(Parameters!$C$2/R13)^Parameters!$C$9</f>
        <v>0.83679217841262188</v>
      </c>
      <c r="T60" s="53"/>
      <c r="U60" s="51"/>
      <c r="V60" s="4" t="s">
        <v>2</v>
      </c>
      <c r="W60" s="16">
        <f ca="1">(Parameters!$C$2/W13)^Parameters!$C$9</f>
        <v>0.83355322238279128</v>
      </c>
      <c r="X60" s="16">
        <f ca="1">(Parameters!$C$2/X13)^Parameters!$C$9</f>
        <v>0.84448584021769424</v>
      </c>
      <c r="Y60" s="16">
        <f ca="1">(Parameters!$C$2/Y13)^Parameters!$C$9</f>
        <v>0.89384462403059639</v>
      </c>
      <c r="Z60" s="16">
        <f ca="1">(Parameters!$C$2/Z13)^Parameters!$C$9</f>
        <v>1.0185062065549768</v>
      </c>
      <c r="AA60" s="18">
        <f ca="1">(Parameters!$C$2/AA13)^Parameters!$C$9</f>
        <v>1.48351573238682</v>
      </c>
    </row>
    <row r="61" spans="2:27" x14ac:dyDescent="0.2">
      <c r="B61" s="53"/>
      <c r="C61" s="50">
        <v>-5</v>
      </c>
      <c r="D61" s="1" t="s">
        <v>1</v>
      </c>
      <c r="E61" s="2">
        <f ca="1">(Parameters!$C$2/E14)^Parameters!$C$9</f>
        <v>0.86482635200213998</v>
      </c>
      <c r="F61" s="2">
        <f ca="1">(Parameters!$C$2/F14)^Parameters!$C$9</f>
        <v>0.89813985122522788</v>
      </c>
      <c r="G61" s="2">
        <f ca="1">(Parameters!$C$2/G14)^Parameters!$C$9</f>
        <v>1.0466297985222199</v>
      </c>
      <c r="H61" s="2">
        <f ca="1">(Parameters!$C$2/H14)^Parameters!$C$9</f>
        <v>1.44833602288297</v>
      </c>
      <c r="I61" s="3">
        <f ca="1">(Parameters!$C$2/I14)^Parameters!$C$9</f>
        <v>2.8139219322920441</v>
      </c>
      <c r="K61" s="53"/>
      <c r="L61" s="50">
        <v>-5</v>
      </c>
      <c r="M61" s="1" t="s">
        <v>1</v>
      </c>
      <c r="N61" s="2">
        <f ca="1">(Parameters!$C$2/N14)^Parameters!$C$9</f>
        <v>0.81250915493025921</v>
      </c>
      <c r="O61" s="2">
        <f ca="1">(Parameters!$C$2/O14)^Parameters!$C$9</f>
        <v>0.81504753602659741</v>
      </c>
      <c r="P61" s="2">
        <f ca="1">(Parameters!$C$2/P14)^Parameters!$C$9</f>
        <v>0.81339499386761016</v>
      </c>
      <c r="Q61" s="2">
        <f ca="1">(Parameters!$C$2/Q14)^Parameters!$C$9</f>
        <v>0.81820305429975704</v>
      </c>
      <c r="R61" s="3">
        <f ca="1">(Parameters!$C$2/R14)^Parameters!$C$9</f>
        <v>0.84109716903038623</v>
      </c>
      <c r="T61" s="53"/>
      <c r="U61" s="50">
        <v>-5</v>
      </c>
      <c r="V61" s="1" t="s">
        <v>1</v>
      </c>
      <c r="W61" s="2">
        <f ca="1">(Parameters!$C$2/W14)^Parameters!$C$9</f>
        <v>0.82831630480019725</v>
      </c>
      <c r="X61" s="2">
        <f ca="1">(Parameters!$C$2/X14)^Parameters!$C$9</f>
        <v>0.84099762443094683</v>
      </c>
      <c r="Y61" s="2">
        <f ca="1">(Parameters!$C$2/Y14)^Parameters!$C$9</f>
        <v>0.87290220515884454</v>
      </c>
      <c r="Z61" s="2">
        <f ca="1">(Parameters!$C$2/Z14)^Parameters!$C$9</f>
        <v>0.96640138535818843</v>
      </c>
      <c r="AA61" s="3">
        <f ca="1">(Parameters!$C$2/AA14)^Parameters!$C$9</f>
        <v>1.2065860653535234</v>
      </c>
    </row>
    <row r="62" spans="2:27" ht="17" thickBot="1" x14ac:dyDescent="0.25">
      <c r="B62" s="53"/>
      <c r="C62" s="51"/>
      <c r="D62" s="4" t="s">
        <v>2</v>
      </c>
      <c r="E62" s="16">
        <f ca="1">(Parameters!$C$2/E15)^Parameters!$C$9</f>
        <v>0.86514061379370144</v>
      </c>
      <c r="F62" s="16">
        <f ca="1">(Parameters!$C$2/F15)^Parameters!$C$9</f>
        <v>0.89664502493106213</v>
      </c>
      <c r="G62" s="16">
        <f ca="1">(Parameters!$C$2/G15)^Parameters!$C$9</f>
        <v>1.0404119172312238</v>
      </c>
      <c r="H62" s="16">
        <f ca="1">(Parameters!$C$2/H15)^Parameters!$C$9</f>
        <v>1.4331826455701007</v>
      </c>
      <c r="I62" s="18">
        <f ca="1">(Parameters!$C$2/I15)^Parameters!$C$9</f>
        <v>2.7872406039686002</v>
      </c>
      <c r="K62" s="53"/>
      <c r="L62" s="51"/>
      <c r="M62" s="4" t="s">
        <v>2</v>
      </c>
      <c r="N62" s="16">
        <f ca="1">(Parameters!$C$2/N15)^Parameters!$C$9</f>
        <v>0.81157755350871985</v>
      </c>
      <c r="O62" s="16">
        <f ca="1">(Parameters!$C$2/O15)^Parameters!$C$9</f>
        <v>0.81057988842324136</v>
      </c>
      <c r="P62" s="16">
        <f ca="1">(Parameters!$C$2/P15)^Parameters!$C$9</f>
        <v>0.81352025346196</v>
      </c>
      <c r="Q62" s="16">
        <f ca="1">(Parameters!$C$2/Q15)^Parameters!$C$9</f>
        <v>0.81601820064504649</v>
      </c>
      <c r="R62" s="18">
        <f ca="1">(Parameters!$C$2/R15)^Parameters!$C$9</f>
        <v>0.83304037186812319</v>
      </c>
      <c r="T62" s="53"/>
      <c r="U62" s="51"/>
      <c r="V62" s="4" t="s">
        <v>2</v>
      </c>
      <c r="W62" s="16">
        <f ca="1">(Parameters!$C$2/W15)^Parameters!$C$9</f>
        <v>0.82416618045550705</v>
      </c>
      <c r="X62" s="16">
        <f ca="1">(Parameters!$C$2/X15)^Parameters!$C$9</f>
        <v>0.83350418991692998</v>
      </c>
      <c r="Y62" s="16">
        <f ca="1">(Parameters!$C$2/Y15)^Parameters!$C$9</f>
        <v>0.87422939262238342</v>
      </c>
      <c r="Z62" s="16">
        <f ca="1">(Parameters!$C$2/Z15)^Parameters!$C$9</f>
        <v>0.9895422552469999</v>
      </c>
      <c r="AA62" s="18">
        <f ca="1">(Parameters!$C$2/AA15)^Parameters!$C$9</f>
        <v>1.3542800834345867</v>
      </c>
    </row>
    <row r="63" spans="2:27" x14ac:dyDescent="0.2">
      <c r="B63" s="53"/>
      <c r="C63" s="50">
        <v>-10</v>
      </c>
      <c r="D63" s="1" t="s">
        <v>1</v>
      </c>
      <c r="E63" s="2">
        <f ca="1">(Parameters!$C$2/E16)^Parameters!$C$9</f>
        <v>0.84205329651389416</v>
      </c>
      <c r="F63" s="2">
        <f ca="1">(Parameters!$C$2/F16)^Parameters!$C$9</f>
        <v>0.86797045249235771</v>
      </c>
      <c r="G63" s="2">
        <f ca="1">(Parameters!$C$2/G16)^Parameters!$C$9</f>
        <v>1.0024201930909447</v>
      </c>
      <c r="H63" s="2">
        <f ca="1">(Parameters!$C$2/H16)^Parameters!$C$9</f>
        <v>1.3821184676913563</v>
      </c>
      <c r="I63" s="3">
        <f ca="1">(Parameters!$C$2/I16)^Parameters!$C$9</f>
        <v>2.3560275853665988</v>
      </c>
      <c r="K63" s="53"/>
      <c r="L63" s="50">
        <v>-10</v>
      </c>
      <c r="M63" s="1" t="s">
        <v>1</v>
      </c>
      <c r="N63" s="2">
        <f ca="1">(Parameters!$C$2/N16)^Parameters!$C$9</f>
        <v>0.8118099604763539</v>
      </c>
      <c r="O63" s="2">
        <f ca="1">(Parameters!$C$2/O16)^Parameters!$C$9</f>
        <v>0.81275325471548843</v>
      </c>
      <c r="P63" s="2">
        <f ca="1">(Parameters!$C$2/P16)^Parameters!$C$9</f>
        <v>0.81280570715850609</v>
      </c>
      <c r="Q63" s="2">
        <f ca="1">(Parameters!$C$2/Q16)^Parameters!$C$9</f>
        <v>0.81750784873354743</v>
      </c>
      <c r="R63" s="3">
        <f ca="1">(Parameters!$C$2/R16)^Parameters!$C$9</f>
        <v>0.83508533977514732</v>
      </c>
      <c r="T63" s="53"/>
      <c r="U63" s="50">
        <v>-10</v>
      </c>
      <c r="V63" s="1" t="s">
        <v>1</v>
      </c>
      <c r="W63" s="2">
        <f ca="1">(Parameters!$C$2/W16)^Parameters!$C$9</f>
        <v>0.8202803499520257</v>
      </c>
      <c r="X63" s="2">
        <f ca="1">(Parameters!$C$2/X16)^Parameters!$C$9</f>
        <v>0.83023047404276673</v>
      </c>
      <c r="Y63" s="2">
        <f ca="1">(Parameters!$C$2/Y16)^Parameters!$C$9</f>
        <v>0.86109767340541299</v>
      </c>
      <c r="Z63" s="2">
        <f ca="1">(Parameters!$C$2/Z16)^Parameters!$C$9</f>
        <v>0.94693829857017375</v>
      </c>
      <c r="AA63" s="3">
        <f ca="1">(Parameters!$C$2/AA16)^Parameters!$C$9</f>
        <v>1.1431165203209275</v>
      </c>
    </row>
    <row r="64" spans="2:27" ht="17" thickBot="1" x14ac:dyDescent="0.25">
      <c r="B64" s="53"/>
      <c r="C64" s="51"/>
      <c r="D64" s="4" t="s">
        <v>2</v>
      </c>
      <c r="E64" s="16">
        <f ca="1">(Parameters!$C$2/E17)^Parameters!$C$9</f>
        <v>0.84214073994415439</v>
      </c>
      <c r="F64" s="16">
        <f ca="1">(Parameters!$C$2/F17)^Parameters!$C$9</f>
        <v>0.86946661756706833</v>
      </c>
      <c r="G64" s="16">
        <f ca="1">(Parameters!$C$2/G17)^Parameters!$C$9</f>
        <v>0.99322516009240092</v>
      </c>
      <c r="H64" s="16">
        <f ca="1">(Parameters!$C$2/H17)^Parameters!$C$9</f>
        <v>1.333831758957492</v>
      </c>
      <c r="I64" s="18">
        <f ca="1">(Parameters!$C$2/I17)^Parameters!$C$9</f>
        <v>2.3732473764708297</v>
      </c>
      <c r="K64" s="53"/>
      <c r="L64" s="51"/>
      <c r="M64" s="4" t="s">
        <v>2</v>
      </c>
      <c r="N64" s="16">
        <f ca="1">(Parameters!$C$2/N17)^Parameters!$C$9</f>
        <v>0.811943817216914</v>
      </c>
      <c r="O64" s="16">
        <f ca="1">(Parameters!$C$2/O17)^Parameters!$C$9</f>
        <v>0.8117173474460373</v>
      </c>
      <c r="P64" s="16">
        <f ca="1">(Parameters!$C$2/P17)^Parameters!$C$9</f>
        <v>0.813711273544375</v>
      </c>
      <c r="Q64" s="16">
        <f ca="1">(Parameters!$C$2/Q17)^Parameters!$C$9</f>
        <v>0.81650827191633724</v>
      </c>
      <c r="R64" s="18">
        <f ca="1">(Parameters!$C$2/R17)^Parameters!$C$9</f>
        <v>0.82908877826695293</v>
      </c>
      <c r="T64" s="53"/>
      <c r="U64" s="51"/>
      <c r="V64" s="4" t="s">
        <v>2</v>
      </c>
      <c r="W64" s="16">
        <f ca="1">(Parameters!$C$2/W17)^Parameters!$C$9</f>
        <v>0.81856287001100103</v>
      </c>
      <c r="X64" s="16">
        <f ca="1">(Parameters!$C$2/X17)^Parameters!$C$9</f>
        <v>0.82693298144221561</v>
      </c>
      <c r="Y64" s="16">
        <f ca="1">(Parameters!$C$2/Y17)^Parameters!$C$9</f>
        <v>0.86179756953962561</v>
      </c>
      <c r="Z64" s="16">
        <f ca="1">(Parameters!$C$2/Z17)^Parameters!$C$9</f>
        <v>0.96961887069994357</v>
      </c>
      <c r="AA64" s="18">
        <f ca="1">(Parameters!$C$2/AA17)^Parameters!$C$9</f>
        <v>1.2546235877298313</v>
      </c>
    </row>
    <row r="65" spans="2:27" x14ac:dyDescent="0.2">
      <c r="B65" s="53"/>
      <c r="C65" s="50">
        <v>-15</v>
      </c>
      <c r="D65" s="1" t="s">
        <v>1</v>
      </c>
      <c r="E65" s="2">
        <f ca="1">(Parameters!$C$2/E18)^Parameters!$C$9</f>
        <v>0.82674004939405676</v>
      </c>
      <c r="F65" s="2">
        <f ca="1">(Parameters!$C$2/F18)^Parameters!$C$9</f>
        <v>0.85146882540045543</v>
      </c>
      <c r="G65" s="2">
        <f ca="1">(Parameters!$C$2/G18)^Parameters!$C$9</f>
        <v>0.95384410190924773</v>
      </c>
      <c r="H65" s="2">
        <f ca="1">(Parameters!$C$2/H18)^Parameters!$C$9</f>
        <v>1.2843587360108173</v>
      </c>
      <c r="I65" s="3">
        <f ca="1">(Parameters!$C$2/I18)^Parameters!$C$9</f>
        <v>2.0549737690781411</v>
      </c>
      <c r="K65" s="53"/>
      <c r="L65" s="50">
        <v>-15</v>
      </c>
      <c r="M65" s="1" t="s">
        <v>1</v>
      </c>
      <c r="N65" s="2">
        <f ca="1">(Parameters!$C$2/N18)^Parameters!$C$9</f>
        <v>0.81216151624791788</v>
      </c>
      <c r="O65" s="2">
        <f ca="1">(Parameters!$C$2/O18)^Parameters!$C$9</f>
        <v>0.81235705837612149</v>
      </c>
      <c r="P65" s="2">
        <f ca="1">(Parameters!$C$2/P18)^Parameters!$C$9</f>
        <v>0.81742700974867899</v>
      </c>
      <c r="Q65" s="2">
        <f ca="1">(Parameters!$C$2/Q18)^Parameters!$C$9</f>
        <v>0.8161405588423648</v>
      </c>
      <c r="R65" s="3">
        <f ca="1">(Parameters!$C$2/R18)^Parameters!$C$9</f>
        <v>0.83129864591783542</v>
      </c>
      <c r="T65" s="53"/>
      <c r="U65" s="50">
        <v>-15</v>
      </c>
      <c r="V65" s="1" t="s">
        <v>1</v>
      </c>
      <c r="W65" s="2">
        <f ca="1">(Parameters!$C$2/W18)^Parameters!$C$9</f>
        <v>0.81608926142010618</v>
      </c>
      <c r="X65" s="2">
        <f ca="1">(Parameters!$C$2/X18)^Parameters!$C$9</f>
        <v>0.82421232579027659</v>
      </c>
      <c r="Y65" s="2">
        <f ca="1">(Parameters!$C$2/Y18)^Parameters!$C$9</f>
        <v>0.86033279761778381</v>
      </c>
      <c r="Z65" s="2">
        <f ca="1">(Parameters!$C$2/Z18)^Parameters!$C$9</f>
        <v>0.92819200068900609</v>
      </c>
      <c r="AA65" s="3">
        <f ca="1">(Parameters!$C$2/AA18)^Parameters!$C$9</f>
        <v>1.1022987629398384</v>
      </c>
    </row>
    <row r="66" spans="2:27" ht="17" thickBot="1" x14ac:dyDescent="0.25">
      <c r="B66" s="53"/>
      <c r="C66" s="55"/>
      <c r="D66" s="4" t="s">
        <v>2</v>
      </c>
      <c r="E66" s="16">
        <f ca="1">(Parameters!$C$2/E19)^Parameters!$C$9</f>
        <v>0.82573998180979302</v>
      </c>
      <c r="F66" s="16">
        <f ca="1">(Parameters!$C$2/F19)^Parameters!$C$9</f>
        <v>0.85193961590904821</v>
      </c>
      <c r="G66" s="16">
        <f ca="1">(Parameters!$C$2/G19)^Parameters!$C$9</f>
        <v>0.95404231892801172</v>
      </c>
      <c r="H66" s="16">
        <f ca="1">(Parameters!$C$2/H19)^Parameters!$C$9</f>
        <v>1.2552659248462756</v>
      </c>
      <c r="I66" s="18">
        <f ca="1">(Parameters!$C$2/I19)^Parameters!$C$9</f>
        <v>2.1720129705880526</v>
      </c>
      <c r="K66" s="53"/>
      <c r="L66" s="55"/>
      <c r="M66" s="4" t="s">
        <v>2</v>
      </c>
      <c r="N66" s="16">
        <f ca="1">(Parameters!$C$2/N19)^Parameters!$C$9</f>
        <v>0.81159536308656821</v>
      </c>
      <c r="O66" s="16">
        <f ca="1">(Parameters!$C$2/O19)^Parameters!$C$9</f>
        <v>0.81182967427121522</v>
      </c>
      <c r="P66" s="16">
        <f ca="1">(Parameters!$C$2/P19)^Parameters!$C$9</f>
        <v>0.81053139430030086</v>
      </c>
      <c r="Q66" s="16">
        <f ca="1">(Parameters!$C$2/Q19)^Parameters!$C$9</f>
        <v>0.8166577715035781</v>
      </c>
      <c r="R66" s="18">
        <f ca="1">(Parameters!$C$2/R19)^Parameters!$C$9</f>
        <v>0.82684137358520171</v>
      </c>
      <c r="T66" s="53"/>
      <c r="U66" s="55"/>
      <c r="V66" s="4" t="s">
        <v>2</v>
      </c>
      <c r="W66" s="16">
        <f ca="1">(Parameters!$C$2/W19)^Parameters!$C$9</f>
        <v>0.81447952623708852</v>
      </c>
      <c r="X66" s="16">
        <f ca="1">(Parameters!$C$2/X19)^Parameters!$C$9</f>
        <v>0.82205501079961196</v>
      </c>
      <c r="Y66" s="16">
        <f ca="1">(Parameters!$C$2/Y19)^Parameters!$C$9</f>
        <v>0.85006806326090445</v>
      </c>
      <c r="Z66" s="16">
        <f ca="1">(Parameters!$C$2/Z19)^Parameters!$C$9</f>
        <v>0.9467349222120599</v>
      </c>
      <c r="AA66" s="18">
        <f ca="1">(Parameters!$C$2/AA19)^Parameters!$C$9</f>
        <v>1.1777263691607425</v>
      </c>
    </row>
    <row r="67" spans="2:27" x14ac:dyDescent="0.2">
      <c r="B67" s="53"/>
      <c r="C67" s="56">
        <v>-20</v>
      </c>
      <c r="D67" s="1" t="s">
        <v>1</v>
      </c>
      <c r="E67" s="2">
        <f ca="1">(Parameters!$C$2/E20)^Parameters!$C$9</f>
        <v>0.82110755395572921</v>
      </c>
      <c r="F67" s="2">
        <f ca="1">(Parameters!$C$2/F20)^Parameters!$C$9</f>
        <v>0.84157885129858101</v>
      </c>
      <c r="G67" s="2">
        <f ca="1">(Parameters!$C$2/G20)^Parameters!$C$9</f>
        <v>0.93381450474066507</v>
      </c>
      <c r="H67" s="2">
        <f ca="1">(Parameters!$C$2/H20)^Parameters!$C$9</f>
        <v>1.2228476009101998</v>
      </c>
      <c r="I67" s="3">
        <f ca="1">(Parameters!$C$2/I20)^Parameters!$C$9</f>
        <v>1.8715935398806733</v>
      </c>
      <c r="K67" s="53"/>
      <c r="L67" s="56">
        <v>-20</v>
      </c>
      <c r="M67" s="1" t="s">
        <v>1</v>
      </c>
      <c r="N67" s="2">
        <f ca="1">(Parameters!$C$2/N20)^Parameters!$C$9</f>
        <v>0.8118517332636086</v>
      </c>
      <c r="O67" s="2">
        <f ca="1">(Parameters!$C$2/O20)^Parameters!$C$9</f>
        <v>0.8120804867725997</v>
      </c>
      <c r="P67" s="2">
        <f ca="1">(Parameters!$C$2/P20)^Parameters!$C$9</f>
        <v>0.81673836737087313</v>
      </c>
      <c r="Q67" s="2">
        <f ca="1">(Parameters!$C$2/Q20)^Parameters!$C$9</f>
        <v>0.8155255188548366</v>
      </c>
      <c r="R67" s="3">
        <f ca="1">(Parameters!$C$2/R20)^Parameters!$C$9</f>
        <v>0.82765849221489418</v>
      </c>
      <c r="T67" s="53"/>
      <c r="U67" s="56">
        <v>-20</v>
      </c>
      <c r="V67" s="1" t="s">
        <v>1</v>
      </c>
      <c r="W67" s="2">
        <f ca="1">(Parameters!$C$2/W20)^Parameters!$C$9</f>
        <v>0.81369629716480696</v>
      </c>
      <c r="X67" s="2">
        <f ca="1">(Parameters!$C$2/X20)^Parameters!$C$9</f>
        <v>0.82072827923697889</v>
      </c>
      <c r="Y67" s="2">
        <f ca="1">(Parameters!$C$2/Y20)^Parameters!$C$9</f>
        <v>0.85390009570105185</v>
      </c>
      <c r="Z67" s="2">
        <f ca="1">(Parameters!$C$2/Z20)^Parameters!$C$9</f>
        <v>0.91544962684730946</v>
      </c>
      <c r="AA67" s="3">
        <f ca="1">(Parameters!$C$2/AA20)^Parameters!$C$9</f>
        <v>1.0699819831939552</v>
      </c>
    </row>
    <row r="68" spans="2:27" ht="17" thickBot="1" x14ac:dyDescent="0.25">
      <c r="B68" s="53"/>
      <c r="C68" s="55"/>
      <c r="D68" s="4" t="s">
        <v>2</v>
      </c>
      <c r="E68" s="16">
        <f ca="1">(Parameters!$C$2/E21)^Parameters!$C$9</f>
        <v>0.81383748254377397</v>
      </c>
      <c r="F68" s="16">
        <f ca="1">(Parameters!$C$2/F21)^Parameters!$C$9</f>
        <v>0.84078859503886183</v>
      </c>
      <c r="G68" s="16">
        <f ca="1">(Parameters!$C$2/G21)^Parameters!$C$9</f>
        <v>0.93277000789112108</v>
      </c>
      <c r="H68" s="16">
        <f ca="1">(Parameters!$C$2/H21)^Parameters!$C$9</f>
        <v>1.2046778434741665</v>
      </c>
      <c r="I68" s="18">
        <f ca="1">(Parameters!$C$2/I21)^Parameters!$C$9</f>
        <v>2.0037489506735762</v>
      </c>
      <c r="K68" s="53"/>
      <c r="L68" s="55"/>
      <c r="M68" s="4" t="s">
        <v>2</v>
      </c>
      <c r="N68" s="16">
        <f ca="1">(Parameters!$C$2/N21)^Parameters!$C$9</f>
        <v>0.81069885988611901</v>
      </c>
      <c r="O68" s="16">
        <f ca="1">(Parameters!$C$2/O21)^Parameters!$C$9</f>
        <v>0.8120050409543067</v>
      </c>
      <c r="P68" s="16">
        <f ca="1">(Parameters!$C$2/P21)^Parameters!$C$9</f>
        <v>0.81055307484414518</v>
      </c>
      <c r="Q68" s="16">
        <f ca="1">(Parameters!$C$2/Q21)^Parameters!$C$9</f>
        <v>0.81596538031975996</v>
      </c>
      <c r="R68" s="18">
        <f ca="1">(Parameters!$C$2/R21)^Parameters!$C$9</f>
        <v>0.82428567266046004</v>
      </c>
      <c r="T68" s="53"/>
      <c r="U68" s="55"/>
      <c r="V68" s="4" t="s">
        <v>2</v>
      </c>
      <c r="W68" s="16">
        <f ca="1">(Parameters!$C$2/W21)^Parameters!$C$9</f>
        <v>0.81211810728169331</v>
      </c>
      <c r="X68" s="16">
        <f ca="1">(Parameters!$C$2/X21)^Parameters!$C$9</f>
        <v>0.81950175468641362</v>
      </c>
      <c r="Y68" s="16">
        <f ca="1">(Parameters!$C$2/Y21)^Parameters!$C$9</f>
        <v>0.84501997814827656</v>
      </c>
      <c r="Z68" s="16">
        <f ca="1">(Parameters!$C$2/Z21)^Parameters!$C$9</f>
        <v>0.92971016888136337</v>
      </c>
      <c r="AA68" s="18">
        <f ca="1">(Parameters!$C$2/AA21)^Parameters!$C$9</f>
        <v>1.1258805048938918</v>
      </c>
    </row>
    <row r="69" spans="2:27" x14ac:dyDescent="0.2">
      <c r="B69" s="53"/>
      <c r="C69" s="56">
        <v>-25</v>
      </c>
      <c r="D69" s="7" t="s">
        <v>1</v>
      </c>
      <c r="E69" s="2">
        <f ca="1">(Parameters!$C$2/E22)^Parameters!$C$9</f>
        <v>0.81940323434286011</v>
      </c>
      <c r="F69" s="2">
        <f ca="1">(Parameters!$C$2/F22)^Parameters!$C$9</f>
        <v>0.83858328790900283</v>
      </c>
      <c r="G69" s="2">
        <f ca="1">(Parameters!$C$2/G22)^Parameters!$C$9</f>
        <v>0.92331491161469159</v>
      </c>
      <c r="H69" s="2">
        <f ca="1">(Parameters!$C$2/H22)^Parameters!$C$9</f>
        <v>1.1845734431063695</v>
      </c>
      <c r="I69" s="3">
        <f ca="1">(Parameters!$C$2/I22)^Parameters!$C$9</f>
        <v>1.7516019835920311</v>
      </c>
      <c r="K69" s="53"/>
      <c r="L69" s="56">
        <v>-25</v>
      </c>
      <c r="M69" s="7" t="s">
        <v>1</v>
      </c>
      <c r="N69" s="2">
        <f ca="1">(Parameters!$C$2/N22)^Parameters!$C$9</f>
        <v>0.81016373984526968</v>
      </c>
      <c r="O69" s="2">
        <f ca="1">(Parameters!$C$2/O22)^Parameters!$C$9</f>
        <v>0.81246240778175538</v>
      </c>
      <c r="P69" s="2">
        <f ca="1">(Parameters!$C$2/P22)^Parameters!$C$9</f>
        <v>0.81658637648574806</v>
      </c>
      <c r="Q69" s="2">
        <f ca="1">(Parameters!$C$2/Q22)^Parameters!$C$9</f>
        <v>0.81507900958909629</v>
      </c>
      <c r="R69" s="3">
        <f ca="1">(Parameters!$C$2/R22)^Parameters!$C$9</f>
        <v>0.83273615640579568</v>
      </c>
      <c r="T69" s="53"/>
      <c r="U69" s="56">
        <v>-25</v>
      </c>
      <c r="V69" s="7" t="s">
        <v>1</v>
      </c>
      <c r="W69" s="2">
        <f ca="1">(Parameters!$C$2/W22)^Parameters!$C$9</f>
        <v>0.81273925496616783</v>
      </c>
      <c r="X69" s="2">
        <f ca="1">(Parameters!$C$2/X22)^Parameters!$C$9</f>
        <v>0.81989659958403149</v>
      </c>
      <c r="Y69" s="2">
        <f ca="1">(Parameters!$C$2/Y22)^Parameters!$C$9</f>
        <v>0.85068882993286599</v>
      </c>
      <c r="Z69" s="2">
        <f ca="1">(Parameters!$C$2/Z22)^Parameters!$C$9</f>
        <v>0.90740944728311301</v>
      </c>
      <c r="AA69" s="3">
        <f ca="1">(Parameters!$C$2/AA22)^Parameters!$C$9</f>
        <v>1.0552225514019662</v>
      </c>
    </row>
    <row r="70" spans="2:27" ht="17" thickBot="1" x14ac:dyDescent="0.25">
      <c r="B70" s="53"/>
      <c r="C70" s="51"/>
      <c r="D70" s="8" t="s">
        <v>2</v>
      </c>
      <c r="E70" s="16">
        <f ca="1">(Parameters!$C$2/E23)^Parameters!$C$9</f>
        <v>0.81279532672518195</v>
      </c>
      <c r="F70" s="16">
        <f ca="1">(Parameters!$C$2/F23)^Parameters!$C$9</f>
        <v>0.83605852316447937</v>
      </c>
      <c r="G70" s="16">
        <f ca="1">(Parameters!$C$2/G23)^Parameters!$C$9</f>
        <v>0.92244471836247555</v>
      </c>
      <c r="H70" s="16">
        <f ca="1">(Parameters!$C$2/H23)^Parameters!$C$9</f>
        <v>1.1722795198394791</v>
      </c>
      <c r="I70" s="18">
        <f ca="1">(Parameters!$C$2/I23)^Parameters!$C$9</f>
        <v>1.8052959239307693</v>
      </c>
      <c r="K70" s="53"/>
      <c r="L70" s="51"/>
      <c r="M70" s="8" t="s">
        <v>2</v>
      </c>
      <c r="N70" s="16">
        <f ca="1">(Parameters!$C$2/N23)^Parameters!$C$9</f>
        <v>0.81</v>
      </c>
      <c r="O70" s="16">
        <f ca="1">(Parameters!$C$2/O23)^Parameters!$C$9</f>
        <v>0.81151691473499188</v>
      </c>
      <c r="P70" s="16">
        <f ca="1">(Parameters!$C$2/P23)^Parameters!$C$9</f>
        <v>0.81053960480462794</v>
      </c>
      <c r="Q70" s="16">
        <f ca="1">(Parameters!$C$2/Q23)^Parameters!$C$9</f>
        <v>0.81552721278195439</v>
      </c>
      <c r="R70" s="18">
        <f ca="1">(Parameters!$C$2/R23)^Parameters!$C$9</f>
        <v>0.8150379968220095</v>
      </c>
      <c r="T70" s="53"/>
      <c r="U70" s="51"/>
      <c r="V70" s="8" t="s">
        <v>2</v>
      </c>
      <c r="W70" s="16">
        <f ca="1">(Parameters!$C$2/W23)^Parameters!$C$9</f>
        <v>0.81166655985079417</v>
      </c>
      <c r="X70" s="16">
        <f ca="1">(Parameters!$C$2/X23)^Parameters!$C$9</f>
        <v>0.81826198468684919</v>
      </c>
      <c r="Y70" s="16">
        <f ca="1">(Parameters!$C$2/Y23)^Parameters!$C$9</f>
        <v>0.84234392072727005</v>
      </c>
      <c r="Z70" s="16">
        <f ca="1">(Parameters!$C$2/Z23)^Parameters!$C$9</f>
        <v>0.9185080121961664</v>
      </c>
      <c r="AA70" s="18">
        <f ca="1">(Parameters!$C$2/AA23)^Parameters!$C$9</f>
        <v>1.0933119271630076</v>
      </c>
    </row>
    <row r="71" spans="2:27" x14ac:dyDescent="0.2">
      <c r="B71" s="53"/>
      <c r="C71" s="50">
        <v>-30</v>
      </c>
      <c r="D71" s="1" t="s">
        <v>1</v>
      </c>
      <c r="E71" s="2">
        <f ca="1">(Parameters!$C$2/E24)^Parameters!$C$9</f>
        <v>0.82155717807061945</v>
      </c>
      <c r="F71" s="2">
        <f ca="1">(Parameters!$C$2/F24)^Parameters!$C$9</f>
        <v>0.83967942047891553</v>
      </c>
      <c r="G71" s="2">
        <f ca="1">(Parameters!$C$2/G24)^Parameters!$C$9</f>
        <v>0.92107246279566946</v>
      </c>
      <c r="H71" s="2">
        <f ca="1">(Parameters!$C$2/H24)^Parameters!$C$9</f>
        <v>1.1643495884507</v>
      </c>
      <c r="I71" s="3">
        <f ca="1">(Parameters!$C$2/I24)^Parameters!$C$9</f>
        <v>1.6906996528867804</v>
      </c>
      <c r="K71" s="53"/>
      <c r="L71" s="50">
        <v>-30</v>
      </c>
      <c r="M71" s="1" t="s">
        <v>1</v>
      </c>
      <c r="N71" s="2">
        <f ca="1">(Parameters!$C$2/N24)^Parameters!$C$9</f>
        <v>0.81228975414483051</v>
      </c>
      <c r="O71" s="2">
        <f ca="1">(Parameters!$C$2/O24)^Parameters!$C$9</f>
        <v>0.81212491180594992</v>
      </c>
      <c r="P71" s="2">
        <f ca="1">(Parameters!$C$2/P24)^Parameters!$C$9</f>
        <v>0.81623973029879404</v>
      </c>
      <c r="Q71" s="2">
        <f ca="1">(Parameters!$C$2/Q24)^Parameters!$C$9</f>
        <v>0.81477529472034926</v>
      </c>
      <c r="R71" s="3">
        <f ca="1">(Parameters!$C$2/R24)^Parameters!$C$9</f>
        <v>0.8271402262542118</v>
      </c>
      <c r="T71" s="53"/>
      <c r="U71" s="50">
        <v>-30</v>
      </c>
      <c r="V71" s="1" t="s">
        <v>1</v>
      </c>
      <c r="W71" s="2">
        <f ca="1">(Parameters!$C$2/W24)^Parameters!$C$9</f>
        <v>0.81408625712067517</v>
      </c>
      <c r="X71" s="2">
        <f ca="1">(Parameters!$C$2/X24)^Parameters!$C$9</f>
        <v>0.82048361981495521</v>
      </c>
      <c r="Y71" s="2">
        <f ca="1">(Parameters!$C$2/Y24)^Parameters!$C$9</f>
        <v>0.85025699477740047</v>
      </c>
      <c r="Z71" s="2">
        <f ca="1">(Parameters!$C$2/Z24)^Parameters!$C$9</f>
        <v>0.90319119402315662</v>
      </c>
      <c r="AA71" s="3">
        <f ca="1">(Parameters!$C$2/AA24)^Parameters!$C$9</f>
        <v>1.0368732584776919</v>
      </c>
    </row>
    <row r="72" spans="2:27" ht="17" thickBot="1" x14ac:dyDescent="0.25">
      <c r="B72" s="53"/>
      <c r="C72" s="51"/>
      <c r="D72" s="4" t="s">
        <v>2</v>
      </c>
      <c r="E72" s="16">
        <f ca="1">(Parameters!$C$2/E25)^Parameters!$C$9</f>
        <v>0.81457937048517304</v>
      </c>
      <c r="F72" s="16">
        <f ca="1">(Parameters!$C$2/F25)^Parameters!$C$9</f>
        <v>0.83916386297251744</v>
      </c>
      <c r="G72" s="16">
        <f ca="1">(Parameters!$C$2/G25)^Parameters!$C$9</f>
        <v>0.92060087278790725</v>
      </c>
      <c r="H72" s="16">
        <f ca="1">(Parameters!$C$2/H25)^Parameters!$C$9</f>
        <v>1.1560813866450044</v>
      </c>
      <c r="I72" s="18">
        <f ca="1">(Parameters!$C$2/I25)^Parameters!$C$9</f>
        <v>1.7448806639467374</v>
      </c>
      <c r="K72" s="53"/>
      <c r="L72" s="51"/>
      <c r="M72" s="4" t="s">
        <v>2</v>
      </c>
      <c r="N72" s="16">
        <f ca="1">(Parameters!$C$2/N25)^Parameters!$C$9</f>
        <v>0.81058784478461576</v>
      </c>
      <c r="O72" s="16">
        <f ca="1">(Parameters!$C$2/O25)^Parameters!$C$9</f>
        <v>0.81188944421279341</v>
      </c>
      <c r="P72" s="16">
        <f ca="1">(Parameters!$C$2/P25)^Parameters!$C$9</f>
        <v>0.81066272040647769</v>
      </c>
      <c r="Q72" s="16">
        <f ca="1">(Parameters!$C$2/Q25)^Parameters!$C$9</f>
        <v>0.81515373448564465</v>
      </c>
      <c r="R72" s="18">
        <f ca="1">(Parameters!$C$2/R25)^Parameters!$C$9</f>
        <v>0.8157193783340414</v>
      </c>
      <c r="T72" s="53"/>
      <c r="U72" s="51"/>
      <c r="V72" s="4" t="s">
        <v>2</v>
      </c>
      <c r="W72" s="16">
        <f ca="1">(Parameters!$C$2/W25)^Parameters!$C$9</f>
        <v>0.81244198626117869</v>
      </c>
      <c r="X72" s="16">
        <f ca="1">(Parameters!$C$2/X25)^Parameters!$C$9</f>
        <v>0.81944617503139039</v>
      </c>
      <c r="Y72" s="16">
        <f ca="1">(Parameters!$C$2/Y25)^Parameters!$C$9</f>
        <v>0.84251117162969025</v>
      </c>
      <c r="Z72" s="16">
        <f ca="1">(Parameters!$C$2/Z25)^Parameters!$C$9</f>
        <v>0.91270614486440538</v>
      </c>
      <c r="AA72" s="18">
        <f ca="1">(Parameters!$C$2/AA25)^Parameters!$C$9</f>
        <v>1.0718721244241023</v>
      </c>
    </row>
    <row r="73" spans="2:27" x14ac:dyDescent="0.2">
      <c r="B73" s="53"/>
      <c r="C73" s="50">
        <v>-35</v>
      </c>
      <c r="D73" s="1" t="s">
        <v>1</v>
      </c>
      <c r="E73" s="2">
        <f ca="1">(Parameters!$C$2/E26)^Parameters!$C$9</f>
        <v>0.8267023259886408</v>
      </c>
      <c r="F73" s="2">
        <f ca="1">(Parameters!$C$2/F26)^Parameters!$C$9</f>
        <v>0.84753691572468659</v>
      </c>
      <c r="G73" s="2">
        <f ca="1">(Parameters!$C$2/G26)^Parameters!$C$9</f>
        <v>0.92825195143746975</v>
      </c>
      <c r="H73" s="2">
        <f ca="1">(Parameters!$C$2/H26)^Parameters!$C$9</f>
        <v>1.1612223072391163</v>
      </c>
      <c r="I73" s="3">
        <f ca="1">(Parameters!$C$2/I26)^Parameters!$C$9</f>
        <v>1.6492131870795421</v>
      </c>
      <c r="K73" s="53"/>
      <c r="L73" s="50">
        <v>-35</v>
      </c>
      <c r="M73" s="1" t="s">
        <v>1</v>
      </c>
      <c r="N73" s="2">
        <f ca="1">(Parameters!$C$2/N26)^Parameters!$C$9</f>
        <v>0.8125821160598421</v>
      </c>
      <c r="O73" s="2">
        <f ca="1">(Parameters!$C$2/O26)^Parameters!$C$9</f>
        <v>0.81220693862358251</v>
      </c>
      <c r="P73" s="2">
        <f ca="1">(Parameters!$C$2/P26)^Parameters!$C$9</f>
        <v>0.81620258736158935</v>
      </c>
      <c r="Q73" s="2">
        <f ca="1">(Parameters!$C$2/Q26)^Parameters!$C$9</f>
        <v>0.81463097544721375</v>
      </c>
      <c r="R73" s="3">
        <f ca="1">(Parameters!$C$2/R26)^Parameters!$C$9</f>
        <v>0.82401292566708251</v>
      </c>
      <c r="T73" s="53"/>
      <c r="U73" s="50">
        <v>-35</v>
      </c>
      <c r="V73" s="1" t="s">
        <v>1</v>
      </c>
      <c r="W73" s="2">
        <f ca="1">(Parameters!$C$2/W26)^Parameters!$C$9</f>
        <v>0.81708727327906872</v>
      </c>
      <c r="X73" s="2">
        <f ca="1">(Parameters!$C$2/X26)^Parameters!$C$9</f>
        <v>0.8235759822551072</v>
      </c>
      <c r="Y73" s="2">
        <f ca="1">(Parameters!$C$2/Y26)^Parameters!$C$9</f>
        <v>0.85287935450912078</v>
      </c>
      <c r="Z73" s="2">
        <f ca="1">(Parameters!$C$2/Z26)^Parameters!$C$9</f>
        <v>0.90264722398198882</v>
      </c>
      <c r="AA73" s="3">
        <f ca="1">(Parameters!$C$2/AA26)^Parameters!$C$9</f>
        <v>1.0248835655712776</v>
      </c>
    </row>
    <row r="74" spans="2:27" ht="17" thickBot="1" x14ac:dyDescent="0.25">
      <c r="B74" s="53"/>
      <c r="C74" s="51"/>
      <c r="D74" s="9" t="s">
        <v>2</v>
      </c>
      <c r="E74" s="16">
        <f ca="1">(Parameters!$C$2/E27)^Parameters!$C$9</f>
        <v>0.82573994797311845</v>
      </c>
      <c r="F74" s="16">
        <f ca="1">(Parameters!$C$2/F27)^Parameters!$C$9</f>
        <v>0.84703837620310818</v>
      </c>
      <c r="G74" s="16">
        <f ca="1">(Parameters!$C$2/G27)^Parameters!$C$9</f>
        <v>0.92845686078541201</v>
      </c>
      <c r="H74" s="16">
        <f ca="1">(Parameters!$C$2/H27)^Parameters!$C$9</f>
        <v>1.1526015220356458</v>
      </c>
      <c r="I74" s="18">
        <f ca="1">(Parameters!$C$2/I27)^Parameters!$C$9</f>
        <v>1.6992374770235339</v>
      </c>
      <c r="K74" s="53"/>
      <c r="L74" s="51"/>
      <c r="M74" s="9" t="s">
        <v>2</v>
      </c>
      <c r="N74" s="16">
        <f ca="1">(Parameters!$C$2/N27)^Parameters!$C$9</f>
        <v>0.81142617403487116</v>
      </c>
      <c r="O74" s="16">
        <f ca="1">(Parameters!$C$2/O27)^Parameters!$C$9</f>
        <v>0.81186078407415208</v>
      </c>
      <c r="P74" s="16">
        <f ca="1">(Parameters!$C$2/P27)^Parameters!$C$9</f>
        <v>0.81065759620325306</v>
      </c>
      <c r="Q74" s="16">
        <f ca="1">(Parameters!$C$2/Q27)^Parameters!$C$9</f>
        <v>0.81495087219415085</v>
      </c>
      <c r="R74" s="18">
        <f ca="1">(Parameters!$C$2/R27)^Parameters!$C$9</f>
        <v>0.81568981842939992</v>
      </c>
      <c r="T74" s="53"/>
      <c r="U74" s="51"/>
      <c r="V74" s="9" t="s">
        <v>2</v>
      </c>
      <c r="W74" s="16">
        <f ca="1">(Parameters!$C$2/W27)^Parameters!$C$9</f>
        <v>0.81535431641495659</v>
      </c>
      <c r="X74" s="16">
        <f ca="1">(Parameters!$C$2/X27)^Parameters!$C$9</f>
        <v>0.82204178683575557</v>
      </c>
      <c r="Y74" s="16">
        <f ca="1">(Parameters!$C$2/Y27)^Parameters!$C$9</f>
        <v>0.84490382298629196</v>
      </c>
      <c r="Z74" s="16">
        <f ca="1">(Parameters!$C$2/Z27)^Parameters!$C$9</f>
        <v>0.91198847251788984</v>
      </c>
      <c r="AA74" s="18">
        <f ca="1">(Parameters!$C$2/AA27)^Parameters!$C$9</f>
        <v>1.0579542446914638</v>
      </c>
    </row>
    <row r="75" spans="2:27" x14ac:dyDescent="0.2">
      <c r="B75" s="53"/>
      <c r="C75" s="50">
        <v>-40</v>
      </c>
      <c r="D75" s="10" t="s">
        <v>1</v>
      </c>
      <c r="E75" s="2">
        <f ca="1">(Parameters!$C$2/E28)^Parameters!$C$9</f>
        <v>0.84262963977128424</v>
      </c>
      <c r="F75" s="2">
        <f ca="1">(Parameters!$C$2/F28)^Parameters!$C$9</f>
        <v>0.86228491944472418</v>
      </c>
      <c r="G75" s="2">
        <f ca="1">(Parameters!$C$2/G28)^Parameters!$C$9</f>
        <v>0.96309114484194303</v>
      </c>
      <c r="H75" s="2">
        <f ca="1">(Parameters!$C$2/H28)^Parameters!$C$9</f>
        <v>1.1746416684553034</v>
      </c>
      <c r="I75" s="3">
        <f ca="1">(Parameters!$C$2/I28)^Parameters!$C$9</f>
        <v>1.6249287260153831</v>
      </c>
      <c r="K75" s="53"/>
      <c r="L75" s="50">
        <v>-40</v>
      </c>
      <c r="M75" s="10" t="s">
        <v>1</v>
      </c>
      <c r="N75" s="2">
        <f ca="1">(Parameters!$C$2/N28)^Parameters!$C$9</f>
        <v>0.81225661527283599</v>
      </c>
      <c r="O75" s="2">
        <f ca="1">(Parameters!$C$2/O28)^Parameters!$C$9</f>
        <v>0.81272726020439423</v>
      </c>
      <c r="P75" s="2">
        <f ca="1">(Parameters!$C$2/P28)^Parameters!$C$9</f>
        <v>0.81265018599414052</v>
      </c>
      <c r="Q75" s="2">
        <f ca="1">(Parameters!$C$2/Q28)^Parameters!$C$9</f>
        <v>0.8144679420332287</v>
      </c>
      <c r="R75" s="3">
        <f ca="1">(Parameters!$C$2/R28)^Parameters!$C$9</f>
        <v>0.82084538172543597</v>
      </c>
      <c r="T75" s="53"/>
      <c r="U75" s="50">
        <v>-40</v>
      </c>
      <c r="V75" s="10" t="s">
        <v>1</v>
      </c>
      <c r="W75" s="2">
        <f ca="1">(Parameters!$C$2/W28)^Parameters!$C$9</f>
        <v>0.82173766837914475</v>
      </c>
      <c r="X75" s="2">
        <f ca="1">(Parameters!$C$2/X28)^Parameters!$C$9</f>
        <v>0.82935415482765829</v>
      </c>
      <c r="Y75" s="2">
        <f ca="1">(Parameters!$C$2/Y28)^Parameters!$C$9</f>
        <v>0.8519662167996872</v>
      </c>
      <c r="Z75" s="2">
        <f ca="1">(Parameters!$C$2/Z28)^Parameters!$C$9</f>
        <v>0.90575993335895633</v>
      </c>
      <c r="AA75" s="3">
        <f ca="1">(Parameters!$C$2/AA28)^Parameters!$C$9</f>
        <v>1.0165985000972808</v>
      </c>
    </row>
    <row r="76" spans="2:27" ht="17" thickBot="1" x14ac:dyDescent="0.25">
      <c r="B76" s="53"/>
      <c r="C76" s="51"/>
      <c r="D76" s="11" t="s">
        <v>2</v>
      </c>
      <c r="E76" s="16">
        <f ca="1">(Parameters!$C$2/E29)^Parameters!$C$9</f>
        <v>0.84216686726808965</v>
      </c>
      <c r="F76" s="16">
        <f ca="1">(Parameters!$C$2/F29)^Parameters!$C$9</f>
        <v>0.86386214707125974</v>
      </c>
      <c r="G76" s="16">
        <f ca="1">(Parameters!$C$2/G29)^Parameters!$C$9</f>
        <v>0.95207818228209984</v>
      </c>
      <c r="H76" s="16">
        <f ca="1">(Parameters!$C$2/H29)^Parameters!$C$9</f>
        <v>1.1645865200018275</v>
      </c>
      <c r="I76" s="18">
        <f ca="1">(Parameters!$C$2/I29)^Parameters!$C$9</f>
        <v>1.6721453836285614</v>
      </c>
      <c r="K76" s="53"/>
      <c r="L76" s="51"/>
      <c r="M76" s="11" t="s">
        <v>2</v>
      </c>
      <c r="N76" s="16">
        <f ca="1">(Parameters!$C$2/N29)^Parameters!$C$9</f>
        <v>0.81157756129401959</v>
      </c>
      <c r="O76" s="16">
        <f ca="1">(Parameters!$C$2/O29)^Parameters!$C$9</f>
        <v>0.81153187705410634</v>
      </c>
      <c r="P76" s="16">
        <f ca="1">(Parameters!$C$2/P29)^Parameters!$C$9</f>
        <v>0.81265235823379167</v>
      </c>
      <c r="Q76" s="16">
        <f ca="1">(Parameters!$C$2/Q29)^Parameters!$C$9</f>
        <v>0.81490402790554817</v>
      </c>
      <c r="R76" s="18">
        <f ca="1">(Parameters!$C$2/R29)^Parameters!$C$9</f>
        <v>0.81674191823708675</v>
      </c>
      <c r="T76" s="53"/>
      <c r="U76" s="51"/>
      <c r="V76" s="11" t="s">
        <v>2</v>
      </c>
      <c r="W76" s="16">
        <f ca="1">(Parameters!$C$2/W29)^Parameters!$C$9</f>
        <v>0.81995424037127884</v>
      </c>
      <c r="X76" s="16">
        <f ca="1">(Parameters!$C$2/X29)^Parameters!$C$9</f>
        <v>0.82648261267179002</v>
      </c>
      <c r="Y76" s="16">
        <f ca="1">(Parameters!$C$2/Y29)^Parameters!$C$9</f>
        <v>0.85109667454414217</v>
      </c>
      <c r="Z76" s="16">
        <f ca="1">(Parameters!$C$2/Z29)^Parameters!$C$9</f>
        <v>0.91518529544605587</v>
      </c>
      <c r="AA76" s="18">
        <f ca="1">(Parameters!$C$2/AA29)^Parameters!$C$9</f>
        <v>1.0522365109619523</v>
      </c>
    </row>
    <row r="77" spans="2:27" x14ac:dyDescent="0.2">
      <c r="B77" s="53"/>
      <c r="C77" s="50">
        <v>-45</v>
      </c>
      <c r="D77" s="12" t="s">
        <v>1</v>
      </c>
      <c r="E77" s="2">
        <f ca="1">(Parameters!$C$2/E30)^Parameters!$C$9</f>
        <v>0.86568265648976683</v>
      </c>
      <c r="F77" s="2">
        <f ca="1">(Parameters!$C$2/F30)^Parameters!$C$9</f>
        <v>0.88778441543799669</v>
      </c>
      <c r="G77" s="2">
        <f ca="1">(Parameters!$C$2/G30)^Parameters!$C$9</f>
        <v>0.99320994021321107</v>
      </c>
      <c r="H77" s="2">
        <f ca="1">(Parameters!$C$2/H30)^Parameters!$C$9</f>
        <v>1.2047056892764636</v>
      </c>
      <c r="I77" s="3">
        <f ca="1">(Parameters!$C$2/I30)^Parameters!$C$9</f>
        <v>1.6272955043371067</v>
      </c>
      <c r="K77" s="53"/>
      <c r="L77" s="50">
        <v>-45</v>
      </c>
      <c r="M77" s="12" t="s">
        <v>1</v>
      </c>
      <c r="N77" s="2">
        <f ca="1">(Parameters!$C$2/N30)^Parameters!$C$9</f>
        <v>0.81311354863379759</v>
      </c>
      <c r="O77" s="2">
        <f ca="1">(Parameters!$C$2/O30)^Parameters!$C$9</f>
        <v>0.81442003332253965</v>
      </c>
      <c r="P77" s="2">
        <f ca="1">(Parameters!$C$2/P30)^Parameters!$C$9</f>
        <v>0.81270787603709271</v>
      </c>
      <c r="Q77" s="2">
        <f ca="1">(Parameters!$C$2/Q30)^Parameters!$C$9</f>
        <v>0.81439329750345013</v>
      </c>
      <c r="R77" s="3">
        <f ca="1">(Parameters!$C$2/R30)^Parameters!$C$9</f>
        <v>0.81920428456412797</v>
      </c>
      <c r="T77" s="53"/>
      <c r="U77" s="50">
        <v>-45</v>
      </c>
      <c r="V77" s="12" t="s">
        <v>1</v>
      </c>
      <c r="W77" s="2">
        <f ca="1">(Parameters!$C$2/W30)^Parameters!$C$9</f>
        <v>0.83037178804173672</v>
      </c>
      <c r="X77" s="2">
        <f ca="1">(Parameters!$C$2/X30)^Parameters!$C$9</f>
        <v>0.83928737937347919</v>
      </c>
      <c r="Y77" s="2">
        <f ca="1">(Parameters!$C$2/Y30)^Parameters!$C$9</f>
        <v>0.85970980584462353</v>
      </c>
      <c r="Z77" s="2">
        <f ca="1">(Parameters!$C$2/Z30)^Parameters!$C$9</f>
        <v>0.91261347974994511</v>
      </c>
      <c r="AA77" s="3">
        <f ca="1">(Parameters!$C$2/AA30)^Parameters!$C$9</f>
        <v>1.0151574089378854</v>
      </c>
    </row>
    <row r="78" spans="2:27" ht="17" thickBot="1" x14ac:dyDescent="0.25">
      <c r="B78" s="53"/>
      <c r="C78" s="51"/>
      <c r="D78" s="9" t="s">
        <v>2</v>
      </c>
      <c r="E78" s="16">
        <f ca="1">(Parameters!$C$2/E31)^Parameters!$C$9</f>
        <v>0.86858771378173394</v>
      </c>
      <c r="F78" s="16">
        <f ca="1">(Parameters!$C$2/F31)^Parameters!$C$9</f>
        <v>0.88781491613650643</v>
      </c>
      <c r="G78" s="16">
        <f ca="1">(Parameters!$C$2/G31)^Parameters!$C$9</f>
        <v>0.98306725561430497</v>
      </c>
      <c r="H78" s="16">
        <f ca="1">(Parameters!$C$2/H31)^Parameters!$C$9</f>
        <v>1.1912281546987382</v>
      </c>
      <c r="I78" s="18">
        <f ca="1">(Parameters!$C$2/I31)^Parameters!$C$9</f>
        <v>1.6741925888544009</v>
      </c>
      <c r="K78" s="53"/>
      <c r="L78" s="51"/>
      <c r="M78" s="9" t="s">
        <v>2</v>
      </c>
      <c r="N78" s="16">
        <f ca="1">(Parameters!$C$2/N31)^Parameters!$C$9</f>
        <v>0.81116423047730446</v>
      </c>
      <c r="O78" s="16">
        <f ca="1">(Parameters!$C$2/O31)^Parameters!$C$9</f>
        <v>0.81069883097187445</v>
      </c>
      <c r="P78" s="16">
        <f ca="1">(Parameters!$C$2/P31)^Parameters!$C$9</f>
        <v>0.81274022117526479</v>
      </c>
      <c r="Q78" s="16">
        <f ca="1">(Parameters!$C$2/Q31)^Parameters!$C$9</f>
        <v>0.81488932022257288</v>
      </c>
      <c r="R78" s="18">
        <f ca="1">(Parameters!$C$2/R31)^Parameters!$C$9</f>
        <v>0.81699998953617337</v>
      </c>
      <c r="T78" s="53"/>
      <c r="U78" s="51"/>
      <c r="V78" s="9" t="s">
        <v>2</v>
      </c>
      <c r="W78" s="16">
        <f ca="1">(Parameters!$C$2/W31)^Parameters!$C$9</f>
        <v>0.82591287211135034</v>
      </c>
      <c r="X78" s="16">
        <f ca="1">(Parameters!$C$2/X31)^Parameters!$C$9</f>
        <v>0.8336851881079016</v>
      </c>
      <c r="Y78" s="16">
        <f ca="1">(Parameters!$C$2/Y31)^Parameters!$C$9</f>
        <v>0.85857999129412621</v>
      </c>
      <c r="Z78" s="16">
        <f ca="1">(Parameters!$C$2/Z31)^Parameters!$C$9</f>
        <v>0.92326175884230288</v>
      </c>
      <c r="AA78" s="18">
        <f ca="1">(Parameters!$C$2/AA31)^Parameters!$C$9</f>
        <v>1.0524021138002706</v>
      </c>
    </row>
    <row r="79" spans="2:27" x14ac:dyDescent="0.2">
      <c r="B79" s="53"/>
      <c r="C79" s="50">
        <v>-50</v>
      </c>
      <c r="D79" s="10" t="s">
        <v>1</v>
      </c>
      <c r="E79" s="2">
        <f ca="1">(Parameters!$C$2/E32)^Parameters!$C$9</f>
        <v>0.90098874658982131</v>
      </c>
      <c r="F79" s="2">
        <f ca="1">(Parameters!$C$2/F32)^Parameters!$C$9</f>
        <v>0.92705139116425306</v>
      </c>
      <c r="G79" s="2">
        <f ca="1">(Parameters!$C$2/G32)^Parameters!$C$9</f>
        <v>1.0339019359520769</v>
      </c>
      <c r="H79" s="2">
        <f ca="1">(Parameters!$C$2/H32)^Parameters!$C$9</f>
        <v>1.2565759657339555</v>
      </c>
      <c r="I79" s="3">
        <f ca="1">(Parameters!$C$2/I32)^Parameters!$C$9</f>
        <v>1.6594945279027253</v>
      </c>
      <c r="K79" s="53"/>
      <c r="L79" s="50">
        <v>-50</v>
      </c>
      <c r="M79" s="10" t="s">
        <v>1</v>
      </c>
      <c r="N79" s="2">
        <f ca="1">(Parameters!$C$2/N32)^Parameters!$C$9</f>
        <v>0.81388487874669113</v>
      </c>
      <c r="O79" s="2">
        <f ca="1">(Parameters!$C$2/O32)^Parameters!$C$9</f>
        <v>0.81446841486155475</v>
      </c>
      <c r="P79" s="2">
        <f ca="1">(Parameters!$C$2/P32)^Parameters!$C$9</f>
        <v>0.81275477929410955</v>
      </c>
      <c r="Q79" s="2">
        <f ca="1">(Parameters!$C$2/Q32)^Parameters!$C$9</f>
        <v>0.81424577876925675</v>
      </c>
      <c r="R79" s="3">
        <f ca="1">(Parameters!$C$2/R32)^Parameters!$C$9</f>
        <v>0.81792878699512339</v>
      </c>
      <c r="T79" s="53"/>
      <c r="U79" s="50">
        <v>-50</v>
      </c>
      <c r="V79" s="10" t="s">
        <v>1</v>
      </c>
      <c r="W79" s="2">
        <f ca="1">(Parameters!$C$2/W32)^Parameters!$C$9</f>
        <v>0.84326838687828809</v>
      </c>
      <c r="X79" s="2">
        <f ca="1">(Parameters!$C$2/X32)^Parameters!$C$9</f>
        <v>0.85149270514549114</v>
      </c>
      <c r="Y79" s="2">
        <f ca="1">(Parameters!$C$2/Y32)^Parameters!$C$9</f>
        <v>0.87069038388854014</v>
      </c>
      <c r="Z79" s="2">
        <f ca="1">(Parameters!$C$2/Z32)^Parameters!$C$9</f>
        <v>0.92365749188753243</v>
      </c>
      <c r="AA79" s="3">
        <f ca="1">(Parameters!$C$2/AA32)^Parameters!$C$9</f>
        <v>1.0194850431926474</v>
      </c>
    </row>
    <row r="80" spans="2:27" ht="17" thickBot="1" x14ac:dyDescent="0.25">
      <c r="B80" s="53"/>
      <c r="C80" s="51"/>
      <c r="D80" s="11" t="s">
        <v>2</v>
      </c>
      <c r="E80" s="16">
        <f ca="1">(Parameters!$C$2/E33)^Parameters!$C$9</f>
        <v>0.90302705286241625</v>
      </c>
      <c r="F80" s="16">
        <f ca="1">(Parameters!$C$2/F33)^Parameters!$C$9</f>
        <v>0.9259835357692705</v>
      </c>
      <c r="G80" s="16">
        <f ca="1">(Parameters!$C$2/G33)^Parameters!$C$9</f>
        <v>1.0279448025866638</v>
      </c>
      <c r="H80" s="16">
        <f ca="1">(Parameters!$C$2/H33)^Parameters!$C$9</f>
        <v>1.2343863298205107</v>
      </c>
      <c r="I80" s="18">
        <f ca="1">(Parameters!$C$2/I33)^Parameters!$C$9</f>
        <v>1.708686554048171</v>
      </c>
      <c r="K80" s="53"/>
      <c r="L80" s="51"/>
      <c r="M80" s="11" t="s">
        <v>2</v>
      </c>
      <c r="N80" s="16">
        <f ca="1">(Parameters!$C$2/N33)^Parameters!$C$9</f>
        <v>0.81093103749061302</v>
      </c>
      <c r="O80" s="16">
        <f ca="1">(Parameters!$C$2/O33)^Parameters!$C$9</f>
        <v>0.81086974375727838</v>
      </c>
      <c r="P80" s="16">
        <f ca="1">(Parameters!$C$2/P33)^Parameters!$C$9</f>
        <v>0.81303019093080697</v>
      </c>
      <c r="Q80" s="16">
        <f ca="1">(Parameters!$C$2/Q33)^Parameters!$C$9</f>
        <v>0.8146266029631235</v>
      </c>
      <c r="R80" s="18">
        <f ca="1">(Parameters!$C$2/R33)^Parameters!$C$9</f>
        <v>0.81740236439915714</v>
      </c>
      <c r="T80" s="53"/>
      <c r="U80" s="51"/>
      <c r="V80" s="11" t="s">
        <v>2</v>
      </c>
      <c r="W80" s="16">
        <f ca="1">(Parameters!$C$2/W33)^Parameters!$C$9</f>
        <v>0.83751290195540928</v>
      </c>
      <c r="X80" s="16">
        <f ca="1">(Parameters!$C$2/X33)^Parameters!$C$9</f>
        <v>0.8446594330320929</v>
      </c>
      <c r="Y80" s="16">
        <f ca="1">(Parameters!$C$2/Y33)^Parameters!$C$9</f>
        <v>0.870249573238562</v>
      </c>
      <c r="Z80" s="16">
        <f ca="1">(Parameters!$C$2/Z33)^Parameters!$C$9</f>
        <v>0.93719364053318877</v>
      </c>
      <c r="AA80" s="18">
        <f ca="1">(Parameters!$C$2/AA33)^Parameters!$C$9</f>
        <v>1.0596458221747229</v>
      </c>
    </row>
    <row r="81" spans="2:27" x14ac:dyDescent="0.2">
      <c r="B81" s="53"/>
      <c r="C81" s="50">
        <v>-55</v>
      </c>
      <c r="D81" s="12" t="s">
        <v>1</v>
      </c>
      <c r="E81" s="2">
        <f ca="1">(Parameters!$C$2/E34)^Parameters!$C$9</f>
        <v>0.97000595811190005</v>
      </c>
      <c r="F81" s="2">
        <f ca="1">(Parameters!$C$2/F34)^Parameters!$C$9</f>
        <v>1.0002501389700402</v>
      </c>
      <c r="G81" s="2">
        <f ca="1">(Parameters!$C$2/G34)^Parameters!$C$9</f>
        <v>1.0906447398108958</v>
      </c>
      <c r="H81" s="2">
        <f ca="1">(Parameters!$C$2/H34)^Parameters!$C$9</f>
        <v>1.3307835523940297</v>
      </c>
      <c r="I81" s="3">
        <f ca="1">(Parameters!$C$2/I34)^Parameters!$C$9</f>
        <v>1.6942736280712889</v>
      </c>
      <c r="K81" s="53"/>
      <c r="L81" s="50">
        <v>-55</v>
      </c>
      <c r="M81" s="12" t="s">
        <v>1</v>
      </c>
      <c r="N81" s="2">
        <f ca="1">(Parameters!$C$2/N34)^Parameters!$C$9</f>
        <v>0.81198756214690671</v>
      </c>
      <c r="O81" s="2">
        <f ca="1">(Parameters!$C$2/O34)^Parameters!$C$9</f>
        <v>0.81239027291479837</v>
      </c>
      <c r="P81" s="2">
        <f ca="1">(Parameters!$C$2/P34)^Parameters!$C$9</f>
        <v>0.81299398756686747</v>
      </c>
      <c r="Q81" s="2">
        <f ca="1">(Parameters!$C$2/Q34)^Parameters!$C$9</f>
        <v>0.81430233123875384</v>
      </c>
      <c r="R81" s="3">
        <f ca="1">(Parameters!$C$2/R34)^Parameters!$C$9</f>
        <v>0.81757692055857623</v>
      </c>
      <c r="T81" s="53"/>
      <c r="U81" s="50">
        <v>-55</v>
      </c>
      <c r="V81" s="12" t="s">
        <v>1</v>
      </c>
      <c r="W81" s="2">
        <f ca="1">(Parameters!$C$2/W34)^Parameters!$C$9</f>
        <v>0.8541168195823523</v>
      </c>
      <c r="X81" s="2">
        <f ca="1">(Parameters!$C$2/X34)^Parameters!$C$9</f>
        <v>0.86185805278466132</v>
      </c>
      <c r="Y81" s="2">
        <f ca="1">(Parameters!$C$2/Y34)^Parameters!$C$9</f>
        <v>0.88601929133325885</v>
      </c>
      <c r="Z81" s="2">
        <f ca="1">(Parameters!$C$2/Z34)^Parameters!$C$9</f>
        <v>0.93975677902904764</v>
      </c>
      <c r="AA81" s="3">
        <f ca="1">(Parameters!$C$2/AA34)^Parameters!$C$9</f>
        <v>1.0265035595956635</v>
      </c>
    </row>
    <row r="82" spans="2:27" ht="17" thickBot="1" x14ac:dyDescent="0.25">
      <c r="B82" s="53"/>
      <c r="C82" s="51"/>
      <c r="D82" s="9" t="s">
        <v>2</v>
      </c>
      <c r="E82" s="16">
        <f ca="1">(Parameters!$C$2/E35)^Parameters!$C$9</f>
        <v>0.96613031321355003</v>
      </c>
      <c r="F82" s="16">
        <f ca="1">(Parameters!$C$2/F35)^Parameters!$C$9</f>
        <v>0.99283172405079367</v>
      </c>
      <c r="G82" s="16">
        <f ca="1">(Parameters!$C$2/G35)^Parameters!$C$9</f>
        <v>1.0868995265924346</v>
      </c>
      <c r="H82" s="16">
        <f ca="1">(Parameters!$C$2/H35)^Parameters!$C$9</f>
        <v>1.310553915483696</v>
      </c>
      <c r="I82" s="18">
        <f ca="1">(Parameters!$C$2/I35)^Parameters!$C$9</f>
        <v>1.736679098899568</v>
      </c>
      <c r="K82" s="53"/>
      <c r="L82" s="51"/>
      <c r="M82" s="9" t="s">
        <v>2</v>
      </c>
      <c r="N82" s="16">
        <f ca="1">(Parameters!$C$2/N35)^Parameters!$C$9</f>
        <v>0.81278762413673888</v>
      </c>
      <c r="O82" s="16">
        <f ca="1">(Parameters!$C$2/O35)^Parameters!$C$9</f>
        <v>0.81241989479084209</v>
      </c>
      <c r="P82" s="16">
        <f ca="1">(Parameters!$C$2/P35)^Parameters!$C$9</f>
        <v>0.81329770947115754</v>
      </c>
      <c r="Q82" s="16">
        <f ca="1">(Parameters!$C$2/Q35)^Parameters!$C$9</f>
        <v>0.81470154907427217</v>
      </c>
      <c r="R82" s="18">
        <f ca="1">(Parameters!$C$2/R35)^Parameters!$C$9</f>
        <v>0.81730616785515564</v>
      </c>
      <c r="T82" s="53"/>
      <c r="U82" s="51"/>
      <c r="V82" s="9" t="s">
        <v>2</v>
      </c>
      <c r="W82" s="16">
        <f ca="1">(Parameters!$C$2/W35)^Parameters!$C$9</f>
        <v>0.85204753364430086</v>
      </c>
      <c r="X82" s="16">
        <f ca="1">(Parameters!$C$2/X35)^Parameters!$C$9</f>
        <v>0.85938134093695862</v>
      </c>
      <c r="Y82" s="16">
        <f ca="1">(Parameters!$C$2/Y35)^Parameters!$C$9</f>
        <v>0.88867752228317887</v>
      </c>
      <c r="Z82" s="16">
        <f ca="1">(Parameters!$C$2/Z35)^Parameters!$C$9</f>
        <v>0.95562799964712564</v>
      </c>
      <c r="AA82" s="18">
        <f ca="1">(Parameters!$C$2/AA35)^Parameters!$C$9</f>
        <v>1.0723937598238971</v>
      </c>
    </row>
    <row r="83" spans="2:27" x14ac:dyDescent="0.2">
      <c r="B83" s="53"/>
      <c r="C83" s="50">
        <v>-60</v>
      </c>
      <c r="D83" s="10" t="s">
        <v>1</v>
      </c>
      <c r="E83" s="2">
        <f ca="1">(Parameters!$C$2/E36)^Parameters!$C$9</f>
        <v>1.0549887257315027</v>
      </c>
      <c r="F83" s="2">
        <f ca="1">(Parameters!$C$2/F36)^Parameters!$C$9</f>
        <v>1.0803314683755423</v>
      </c>
      <c r="G83" s="2">
        <f ca="1">(Parameters!$C$2/G36)^Parameters!$C$9</f>
        <v>1.1820044472552715</v>
      </c>
      <c r="H83" s="2">
        <f ca="1">(Parameters!$C$2/H36)^Parameters!$C$9</f>
        <v>1.4466832421425353</v>
      </c>
      <c r="I83" s="3">
        <f ca="1">(Parameters!$C$2/I36)^Parameters!$C$9</f>
        <v>1.754133021754978</v>
      </c>
      <c r="K83" s="53"/>
      <c r="L83" s="50">
        <v>-60</v>
      </c>
      <c r="M83" s="10" t="s">
        <v>1</v>
      </c>
      <c r="N83" s="2">
        <f ca="1">(Parameters!$C$2/N36)^Parameters!$C$9</f>
        <v>0.81246607069281296</v>
      </c>
      <c r="O83" s="2">
        <f ca="1">(Parameters!$C$2/O36)^Parameters!$C$9</f>
        <v>0.81260422708041247</v>
      </c>
      <c r="P83" s="2">
        <f ca="1">(Parameters!$C$2/P36)^Parameters!$C$9</f>
        <v>0.81320223033770622</v>
      </c>
      <c r="Q83" s="2">
        <f ca="1">(Parameters!$C$2/Q36)^Parameters!$C$9</f>
        <v>0.81447638627215746</v>
      </c>
      <c r="R83" s="3">
        <f ca="1">(Parameters!$C$2/R36)^Parameters!$C$9</f>
        <v>0.81751362172217379</v>
      </c>
      <c r="T83" s="53"/>
      <c r="U83" s="50">
        <v>-60</v>
      </c>
      <c r="V83" s="10" t="s">
        <v>1</v>
      </c>
      <c r="W83" s="2">
        <f ca="1">(Parameters!$C$2/W36)^Parameters!$C$9</f>
        <v>0.87517259595019248</v>
      </c>
      <c r="X83" s="2">
        <f ca="1">(Parameters!$C$2/X36)^Parameters!$C$9</f>
        <v>0.8824556652926101</v>
      </c>
      <c r="Y83" s="2">
        <f ca="1">(Parameters!$C$2/Y36)^Parameters!$C$9</f>
        <v>0.90769074319342002</v>
      </c>
      <c r="Z83" s="2">
        <f ca="1">(Parameters!$C$2/Z36)^Parameters!$C$9</f>
        <v>0.96239124709611923</v>
      </c>
      <c r="AA83" s="3">
        <f ca="1">(Parameters!$C$2/AA36)^Parameters!$C$9</f>
        <v>1.0377067043118227</v>
      </c>
    </row>
    <row r="84" spans="2:27" ht="17" thickBot="1" x14ac:dyDescent="0.25">
      <c r="B84" s="53"/>
      <c r="C84" s="51"/>
      <c r="D84" s="11" t="s">
        <v>2</v>
      </c>
      <c r="E84" s="16">
        <f ca="1">(Parameters!$C$2/E37)^Parameters!$C$9</f>
        <v>1.0520630483070179</v>
      </c>
      <c r="F84" s="16">
        <f ca="1">(Parameters!$C$2/F37)^Parameters!$C$9</f>
        <v>1.0768000846379162</v>
      </c>
      <c r="G84" s="16">
        <f ca="1">(Parameters!$C$2/G37)^Parameters!$C$9</f>
        <v>1.1670553541544937</v>
      </c>
      <c r="H84" s="16">
        <f ca="1">(Parameters!$C$2/H37)^Parameters!$C$9</f>
        <v>1.4223862249827968</v>
      </c>
      <c r="I84" s="18">
        <f ca="1">(Parameters!$C$2/I37)^Parameters!$C$9</f>
        <v>1.7753911239626359</v>
      </c>
      <c r="K84" s="53"/>
      <c r="L84" s="51"/>
      <c r="M84" s="11" t="s">
        <v>2</v>
      </c>
      <c r="N84" s="16">
        <f ca="1">(Parameters!$C$2/N37)^Parameters!$C$9</f>
        <v>0.81244887703388202</v>
      </c>
      <c r="O84" s="16">
        <f ca="1">(Parameters!$C$2/O37)^Parameters!$C$9</f>
        <v>0.81268386123972047</v>
      </c>
      <c r="P84" s="16">
        <f ca="1">(Parameters!$C$2/P37)^Parameters!$C$9</f>
        <v>0.81354904961260877</v>
      </c>
      <c r="Q84" s="16">
        <f ca="1">(Parameters!$C$2/Q37)^Parameters!$C$9</f>
        <v>0.81484894973062039</v>
      </c>
      <c r="R84" s="18">
        <f ca="1">(Parameters!$C$2/R37)^Parameters!$C$9</f>
        <v>0.81717323368003147</v>
      </c>
      <c r="T84" s="53"/>
      <c r="U84" s="51"/>
      <c r="V84" s="11" t="s">
        <v>2</v>
      </c>
      <c r="W84" s="16">
        <f ca="1">(Parameters!$C$2/W37)^Parameters!$C$9</f>
        <v>0.87124442565677629</v>
      </c>
      <c r="X84" s="16">
        <f ca="1">(Parameters!$C$2/X37)^Parameters!$C$9</f>
        <v>0.88182304912862486</v>
      </c>
      <c r="Y84" s="16">
        <f ca="1">(Parameters!$C$2/Y37)^Parameters!$C$9</f>
        <v>0.91637453083432341</v>
      </c>
      <c r="Z84" s="16">
        <f ca="1">(Parameters!$C$2/Z37)^Parameters!$C$9</f>
        <v>0.98219728847600796</v>
      </c>
      <c r="AA84" s="18">
        <f ca="1">(Parameters!$C$2/AA37)^Parameters!$C$9</f>
        <v>1.0945003172435481</v>
      </c>
    </row>
    <row r="85" spans="2:27" x14ac:dyDescent="0.2">
      <c r="B85" s="53"/>
      <c r="C85" s="50">
        <v>-65</v>
      </c>
      <c r="D85" s="12" t="s">
        <v>1</v>
      </c>
      <c r="E85" s="2">
        <f ca="1">(Parameters!$C$2/E38)^Parameters!$C$9</f>
        <v>1.1585045265457636</v>
      </c>
      <c r="F85" s="2">
        <f ca="1">(Parameters!$C$2/F38)^Parameters!$C$9</f>
        <v>1.1937089665373286</v>
      </c>
      <c r="G85" s="2">
        <f ca="1">(Parameters!$C$2/G38)^Parameters!$C$9</f>
        <v>1.3205108244117736</v>
      </c>
      <c r="H85" s="2">
        <f ca="1">(Parameters!$C$2/H38)^Parameters!$C$9</f>
        <v>1.6192669460620661</v>
      </c>
      <c r="I85" s="3">
        <f ca="1">(Parameters!$C$2/I38)^Parameters!$C$9</f>
        <v>1.8320889795511646</v>
      </c>
      <c r="K85" s="53"/>
      <c r="L85" s="50">
        <v>-65</v>
      </c>
      <c r="M85" s="12" t="s">
        <v>1</v>
      </c>
      <c r="N85" s="2">
        <f ca="1">(Parameters!$C$2/N38)^Parameters!$C$9</f>
        <v>0.81275917035057577</v>
      </c>
      <c r="O85" s="2">
        <f ca="1">(Parameters!$C$2/O38)^Parameters!$C$9</f>
        <v>0.81295130390679171</v>
      </c>
      <c r="P85" s="2">
        <f ca="1">(Parameters!$C$2/P38)^Parameters!$C$9</f>
        <v>0.81354125033415825</v>
      </c>
      <c r="Q85" s="2">
        <f ca="1">(Parameters!$C$2/Q38)^Parameters!$C$9</f>
        <v>0.81518423240225746</v>
      </c>
      <c r="R85" s="3">
        <f ca="1">(Parameters!$C$2/R38)^Parameters!$C$9</f>
        <v>0.81748654453135816</v>
      </c>
      <c r="T85" s="53"/>
      <c r="U85" s="50">
        <v>-65</v>
      </c>
      <c r="V85" s="12" t="s">
        <v>1</v>
      </c>
      <c r="W85" s="2">
        <f ca="1">(Parameters!$C$2/W38)^Parameters!$C$9</f>
        <v>0.90214464500400893</v>
      </c>
      <c r="X85" s="2">
        <f ca="1">(Parameters!$C$2/X38)^Parameters!$C$9</f>
        <v>0.91061419276173505</v>
      </c>
      <c r="Y85" s="2">
        <f ca="1">(Parameters!$C$2/Y38)^Parameters!$C$9</f>
        <v>0.9377311016809291</v>
      </c>
      <c r="Z85" s="2">
        <f ca="1">(Parameters!$C$2/Z38)^Parameters!$C$9</f>
        <v>0.99460834217268923</v>
      </c>
      <c r="AA85" s="3">
        <f ca="1">(Parameters!$C$2/AA38)^Parameters!$C$9</f>
        <v>1.0500856542251371</v>
      </c>
    </row>
    <row r="86" spans="2:27" ht="17" thickBot="1" x14ac:dyDescent="0.25">
      <c r="B86" s="53"/>
      <c r="C86" s="51"/>
      <c r="D86" s="9" t="s">
        <v>2</v>
      </c>
      <c r="E86" s="16">
        <f ca="1">(Parameters!$C$2/E39)^Parameters!$C$9</f>
        <v>1.1424349042246555</v>
      </c>
      <c r="F86" s="16">
        <f ca="1">(Parameters!$C$2/F39)^Parameters!$C$9</f>
        <v>1.1783590528186121</v>
      </c>
      <c r="G86" s="16">
        <f ca="1">(Parameters!$C$2/G39)^Parameters!$C$9</f>
        <v>1.3011291147214181</v>
      </c>
      <c r="H86" s="16">
        <f ca="1">(Parameters!$C$2/H39)^Parameters!$C$9</f>
        <v>1.5919073905570618</v>
      </c>
      <c r="I86" s="18">
        <f ca="1">(Parameters!$C$2/I39)^Parameters!$C$9</f>
        <v>1.8294307676660742</v>
      </c>
      <c r="K86" s="53"/>
      <c r="L86" s="51"/>
      <c r="M86" s="9" t="s">
        <v>2</v>
      </c>
      <c r="N86" s="16">
        <f ca="1">(Parameters!$C$2/N39)^Parameters!$C$9</f>
        <v>0.812989174886114</v>
      </c>
      <c r="O86" s="16">
        <f ca="1">(Parameters!$C$2/O39)^Parameters!$C$9</f>
        <v>0.81335969390332208</v>
      </c>
      <c r="P86" s="16">
        <f ca="1">(Parameters!$C$2/P39)^Parameters!$C$9</f>
        <v>0.81386734388444193</v>
      </c>
      <c r="Q86" s="16">
        <f ca="1">(Parameters!$C$2/Q39)^Parameters!$C$9</f>
        <v>0.81461713279910475</v>
      </c>
      <c r="R86" s="18">
        <f ca="1">(Parameters!$C$2/R39)^Parameters!$C$9</f>
        <v>0.81570711584940203</v>
      </c>
      <c r="T86" s="53"/>
      <c r="U86" s="51"/>
      <c r="V86" s="9" t="s">
        <v>2</v>
      </c>
      <c r="W86" s="16">
        <f ca="1">(Parameters!$C$2/W39)^Parameters!$C$9</f>
        <v>0.90836213682493638</v>
      </c>
      <c r="X86" s="16">
        <f ca="1">(Parameters!$C$2/X39)^Parameters!$C$9</f>
        <v>0.91815023611104829</v>
      </c>
      <c r="Y86" s="16">
        <f ca="1">(Parameters!$C$2/Y39)^Parameters!$C$9</f>
        <v>0.95061144586019619</v>
      </c>
      <c r="Z86" s="16">
        <f ca="1">(Parameters!$C$2/Z39)^Parameters!$C$9</f>
        <v>1.0196165389371996</v>
      </c>
      <c r="AA86" s="18">
        <f ca="1">(Parameters!$C$2/AA39)^Parameters!$C$9</f>
        <v>1.1269326514397118</v>
      </c>
    </row>
    <row r="87" spans="2:27" x14ac:dyDescent="0.2">
      <c r="B87" s="53"/>
      <c r="C87" s="50">
        <v>-70</v>
      </c>
      <c r="D87" s="10" t="s">
        <v>1</v>
      </c>
      <c r="E87" s="2">
        <f ca="1">(Parameters!$C$2/E40)^Parameters!$C$9</f>
        <v>1.3476037709322675</v>
      </c>
      <c r="F87" s="2">
        <f ca="1">(Parameters!$C$2/F40)^Parameters!$C$9</f>
        <v>1.3912540281076329</v>
      </c>
      <c r="G87" s="2">
        <f ca="1">(Parameters!$C$2/G40)^Parameters!$C$9</f>
        <v>1.5418150448776005</v>
      </c>
      <c r="H87" s="2">
        <f ca="1">(Parameters!$C$2/H40)^Parameters!$C$9</f>
        <v>1.6938832681360512</v>
      </c>
      <c r="I87" s="3">
        <f ca="1">(Parameters!$C$2/I40)^Parameters!$C$9</f>
        <v>2.0076295550594931</v>
      </c>
      <c r="K87" s="53"/>
      <c r="L87" s="50">
        <v>-70</v>
      </c>
      <c r="M87" s="10" t="s">
        <v>1</v>
      </c>
      <c r="N87" s="2">
        <f ca="1">(Parameters!$C$2/N40)^Parameters!$C$9</f>
        <v>0.81331252451751224</v>
      </c>
      <c r="O87" s="2">
        <f ca="1">(Parameters!$C$2/O40)^Parameters!$C$9</f>
        <v>0.81345797443922396</v>
      </c>
      <c r="P87" s="2">
        <f ca="1">(Parameters!$C$2/P40)^Parameters!$C$9</f>
        <v>0.81397461755122757</v>
      </c>
      <c r="Q87" s="2">
        <f ca="1">(Parameters!$C$2/Q40)^Parameters!$C$9</f>
        <v>0.81496292748659338</v>
      </c>
      <c r="R87" s="3">
        <f ca="1">(Parameters!$C$2/R40)^Parameters!$C$9</f>
        <v>0.81822478100604201</v>
      </c>
      <c r="T87" s="53"/>
      <c r="U87" s="50">
        <v>-70</v>
      </c>
      <c r="V87" s="10" t="s">
        <v>1</v>
      </c>
      <c r="W87" s="2">
        <f ca="1">(Parameters!$C$2/W40)^Parameters!$C$9</f>
        <v>0.94305074418933743</v>
      </c>
      <c r="X87" s="2">
        <f ca="1">(Parameters!$C$2/X40)^Parameters!$C$9</f>
        <v>0.95208023805789666</v>
      </c>
      <c r="Y87" s="2">
        <f ca="1">(Parameters!$C$2/Y40)^Parameters!$C$9</f>
        <v>0.98073670338428143</v>
      </c>
      <c r="Z87" s="2">
        <f ca="1">(Parameters!$C$2/Z40)^Parameters!$C$9</f>
        <v>1.0187128397710841</v>
      </c>
      <c r="AA87" s="3">
        <f ca="1">(Parameters!$C$2/AA40)^Parameters!$C$9</f>
        <v>1.0797580358867225</v>
      </c>
    </row>
    <row r="88" spans="2:27" ht="17" thickBot="1" x14ac:dyDescent="0.25">
      <c r="B88" s="53"/>
      <c r="C88" s="51"/>
      <c r="D88" s="11" t="s">
        <v>2</v>
      </c>
      <c r="E88" s="16">
        <f ca="1">(Parameters!$C$2/E41)^Parameters!$C$9</f>
        <v>1.3286382239144767</v>
      </c>
      <c r="F88" s="16">
        <f ca="1">(Parameters!$C$2/F41)^Parameters!$C$9</f>
        <v>1.375311174782391</v>
      </c>
      <c r="G88" s="16">
        <f ca="1">(Parameters!$C$2/G41)^Parameters!$C$9</f>
        <v>1.520999656411151</v>
      </c>
      <c r="H88" s="16">
        <f ca="1">(Parameters!$C$2/H41)^Parameters!$C$9</f>
        <v>1.7036906055592695</v>
      </c>
      <c r="I88" s="18">
        <f ca="1">(Parameters!$C$2/I41)^Parameters!$C$9</f>
        <v>2.0293407294985677</v>
      </c>
      <c r="K88" s="53"/>
      <c r="L88" s="51"/>
      <c r="M88" s="11" t="s">
        <v>2</v>
      </c>
      <c r="N88" s="16">
        <f ca="1">(Parameters!$C$2/N41)^Parameters!$C$9</f>
        <v>0.81365959960746714</v>
      </c>
      <c r="O88" s="16">
        <f ca="1">(Parameters!$C$2/O41)^Parameters!$C$9</f>
        <v>0.81393507970641366</v>
      </c>
      <c r="P88" s="16">
        <f ca="1">(Parameters!$C$2/P41)^Parameters!$C$9</f>
        <v>0.81452587970557799</v>
      </c>
      <c r="Q88" s="16">
        <f ca="1">(Parameters!$C$2/Q41)^Parameters!$C$9</f>
        <v>0.81473346896566246</v>
      </c>
      <c r="R88" s="18">
        <f ca="1">(Parameters!$C$2/R41)^Parameters!$C$9</f>
        <v>0.81427008049146432</v>
      </c>
      <c r="T88" s="53"/>
      <c r="U88" s="51"/>
      <c r="V88" s="11" t="s">
        <v>2</v>
      </c>
      <c r="W88" s="16">
        <f ca="1">(Parameters!$C$2/W41)^Parameters!$C$9</f>
        <v>0.95440058777931858</v>
      </c>
      <c r="X88" s="16">
        <f ca="1">(Parameters!$C$2/X41)^Parameters!$C$9</f>
        <v>0.96516170199968665</v>
      </c>
      <c r="Y88" s="16">
        <f ca="1">(Parameters!$C$2/Y41)^Parameters!$C$9</f>
        <v>1.0009702914429828</v>
      </c>
      <c r="Z88" s="16">
        <f ca="1">(Parameters!$C$2/Z41)^Parameters!$C$9</f>
        <v>1.0577500385818288</v>
      </c>
      <c r="AA88" s="18">
        <f ca="1">(Parameters!$C$2/AA41)^Parameters!$C$9</f>
        <v>1.1690763401156905</v>
      </c>
    </row>
    <row r="89" spans="2:27" x14ac:dyDescent="0.2">
      <c r="B89" s="53"/>
      <c r="C89" s="50">
        <v>-75</v>
      </c>
      <c r="D89" s="12" t="s">
        <v>1</v>
      </c>
      <c r="E89" s="2">
        <f ca="1">(Parameters!$C$2/E42)^Parameters!$C$9</f>
        <v>1.6784484693800374</v>
      </c>
      <c r="F89" s="2">
        <f ca="1">(Parameters!$C$2/F42)^Parameters!$C$9</f>
        <v>1.7291047640088857</v>
      </c>
      <c r="G89" s="2">
        <f ca="1">(Parameters!$C$2/G42)^Parameters!$C$9</f>
        <v>1.7105092203095142</v>
      </c>
      <c r="H89" s="2">
        <f ca="1">(Parameters!$C$2/H42)^Parameters!$C$9</f>
        <v>1.8179700723845982</v>
      </c>
      <c r="I89" s="3">
        <f ca="1">(Parameters!$C$2/I42)^Parameters!$C$9</f>
        <v>2.2896093979940644</v>
      </c>
      <c r="K89" s="53"/>
      <c r="L89" s="50">
        <v>-75</v>
      </c>
      <c r="M89" s="12" t="s">
        <v>1</v>
      </c>
      <c r="N89" s="2">
        <f ca="1">(Parameters!$C$2/N42)^Parameters!$C$9</f>
        <v>0.81389960443052123</v>
      </c>
      <c r="O89" s="2">
        <f ca="1">(Parameters!$C$2/O42)^Parameters!$C$9</f>
        <v>0.81422117336658384</v>
      </c>
      <c r="P89" s="2">
        <f ca="1">(Parameters!$C$2/P42)^Parameters!$C$9</f>
        <v>0.81434024455496756</v>
      </c>
      <c r="Q89" s="2">
        <f ca="1">(Parameters!$C$2/Q42)^Parameters!$C$9</f>
        <v>0.81500870624974164</v>
      </c>
      <c r="R89" s="3">
        <f ca="1">(Parameters!$C$2/R42)^Parameters!$C$9</f>
        <v>0.82016360612049977</v>
      </c>
      <c r="T89" s="53"/>
      <c r="U89" s="50">
        <v>-75</v>
      </c>
      <c r="V89" s="12" t="s">
        <v>1</v>
      </c>
      <c r="W89" s="2">
        <f ca="1">(Parameters!$C$2/W42)^Parameters!$C$9</f>
        <v>1.0041312759512278</v>
      </c>
      <c r="X89" s="2">
        <f ca="1">(Parameters!$C$2/X42)^Parameters!$C$9</f>
        <v>1.0134963957210434</v>
      </c>
      <c r="Y89" s="2">
        <f ca="1">(Parameters!$C$2/Y42)^Parameters!$C$9</f>
        <v>1.0201299790795078</v>
      </c>
      <c r="Z89" s="2">
        <f ca="1">(Parameters!$C$2/Z42)^Parameters!$C$9</f>
        <v>1.0455436483244787</v>
      </c>
      <c r="AA89" s="3">
        <f ca="1">(Parameters!$C$2/AA42)^Parameters!$C$9</f>
        <v>1.1253932010260264</v>
      </c>
    </row>
    <row r="90" spans="2:27" ht="17" thickBot="1" x14ac:dyDescent="0.25">
      <c r="B90" s="53"/>
      <c r="C90" s="51"/>
      <c r="D90" s="9" t="s">
        <v>2</v>
      </c>
      <c r="E90" s="16">
        <f ca="1">(Parameters!$C$2/E43)^Parameters!$C$9</f>
        <v>1.6496441924870455</v>
      </c>
      <c r="F90" s="16">
        <f ca="1">(Parameters!$C$2/F43)^Parameters!$C$9</f>
        <v>1.7028178876833711</v>
      </c>
      <c r="G90" s="16">
        <f ca="1">(Parameters!$C$2/G43)^Parameters!$C$9</f>
        <v>1.6969482732860821</v>
      </c>
      <c r="H90" s="16">
        <f ca="1">(Parameters!$C$2/H43)^Parameters!$C$9</f>
        <v>1.8199807183007422</v>
      </c>
      <c r="I90" s="18">
        <f ca="1">(Parameters!$C$2/I43)^Parameters!$C$9</f>
        <v>2.3360712797545951</v>
      </c>
      <c r="K90" s="53"/>
      <c r="L90" s="51"/>
      <c r="M90" s="9" t="s">
        <v>2</v>
      </c>
      <c r="N90" s="16">
        <f ca="1">(Parameters!$C$2/N43)^Parameters!$C$9</f>
        <v>0.81465661558640667</v>
      </c>
      <c r="O90" s="16">
        <f ca="1">(Parameters!$C$2/O43)^Parameters!$C$9</f>
        <v>0.81467550832644531</v>
      </c>
      <c r="P90" s="16">
        <f ca="1">(Parameters!$C$2/P43)^Parameters!$C$9</f>
        <v>0.81500706172306903</v>
      </c>
      <c r="Q90" s="16">
        <f ca="1">(Parameters!$C$2/Q43)^Parameters!$C$9</f>
        <v>0.81483874946147683</v>
      </c>
      <c r="R90" s="18">
        <f ca="1">(Parameters!$C$2/R43)^Parameters!$C$9</f>
        <v>0.81286977286205675</v>
      </c>
      <c r="T90" s="53"/>
      <c r="U90" s="51"/>
      <c r="V90" s="9" t="s">
        <v>2</v>
      </c>
      <c r="W90" s="16">
        <f ca="1">(Parameters!$C$2/W43)^Parameters!$C$9</f>
        <v>1.0273625113952991</v>
      </c>
      <c r="X90" s="16">
        <f ca="1">(Parameters!$C$2/X43)^Parameters!$C$9</f>
        <v>1.0389452803436154</v>
      </c>
      <c r="Y90" s="16">
        <f ca="1">(Parameters!$C$2/Y43)^Parameters!$C$9</f>
        <v>1.063752995600171</v>
      </c>
      <c r="Z90" s="16">
        <f ca="1">(Parameters!$C$2/Z43)^Parameters!$C$9</f>
        <v>1.1235092607603896</v>
      </c>
      <c r="AA90" s="18">
        <f ca="1">(Parameters!$C$2/AA43)^Parameters!$C$9</f>
        <v>1.2282611418924159</v>
      </c>
    </row>
    <row r="91" spans="2:27" x14ac:dyDescent="0.2">
      <c r="B91" s="53"/>
      <c r="C91" s="50">
        <v>-80</v>
      </c>
      <c r="D91" s="12" t="s">
        <v>1</v>
      </c>
      <c r="E91" s="3">
        <f ca="1">(Parameters!$C$2/E44)^Parameters!$C$9</f>
        <v>1.8076376916982455</v>
      </c>
      <c r="F91" s="15">
        <f ca="1">(Parameters!$C$2/F44)^Parameters!$C$9</f>
        <v>1.8493753995305209</v>
      </c>
      <c r="G91" s="3">
        <f ca="1">(Parameters!$C$2/G44)^Parameters!$C$9</f>
        <v>1.9903205657692158</v>
      </c>
      <c r="H91" s="15">
        <f ca="1">(Parameters!$C$2/H44)^Parameters!$C$9</f>
        <v>2.2650285495326683</v>
      </c>
      <c r="I91" s="3">
        <f ca="1">(Parameters!$C$2/I44)^Parameters!$C$9</f>
        <v>2.7118496566562849</v>
      </c>
      <c r="K91" s="53"/>
      <c r="L91" s="50">
        <v>-80</v>
      </c>
      <c r="M91" s="12" t="s">
        <v>1</v>
      </c>
      <c r="N91" s="3">
        <f ca="1">(Parameters!$C$2/N44)^Parameters!$C$9</f>
        <v>0.8141321633944929</v>
      </c>
      <c r="O91" s="15">
        <f ca="1">(Parameters!$C$2/O44)^Parameters!$C$9</f>
        <v>0.8142201703958557</v>
      </c>
      <c r="P91" s="3">
        <f ca="1">(Parameters!$C$2/P44)^Parameters!$C$9</f>
        <v>0.8155500635152696</v>
      </c>
      <c r="Q91" s="15">
        <f ca="1">(Parameters!$C$2/Q44)^Parameters!$C$9</f>
        <v>0.81844647572713181</v>
      </c>
      <c r="R91" s="3">
        <f ca="1">(Parameters!$C$2/R44)^Parameters!$C$9</f>
        <v>0.81676245938137637</v>
      </c>
      <c r="T91" s="53"/>
      <c r="U91" s="50">
        <v>-80</v>
      </c>
      <c r="V91" s="12" t="s">
        <v>1</v>
      </c>
      <c r="W91" s="3">
        <f ca="1">(Parameters!$C$2/W44)^Parameters!$C$9</f>
        <v>1.0427071120005436</v>
      </c>
      <c r="X91" s="15">
        <f ca="1">(Parameters!$C$2/X44)^Parameters!$C$9</f>
        <v>1.0505991293366512</v>
      </c>
      <c r="Y91" s="3">
        <f ca="1">(Parameters!$C$2/Y44)^Parameters!$C$9</f>
        <v>1.0749367761375599</v>
      </c>
      <c r="Z91" s="15">
        <f ca="1">(Parameters!$C$2/Z44)^Parameters!$C$9</f>
        <v>1.1196807312308084</v>
      </c>
      <c r="AA91" s="3">
        <f ca="1">(Parameters!$C$2/AA44)^Parameters!$C$9</f>
        <v>1.1809519146846732</v>
      </c>
    </row>
    <row r="92" spans="2:27" ht="17" thickBot="1" x14ac:dyDescent="0.25">
      <c r="B92" s="54"/>
      <c r="C92" s="51"/>
      <c r="D92" s="9" t="s">
        <v>2</v>
      </c>
      <c r="E92" s="6">
        <f ca="1">(Parameters!$C$2/E45)^Parameters!$C$9</f>
        <v>1.7786599361885995</v>
      </c>
      <c r="F92" s="17">
        <f ca="1">(Parameters!$C$2/F45)^Parameters!$C$9</f>
        <v>1.8303710971948333</v>
      </c>
      <c r="G92" s="6">
        <f ca="1">(Parameters!$C$2/G45)^Parameters!$C$9</f>
        <v>1.9783388074730539</v>
      </c>
      <c r="H92" s="17">
        <f ca="1">(Parameters!$C$2/H45)^Parameters!$C$9</f>
        <v>2.2870807949207985</v>
      </c>
      <c r="I92" s="6">
        <f ca="1">(Parameters!$C$2/I45)^Parameters!$C$9</f>
        <v>2.746053993837271</v>
      </c>
      <c r="K92" s="54"/>
      <c r="L92" s="51"/>
      <c r="M92" s="9" t="s">
        <v>2</v>
      </c>
      <c r="N92" s="6">
        <f ca="1">(Parameters!$C$2/N45)^Parameters!$C$9</f>
        <v>0.81498805586616729</v>
      </c>
      <c r="O92" s="17">
        <f ca="1">(Parameters!$C$2/O45)^Parameters!$C$9</f>
        <v>0.81502081367534163</v>
      </c>
      <c r="P92" s="6">
        <f ca="1">(Parameters!$C$2/P45)^Parameters!$C$9</f>
        <v>0.81430652709743589</v>
      </c>
      <c r="Q92" s="17">
        <f ca="1">(Parameters!$C$2/Q45)^Parameters!$C$9</f>
        <v>0.81277074029351282</v>
      </c>
      <c r="R92" s="6">
        <f ca="1">(Parameters!$C$2/R45)^Parameters!$C$9</f>
        <v>0.81672843401318329</v>
      </c>
      <c r="T92" s="54"/>
      <c r="U92" s="51"/>
      <c r="V92" s="9" t="s">
        <v>2</v>
      </c>
      <c r="W92" s="6">
        <f ca="1">(Parameters!$C$2/W45)^Parameters!$C$9</f>
        <v>1.1158558640724381</v>
      </c>
      <c r="X92" s="17">
        <f ca="1">(Parameters!$C$2/X45)^Parameters!$C$9</f>
        <v>1.1271948005413543</v>
      </c>
      <c r="Y92" s="6">
        <f ca="1">(Parameters!$C$2/Y45)^Parameters!$C$9</f>
        <v>1.1594171842241574</v>
      </c>
      <c r="Z92" s="17">
        <f ca="1">(Parameters!$C$2/Z45)^Parameters!$C$9</f>
        <v>1.218881586818737</v>
      </c>
      <c r="AA92" s="6">
        <f ca="1">(Parameters!$C$2/AA45)^Parameters!$C$9</f>
        <v>1.2957133387196345</v>
      </c>
    </row>
    <row r="93" spans="2:27" ht="17" thickBot="1" x14ac:dyDescent="0.25">
      <c r="B93" s="60"/>
      <c r="C93" s="61"/>
      <c r="D93" s="62"/>
      <c r="E93" s="13">
        <v>0</v>
      </c>
      <c r="F93" s="13">
        <v>1</v>
      </c>
      <c r="G93" s="13">
        <v>2</v>
      </c>
      <c r="H93" s="13">
        <v>3</v>
      </c>
      <c r="I93" s="14">
        <v>4</v>
      </c>
      <c r="K93" s="60"/>
      <c r="L93" s="61"/>
      <c r="M93" s="62"/>
      <c r="N93" s="13">
        <v>0</v>
      </c>
      <c r="O93" s="13">
        <v>1</v>
      </c>
      <c r="P93" s="13">
        <v>2</v>
      </c>
      <c r="Q93" s="13">
        <v>3</v>
      </c>
      <c r="R93" s="14">
        <v>4</v>
      </c>
      <c r="T93" s="60"/>
      <c r="U93" s="61"/>
      <c r="V93" s="62"/>
      <c r="W93" s="13">
        <v>0</v>
      </c>
      <c r="X93" s="13">
        <v>1</v>
      </c>
      <c r="Y93" s="13">
        <v>2</v>
      </c>
      <c r="Z93" s="13">
        <v>3</v>
      </c>
      <c r="AA93" s="14">
        <v>4</v>
      </c>
    </row>
    <row r="94" spans="2:27" ht="17" thickBot="1" x14ac:dyDescent="0.25">
      <c r="B94" s="63"/>
      <c r="C94" s="64"/>
      <c r="D94" s="65"/>
      <c r="E94" s="66" t="s">
        <v>3</v>
      </c>
      <c r="F94" s="67"/>
      <c r="G94" s="67"/>
      <c r="H94" s="67"/>
      <c r="I94" s="68"/>
      <c r="K94" s="63"/>
      <c r="L94" s="64"/>
      <c r="M94" s="65"/>
      <c r="N94" s="66" t="s">
        <v>3</v>
      </c>
      <c r="O94" s="67"/>
      <c r="P94" s="67"/>
      <c r="Q94" s="67"/>
      <c r="R94" s="68"/>
      <c r="T94" s="63"/>
      <c r="U94" s="64"/>
      <c r="V94" s="65"/>
      <c r="W94" s="66" t="s">
        <v>3</v>
      </c>
      <c r="X94" s="67"/>
      <c r="Y94" s="67"/>
      <c r="Z94" s="67"/>
      <c r="AA94" s="68"/>
    </row>
  </sheetData>
  <mergeCells count="182">
    <mergeCell ref="AC46:AE47"/>
    <mergeCell ref="AF47:AJ47"/>
    <mergeCell ref="AD30:AD31"/>
    <mergeCell ref="AD32:AD33"/>
    <mergeCell ref="AD34:AD35"/>
    <mergeCell ref="AD36:AD37"/>
    <mergeCell ref="AD38:AD39"/>
    <mergeCell ref="AD40:AD41"/>
    <mergeCell ref="AD18:AD19"/>
    <mergeCell ref="AD20:AD21"/>
    <mergeCell ref="AD22:AD23"/>
    <mergeCell ref="AD24:AD25"/>
    <mergeCell ref="AD26:AD27"/>
    <mergeCell ref="AD28:AD29"/>
    <mergeCell ref="AC2:AE3"/>
    <mergeCell ref="AF2:AJ3"/>
    <mergeCell ref="AC4:AC45"/>
    <mergeCell ref="AD4:AD5"/>
    <mergeCell ref="AD6:AD7"/>
    <mergeCell ref="AD8:AD9"/>
    <mergeCell ref="AD10:AD11"/>
    <mergeCell ref="AD12:AD13"/>
    <mergeCell ref="AD14:AD15"/>
    <mergeCell ref="AD16:AD17"/>
    <mergeCell ref="AD42:AD43"/>
    <mergeCell ref="AD44:AD45"/>
    <mergeCell ref="B93:D94"/>
    <mergeCell ref="K93:M94"/>
    <mergeCell ref="T93:V94"/>
    <mergeCell ref="E94:I94"/>
    <mergeCell ref="N94:R94"/>
    <mergeCell ref="W94:AA94"/>
    <mergeCell ref="C89:C90"/>
    <mergeCell ref="L89:L90"/>
    <mergeCell ref="U89:U90"/>
    <mergeCell ref="C91:C92"/>
    <mergeCell ref="L91:L92"/>
    <mergeCell ref="U91:U92"/>
    <mergeCell ref="B51:B92"/>
    <mergeCell ref="C51:C52"/>
    <mergeCell ref="C85:C86"/>
    <mergeCell ref="L85:L86"/>
    <mergeCell ref="U85:U86"/>
    <mergeCell ref="C87:C88"/>
    <mergeCell ref="L87:L88"/>
    <mergeCell ref="U87:U88"/>
    <mergeCell ref="C81:C82"/>
    <mergeCell ref="L81:L82"/>
    <mergeCell ref="U81:U82"/>
    <mergeCell ref="C83:C84"/>
    <mergeCell ref="L83:L84"/>
    <mergeCell ref="U83:U84"/>
    <mergeCell ref="C77:C78"/>
    <mergeCell ref="L77:L78"/>
    <mergeCell ref="U77:U78"/>
    <mergeCell ref="C79:C80"/>
    <mergeCell ref="L79:L80"/>
    <mergeCell ref="U79:U80"/>
    <mergeCell ref="C73:C74"/>
    <mergeCell ref="L73:L74"/>
    <mergeCell ref="U73:U74"/>
    <mergeCell ref="C75:C76"/>
    <mergeCell ref="L75:L76"/>
    <mergeCell ref="U75:U76"/>
    <mergeCell ref="U69:U70"/>
    <mergeCell ref="C71:C72"/>
    <mergeCell ref="L71:L72"/>
    <mergeCell ref="U71:U72"/>
    <mergeCell ref="C65:C66"/>
    <mergeCell ref="L65:L66"/>
    <mergeCell ref="U65:U66"/>
    <mergeCell ref="C67:C68"/>
    <mergeCell ref="L67:L68"/>
    <mergeCell ref="U67:U68"/>
    <mergeCell ref="C61:C62"/>
    <mergeCell ref="L61:L62"/>
    <mergeCell ref="U61:U62"/>
    <mergeCell ref="C63:C64"/>
    <mergeCell ref="L63:L64"/>
    <mergeCell ref="U63:U64"/>
    <mergeCell ref="L55:L56"/>
    <mergeCell ref="U55:U56"/>
    <mergeCell ref="C57:C58"/>
    <mergeCell ref="L57:L58"/>
    <mergeCell ref="U57:U58"/>
    <mergeCell ref="C59:C60"/>
    <mergeCell ref="L59:L60"/>
    <mergeCell ref="U59:U60"/>
    <mergeCell ref="K51:K92"/>
    <mergeCell ref="L51:L52"/>
    <mergeCell ref="T51:T92"/>
    <mergeCell ref="U51:U52"/>
    <mergeCell ref="C53:C54"/>
    <mergeCell ref="L53:L54"/>
    <mergeCell ref="U53:U54"/>
    <mergeCell ref="C55:C56"/>
    <mergeCell ref="C69:C70"/>
    <mergeCell ref="L69:L70"/>
    <mergeCell ref="B49:D50"/>
    <mergeCell ref="E49:I50"/>
    <mergeCell ref="K49:M50"/>
    <mergeCell ref="N49:R50"/>
    <mergeCell ref="T49:V50"/>
    <mergeCell ref="W49:AA50"/>
    <mergeCell ref="B46:D47"/>
    <mergeCell ref="K46:M47"/>
    <mergeCell ref="T46:V47"/>
    <mergeCell ref="E47:I47"/>
    <mergeCell ref="N47:R47"/>
    <mergeCell ref="W47:AA47"/>
    <mergeCell ref="C42:C43"/>
    <mergeCell ref="L42:L43"/>
    <mergeCell ref="U42:U43"/>
    <mergeCell ref="C44:C45"/>
    <mergeCell ref="L44:L45"/>
    <mergeCell ref="U44:U45"/>
    <mergeCell ref="C38:C39"/>
    <mergeCell ref="L38:L39"/>
    <mergeCell ref="U38:U39"/>
    <mergeCell ref="C40:C41"/>
    <mergeCell ref="L40:L41"/>
    <mergeCell ref="U40:U41"/>
    <mergeCell ref="C34:C35"/>
    <mergeCell ref="L34:L35"/>
    <mergeCell ref="U34:U35"/>
    <mergeCell ref="C36:C37"/>
    <mergeCell ref="L36:L37"/>
    <mergeCell ref="U36:U37"/>
    <mergeCell ref="C30:C31"/>
    <mergeCell ref="L30:L31"/>
    <mergeCell ref="U30:U31"/>
    <mergeCell ref="C32:C33"/>
    <mergeCell ref="L32:L33"/>
    <mergeCell ref="U32:U33"/>
    <mergeCell ref="U16:U17"/>
    <mergeCell ref="C26:C27"/>
    <mergeCell ref="L26:L27"/>
    <mergeCell ref="U26:U27"/>
    <mergeCell ref="C28:C29"/>
    <mergeCell ref="L28:L29"/>
    <mergeCell ref="U28:U29"/>
    <mergeCell ref="C22:C23"/>
    <mergeCell ref="L22:L23"/>
    <mergeCell ref="U22:U23"/>
    <mergeCell ref="C24:C25"/>
    <mergeCell ref="L24:L25"/>
    <mergeCell ref="U24:U25"/>
    <mergeCell ref="C12:C13"/>
    <mergeCell ref="L12:L13"/>
    <mergeCell ref="U12:U13"/>
    <mergeCell ref="B4:B45"/>
    <mergeCell ref="C4:C5"/>
    <mergeCell ref="K4:K45"/>
    <mergeCell ref="L4:L5"/>
    <mergeCell ref="T4:T45"/>
    <mergeCell ref="U4:U5"/>
    <mergeCell ref="C6:C7"/>
    <mergeCell ref="L6:L7"/>
    <mergeCell ref="U6:U7"/>
    <mergeCell ref="C8:C9"/>
    <mergeCell ref="C18:C19"/>
    <mergeCell ref="L18:L19"/>
    <mergeCell ref="U18:U19"/>
    <mergeCell ref="C20:C21"/>
    <mergeCell ref="L20:L21"/>
    <mergeCell ref="U20:U21"/>
    <mergeCell ref="C14:C15"/>
    <mergeCell ref="L14:L15"/>
    <mergeCell ref="U14:U15"/>
    <mergeCell ref="C16:C17"/>
    <mergeCell ref="L16:L17"/>
    <mergeCell ref="B2:D3"/>
    <mergeCell ref="E2:I3"/>
    <mergeCell ref="K2:M3"/>
    <mergeCell ref="N2:R3"/>
    <mergeCell ref="T2:V3"/>
    <mergeCell ref="W2:AA3"/>
    <mergeCell ref="L8:L9"/>
    <mergeCell ref="U8:U9"/>
    <mergeCell ref="C10:C11"/>
    <mergeCell ref="L10:L11"/>
    <mergeCell ref="U10:U11"/>
  </mergeCells>
  <conditionalFormatting sqref="E4:I45">
    <cfRule type="colorScale" priority="87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8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9">
      <colorScale>
        <cfvo type="num" val="0"/>
        <cfvo type="num" val="1"/>
        <color rgb="FFFF0000"/>
        <color theme="9" tint="-0.249977111117893"/>
      </colorScale>
    </cfRule>
    <cfRule type="colorScale" priority="90">
      <colorScale>
        <cfvo type="num" val="0"/>
        <cfvo type="num" val="1"/>
        <color rgb="FFFF7128"/>
        <color theme="9"/>
      </colorScale>
    </cfRule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77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7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0">
      <colorScale>
        <cfvo type="num" val="0"/>
        <cfvo type="num" val="1"/>
        <color rgb="FFFF0000"/>
        <color theme="9" tint="-0.249977111117893"/>
      </colorScale>
    </cfRule>
    <cfRule type="colorScale" priority="81">
      <colorScale>
        <cfvo type="num" val="0"/>
        <cfvo type="num" val="1"/>
        <color rgb="FFFF7128"/>
        <color theme="9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5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1">
      <colorScale>
        <cfvo type="num" val="0"/>
        <cfvo type="num" val="1"/>
        <color rgb="FFFF0000"/>
        <color theme="9" tint="-0.249977111117893"/>
      </colorScale>
    </cfRule>
    <cfRule type="colorScale" priority="62">
      <colorScale>
        <cfvo type="num" val="0"/>
        <cfvo type="num" val="1"/>
        <color rgb="FFFF7128"/>
        <color theme="9"/>
      </colorScale>
    </cfRule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51:R92">
    <cfRule type="colorScale" priority="40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4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3">
      <colorScale>
        <cfvo type="num" val="0"/>
        <cfvo type="num" val="1"/>
        <color rgb="FFFF0000"/>
        <color theme="9" tint="-0.249977111117893"/>
      </colorScale>
    </cfRule>
    <cfRule type="colorScale" priority="44">
      <colorScale>
        <cfvo type="num" val="0"/>
        <cfvo type="num" val="1"/>
        <color rgb="FFFF7128"/>
        <color theme="9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6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0">
      <colorScale>
        <cfvo type="num" val="0"/>
        <cfvo type="num" val="1"/>
        <color rgb="FFFF0000"/>
        <color theme="9" tint="-0.249977111117893"/>
      </colorScale>
    </cfRule>
    <cfRule type="colorScale" priority="71">
      <colorScale>
        <cfvo type="num" val="0"/>
        <cfvo type="num" val="1"/>
        <color rgb="FFFF7128"/>
        <color theme="9"/>
      </colorScale>
    </cfRule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5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2">
      <colorScale>
        <cfvo type="num" val="0"/>
        <cfvo type="num" val="1"/>
        <color rgb="FFFF0000"/>
        <color theme="9" tint="-0.249977111117893"/>
      </colorScale>
    </cfRule>
    <cfRule type="colorScale" priority="53">
      <colorScale>
        <cfvo type="num" val="0"/>
        <cfvo type="num" val="1"/>
        <color rgb="FFFF7128"/>
        <color theme="9"/>
      </colorScale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51:AA92">
    <cfRule type="colorScale" priority="30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3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33">
      <colorScale>
        <cfvo type="num" val="0"/>
        <cfvo type="num" val="1"/>
        <color rgb="FFFF0000"/>
        <color theme="9" tint="-0.249977111117893"/>
      </colorScale>
    </cfRule>
    <cfRule type="colorScale" priority="34">
      <colorScale>
        <cfvo type="num" val="0"/>
        <cfvo type="num" val="1"/>
        <color rgb="FFFF7128"/>
        <color theme="9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3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2">
      <colorScale>
        <cfvo type="num" val="0"/>
        <cfvo type="num" val="0.25"/>
        <cfvo type="num" val="0.5"/>
        <color rgb="FF00B050"/>
        <color rgb="FFFFEB84"/>
        <color rgb="FFFF0000"/>
      </colorScale>
    </cfRule>
    <cfRule type="colorScale" priority="3">
      <colorScale>
        <cfvo type="num" val="0"/>
        <cfvo type="percent" val="50"/>
        <cfvo type="num" val="0.6"/>
        <color rgb="FFF8696B"/>
        <color rgb="FFFFEB84"/>
        <color rgb="FF63BE7B"/>
      </colorScale>
    </cfRule>
    <cfRule type="colorScale" priority="4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">
      <colorScale>
        <cfvo type="num" val="0"/>
        <cfvo type="num" val="1"/>
        <color rgb="FFFF0000"/>
        <color theme="9" tint="-0.249977111117893"/>
      </colorScale>
    </cfRule>
    <cfRule type="colorScale" priority="10">
      <colorScale>
        <cfvo type="num" val="0"/>
        <cfvo type="num" val="1"/>
        <color rgb="FFFF7128"/>
        <color theme="9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5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6EB7-1BCC-044C-A358-8EDE96F907FA}">
  <sheetPr codeName="Sheet12"/>
  <dimension ref="B1:AJ94"/>
  <sheetViews>
    <sheetView workbookViewId="0">
      <selection activeCell="AC2" sqref="AC2:AE3"/>
    </sheetView>
  </sheetViews>
  <sheetFormatPr baseColWidth="10" defaultRowHeight="16" x14ac:dyDescent="0.2"/>
  <sheetData>
    <row r="1" spans="2:36" ht="17" thickBot="1" x14ac:dyDescent="0.25"/>
    <row r="2" spans="2:36" x14ac:dyDescent="0.2">
      <c r="B2" s="41" t="s">
        <v>36</v>
      </c>
      <c r="C2" s="42"/>
      <c r="D2" s="43"/>
      <c r="E2" s="26" t="s">
        <v>15</v>
      </c>
      <c r="F2" s="27"/>
      <c r="G2" s="27"/>
      <c r="H2" s="27"/>
      <c r="I2" s="28"/>
      <c r="K2" s="41" t="s">
        <v>36</v>
      </c>
      <c r="L2" s="42"/>
      <c r="M2" s="43"/>
      <c r="N2" s="26" t="s">
        <v>22</v>
      </c>
      <c r="O2" s="27"/>
      <c r="P2" s="27"/>
      <c r="Q2" s="27"/>
      <c r="R2" s="28"/>
      <c r="T2" s="41" t="s">
        <v>36</v>
      </c>
      <c r="U2" s="42"/>
      <c r="V2" s="43"/>
      <c r="W2" s="26" t="s">
        <v>23</v>
      </c>
      <c r="X2" s="27"/>
      <c r="Y2" s="27"/>
      <c r="Z2" s="27"/>
      <c r="AA2" s="28"/>
      <c r="AC2" s="41" t="s">
        <v>36</v>
      </c>
      <c r="AD2" s="42"/>
      <c r="AE2" s="43"/>
      <c r="AF2" s="41" t="s">
        <v>26</v>
      </c>
      <c r="AG2" s="42"/>
      <c r="AH2" s="42"/>
      <c r="AI2" s="42"/>
      <c r="AJ2" s="43"/>
    </row>
    <row r="3" spans="2:36" ht="17" thickBot="1" x14ac:dyDescent="0.25">
      <c r="B3" s="44"/>
      <c r="C3" s="45"/>
      <c r="D3" s="46"/>
      <c r="E3" s="47"/>
      <c r="F3" s="48"/>
      <c r="G3" s="48"/>
      <c r="H3" s="48"/>
      <c r="I3" s="49"/>
      <c r="K3" s="44"/>
      <c r="L3" s="45"/>
      <c r="M3" s="46"/>
      <c r="N3" s="47"/>
      <c r="O3" s="48"/>
      <c r="P3" s="48"/>
      <c r="Q3" s="48"/>
      <c r="R3" s="49"/>
      <c r="T3" s="44"/>
      <c r="U3" s="45"/>
      <c r="V3" s="46"/>
      <c r="W3" s="47"/>
      <c r="X3" s="48"/>
      <c r="Y3" s="48"/>
      <c r="Z3" s="48"/>
      <c r="AA3" s="49"/>
      <c r="AC3" s="44"/>
      <c r="AD3" s="45"/>
      <c r="AE3" s="46"/>
      <c r="AF3" s="57"/>
      <c r="AG3" s="58"/>
      <c r="AH3" s="58"/>
      <c r="AI3" s="58"/>
      <c r="AJ3" s="59"/>
    </row>
    <row r="4" spans="2:36" x14ac:dyDescent="0.2">
      <c r="B4" s="52" t="s">
        <v>0</v>
      </c>
      <c r="C4" s="50">
        <v>20</v>
      </c>
      <c r="D4" s="1" t="s">
        <v>1</v>
      </c>
      <c r="E4" s="2" cm="1">
        <f t="array" aca="1" ref="E4" ca="1">INDIRECT("DATA!E"&amp;632-5*(ROW()-2)/2+(COLUMN()-5))</f>
        <v>0</v>
      </c>
      <c r="F4" s="2" cm="1">
        <f t="array" aca="1" ref="F4" ca="1">INDIRECT("DATA!E"&amp;632-5*(ROW()-2)/2+(COLUMN()-5))</f>
        <v>8.0237666144977807E-2</v>
      </c>
      <c r="G4" s="2" cm="1">
        <f t="array" aca="1" ref="G4" ca="1">INDIRECT("DATA!E"&amp;632-5*(ROW()-2)/2+(COLUMN()-5))</f>
        <v>4.3511327046761403E-2</v>
      </c>
      <c r="H4" s="2" cm="1">
        <f t="array" aca="1" ref="H4" ca="1">INDIRECT("DATA!E"&amp;632-5*(ROW()-2)/2+(COLUMN()-5))</f>
        <v>0</v>
      </c>
      <c r="I4" s="3" cm="1">
        <f t="array" aca="1" ref="I4" ca="1">INDIRECT("DATA!E"&amp;632-5*(ROW()-2)/2+(COLUMN()-5))</f>
        <v>0</v>
      </c>
      <c r="K4" s="52" t="s">
        <v>0</v>
      </c>
      <c r="L4" s="50">
        <v>20</v>
      </c>
      <c r="M4" s="1" t="s">
        <v>1</v>
      </c>
      <c r="N4" s="2" cm="1">
        <f t="array" aca="1" ref="N4" ca="1">INDIRECT("DATA!F" &amp; 632-5*(ROW()-2)/2+(COLUMN()-14))</f>
        <v>0</v>
      </c>
      <c r="O4" s="2" cm="1">
        <f t="array" aca="1" ref="O4" ca="1">INDIRECT("DATA!F" &amp; 632-5*(ROW()-2)/2+(COLUMN()-14))</f>
        <v>0.97736940032271402</v>
      </c>
      <c r="P4" s="2" cm="1">
        <f t="array" aca="1" ref="P4" ca="1">INDIRECT("DATA!F" &amp; 632-5*(ROW()-2)/2+(COLUMN()-14))</f>
        <v>0.95472954967642221</v>
      </c>
      <c r="Q4" s="2" cm="1">
        <f t="array" aca="1" ref="Q4" ca="1">INDIRECT("DATA!F" &amp; 632-5*(ROW()-2)/2+(COLUMN()-14))</f>
        <v>0</v>
      </c>
      <c r="R4" s="2" cm="1">
        <f t="array" aca="1" ref="R4" ca="1">INDIRECT("DATA!F" &amp; 632-5*(ROW()-2)/2+(COLUMN()-14))</f>
        <v>0</v>
      </c>
      <c r="S4" s="19"/>
      <c r="T4" s="52" t="s">
        <v>0</v>
      </c>
      <c r="U4" s="50">
        <v>20</v>
      </c>
      <c r="V4" s="1" t="s">
        <v>1</v>
      </c>
      <c r="W4" s="3" cm="1">
        <f t="array" aca="1" ref="W4" ca="1">INDIRECT("DATA!G" &amp; 632-5*(ROW()-2)/2+(COLUMN()-23))</f>
        <v>0</v>
      </c>
      <c r="X4" s="3" cm="1">
        <f t="array" aca="1" ref="X4" ca="1">INDIRECT("DATA!G" &amp; 632-5*(ROW()-2)/2+(COLUMN()-23))</f>
        <v>0.51199666999664339</v>
      </c>
      <c r="Y4" s="3" cm="1">
        <f t="array" aca="1" ref="Y4" ca="1">INDIRECT("DATA!G" &amp; 632-5*(ROW()-2)/2+(COLUMN()-23))</f>
        <v>0.44595582720663318</v>
      </c>
      <c r="Z4" s="3" cm="1">
        <f t="array" aca="1" ref="Z4" ca="1">INDIRECT("DATA!G" &amp; 632-5*(ROW()-2)/2+(COLUMN()-23))</f>
        <v>0</v>
      </c>
      <c r="AA4" s="3" cm="1">
        <f t="array" aca="1" ref="AA4" ca="1">INDIRECT("DATA!G" &amp; 632-5*(ROW()-2)/2+(COLUMN()-23))</f>
        <v>0</v>
      </c>
      <c r="AC4" s="52" t="s">
        <v>0</v>
      </c>
      <c r="AD4" s="50">
        <v>20</v>
      </c>
      <c r="AE4" s="1" t="s">
        <v>1</v>
      </c>
      <c r="AF4" s="2">
        <f ca="1">(N4-E4)</f>
        <v>0</v>
      </c>
      <c r="AG4" s="2">
        <f t="shared" ref="AG4:AJ19" ca="1" si="0">(O4-F4)</f>
        <v>0.89713173417773617</v>
      </c>
      <c r="AH4" s="2">
        <f t="shared" ca="1" si="0"/>
        <v>0.91121822262966079</v>
      </c>
      <c r="AI4" s="2">
        <f t="shared" ca="1" si="0"/>
        <v>0</v>
      </c>
      <c r="AJ4" s="2">
        <f t="shared" ca="1" si="0"/>
        <v>0</v>
      </c>
    </row>
    <row r="5" spans="2:36" ht="17" thickBot="1" x14ac:dyDescent="0.25">
      <c r="B5" s="53"/>
      <c r="C5" s="51"/>
      <c r="D5" s="4" t="s">
        <v>2</v>
      </c>
      <c r="E5" s="5" cm="1">
        <f t="array" aca="1" ref="E5" ca="1">INDIRECT("DATA!H" &amp; 632-5*(ROW()-3)/2+(COLUMN()-5))</f>
        <v>0</v>
      </c>
      <c r="F5" s="5" cm="1">
        <f t="array" aca="1" ref="F5" ca="1">INDIRECT("DATA!H" &amp; 632-5*(ROW()-3)/2+(COLUMN()-5))</f>
        <v>0.77348756773680438</v>
      </c>
      <c r="G5" s="5" cm="1">
        <f t="array" aca="1" ref="G5" ca="1">INDIRECT("DATA!H" &amp; 632-5*(ROW()-3)/2+(COLUMN()-5))</f>
        <v>0.69296221754470755</v>
      </c>
      <c r="H5" s="5" cm="1">
        <f t="array" aca="1" ref="H5" ca="1">INDIRECT("DATA!H" &amp; 632-5*(ROW()-3)/2+(COLUMN()-5))</f>
        <v>0</v>
      </c>
      <c r="I5" s="6" cm="1">
        <f t="array" aca="1" ref="I5" ca="1">INDIRECT("DATA!H" &amp; 632-5*(ROW()-3)/2+(COLUMN()-5))</f>
        <v>0</v>
      </c>
      <c r="K5" s="53"/>
      <c r="L5" s="51"/>
      <c r="M5" s="4" t="s">
        <v>2</v>
      </c>
      <c r="N5" s="5" cm="1">
        <f t="array" aca="1" ref="N5" ca="1">INDIRECT("DATA!I" &amp; 632-5*(ROW()-3)/2+(COLUMN()-14))</f>
        <v>0</v>
      </c>
      <c r="O5" s="5" cm="1">
        <f t="array" aca="1" ref="O5" ca="1">INDIRECT("DATA!I" &amp; 632-5*(ROW()-3)/2+(COLUMN()-14))</f>
        <v>0.99870918355445282</v>
      </c>
      <c r="P5" s="5" cm="1">
        <f t="array" aca="1" ref="P5" ca="1">INDIRECT("DATA!I" &amp; 632-5*(ROW()-3)/2+(COLUMN()-14))</f>
        <v>0.99971320128282759</v>
      </c>
      <c r="Q5" s="5" cm="1">
        <f t="array" aca="1" ref="Q5" ca="1">INDIRECT("DATA!I" &amp; 632-5*(ROW()-3)/2+(COLUMN()-14))</f>
        <v>0</v>
      </c>
      <c r="R5" s="5" cm="1">
        <f t="array" aca="1" ref="R5" ca="1">INDIRECT("DATA!I" &amp; 632-5*(ROW()-3)/2+(COLUMN()-14))</f>
        <v>0</v>
      </c>
      <c r="S5" s="19"/>
      <c r="T5" s="53"/>
      <c r="U5" s="51"/>
      <c r="V5" s="4" t="s">
        <v>2</v>
      </c>
      <c r="W5" s="6" cm="1">
        <f t="array" aca="1" ref="W5" ca="1">INDIRECT("DATA!J" &amp; 632-5*(ROW()-3)/2+(COLUMN()-23))</f>
        <v>0</v>
      </c>
      <c r="X5" s="6" cm="1">
        <f t="array" aca="1" ref="X5" ca="1">INDIRECT("DATA!J" &amp; 632-5*(ROW()-3)/2+(COLUMN()-23))</f>
        <v>0.9064064289711824</v>
      </c>
      <c r="Y5" s="6" cm="1">
        <f t="array" aca="1" ref="Y5" ca="1">INDIRECT("DATA!J" &amp; 632-5*(ROW()-3)/2+(COLUMN()-23))</f>
        <v>0.86183722871392299</v>
      </c>
      <c r="Z5" s="6" cm="1">
        <f t="array" aca="1" ref="Z5" ca="1">INDIRECT("DATA!J" &amp; 632-5*(ROW()-3)/2+(COLUMN()-23))</f>
        <v>0</v>
      </c>
      <c r="AA5" s="6" cm="1">
        <f t="array" aca="1" ref="AA5" ca="1">INDIRECT("DATA!J" &amp; 632-5*(ROW()-3)/2+(COLUMN()-23))</f>
        <v>0</v>
      </c>
      <c r="AC5" s="53"/>
      <c r="AD5" s="51"/>
      <c r="AE5" s="4" t="s">
        <v>2</v>
      </c>
      <c r="AF5" s="5">
        <f ca="1">(N5-E5)</f>
        <v>0</v>
      </c>
      <c r="AG5" s="5">
        <f t="shared" ca="1" si="0"/>
        <v>0.22522161581764844</v>
      </c>
      <c r="AH5" s="5">
        <f t="shared" ca="1" si="0"/>
        <v>0.30675098373812004</v>
      </c>
      <c r="AI5" s="5">
        <f t="shared" ca="1" si="0"/>
        <v>0</v>
      </c>
      <c r="AJ5" s="5">
        <f t="shared" ca="1" si="0"/>
        <v>0</v>
      </c>
    </row>
    <row r="6" spans="2:36" x14ac:dyDescent="0.2">
      <c r="B6" s="53"/>
      <c r="C6" s="50">
        <v>15</v>
      </c>
      <c r="D6" s="1" t="s">
        <v>1</v>
      </c>
      <c r="E6" s="2" cm="1">
        <f t="array" aca="1" ref="E6" ca="1">INDIRECT("DATA!E"&amp;632-5*(ROW()-2)/2+(COLUMN()-5))</f>
        <v>0</v>
      </c>
      <c r="F6" s="2" cm="1">
        <f t="array" aca="1" ref="F6" ca="1">INDIRECT("DATA!E"&amp;632-5*(ROW()-2)/2+(COLUMN()-5))</f>
        <v>0.1676107409936243</v>
      </c>
      <c r="G6" s="2" cm="1">
        <f t="array" aca="1" ref="G6" ca="1">INDIRECT("DATA!E"&amp;632-5*(ROW()-2)/2+(COLUMN()-5))</f>
        <v>8.0640609326829593E-2</v>
      </c>
      <c r="H6" s="2" cm="1">
        <f t="array" aca="1" ref="H6" ca="1">INDIRECT("DATA!E"&amp;632-5*(ROW()-2)/2+(COLUMN()-5))</f>
        <v>0</v>
      </c>
      <c r="I6" s="3" cm="1">
        <f t="array" aca="1" ref="I6" ca="1">INDIRECT("DATA!E"&amp;632-5*(ROW()-2)/2+(COLUMN()-5))</f>
        <v>0</v>
      </c>
      <c r="K6" s="53"/>
      <c r="L6" s="50">
        <v>15</v>
      </c>
      <c r="M6" s="1" t="s">
        <v>1</v>
      </c>
      <c r="N6" s="2" cm="1">
        <f t="array" aca="1" ref="N6" ca="1">INDIRECT("DATA!F" &amp; 632-5*(ROW()-2)/2+(COLUMN()-14))</f>
        <v>0</v>
      </c>
      <c r="O6" s="2" cm="1">
        <f t="array" aca="1" ref="O6" ca="1">INDIRECT("DATA!F" &amp; 632-5*(ROW()-2)/2+(COLUMN()-14))</f>
        <v>0.98193736329629044</v>
      </c>
      <c r="P6" s="2" cm="1">
        <f t="array" aca="1" ref="P6" ca="1">INDIRECT("DATA!F" &amp; 632-5*(ROW()-2)/2+(COLUMN()-14))</f>
        <v>0.96337491883980142</v>
      </c>
      <c r="Q6" s="2" cm="1">
        <f t="array" aca="1" ref="Q6" ca="1">INDIRECT("DATA!F" &amp; 632-5*(ROW()-2)/2+(COLUMN()-14))</f>
        <v>0</v>
      </c>
      <c r="R6" s="2" cm="1">
        <f t="array" aca="1" ref="R6" ca="1">INDIRECT("DATA!F" &amp; 632-5*(ROW()-2)/2+(COLUMN()-14))</f>
        <v>0</v>
      </c>
      <c r="S6" s="19"/>
      <c r="T6" s="53"/>
      <c r="U6" s="50">
        <v>15</v>
      </c>
      <c r="V6" s="1" t="s">
        <v>1</v>
      </c>
      <c r="W6" s="3" cm="1">
        <f t="array" aca="1" ref="W6" ca="1">INDIRECT("DATA!G" &amp; 632-5*(ROW()-2)/2+(COLUMN()-23))</f>
        <v>0</v>
      </c>
      <c r="X6" s="3" cm="1">
        <f t="array" aca="1" ref="X6" ca="1">INDIRECT("DATA!G" &amp; 632-5*(ROW()-2)/2+(COLUMN()-23))</f>
        <v>0.59310632711454181</v>
      </c>
      <c r="Y6" s="3" cm="1">
        <f t="array" aca="1" ref="Y6" ca="1">INDIRECT("DATA!G" &amp; 632-5*(ROW()-2)/2+(COLUMN()-23))</f>
        <v>0.48180523995986152</v>
      </c>
      <c r="Z6" s="3" cm="1">
        <f t="array" aca="1" ref="Z6" ca="1">INDIRECT("DATA!G" &amp; 632-5*(ROW()-2)/2+(COLUMN()-23))</f>
        <v>0</v>
      </c>
      <c r="AA6" s="3" cm="1">
        <f t="array" aca="1" ref="AA6" ca="1">INDIRECT("DATA!G" &amp; 632-5*(ROW()-2)/2+(COLUMN()-23))</f>
        <v>0</v>
      </c>
      <c r="AC6" s="53"/>
      <c r="AD6" s="50">
        <v>15</v>
      </c>
      <c r="AE6" s="1" t="s">
        <v>1</v>
      </c>
      <c r="AF6" s="2">
        <f t="shared" ref="AF6:AJ45" ca="1" si="1">(N6-E6)</f>
        <v>0</v>
      </c>
      <c r="AG6" s="2">
        <f t="shared" ca="1" si="0"/>
        <v>0.81432662230266617</v>
      </c>
      <c r="AH6" s="2">
        <f t="shared" ca="1" si="0"/>
        <v>0.88273430951297183</v>
      </c>
      <c r="AI6" s="2">
        <f t="shared" ca="1" si="0"/>
        <v>0</v>
      </c>
      <c r="AJ6" s="2">
        <f t="shared" ca="1" si="0"/>
        <v>0</v>
      </c>
    </row>
    <row r="7" spans="2:36" ht="17" thickBot="1" x14ac:dyDescent="0.25">
      <c r="B7" s="53"/>
      <c r="C7" s="51"/>
      <c r="D7" s="4" t="s">
        <v>2</v>
      </c>
      <c r="E7" s="5" cm="1">
        <f t="array" aca="1" ref="E7" ca="1">INDIRECT("DATA!H" &amp; 632-5*(ROW()-3)/2+(COLUMN()-5))</f>
        <v>0</v>
      </c>
      <c r="F7" s="5" cm="1">
        <f t="array" aca="1" ref="F7" ca="1">INDIRECT("DATA!H" &amp; 632-5*(ROW()-3)/2+(COLUMN()-5))</f>
        <v>0.83236495247537667</v>
      </c>
      <c r="G7" s="5" cm="1">
        <f t="array" aca="1" ref="G7" ca="1">INDIRECT("DATA!H" &amp; 632-5*(ROW()-3)/2+(COLUMN()-5))</f>
        <v>0.74450346132436984</v>
      </c>
      <c r="H7" s="5" cm="1">
        <f t="array" aca="1" ref="H7" ca="1">INDIRECT("DATA!H" &amp; 632-5*(ROW()-3)/2+(COLUMN()-5))</f>
        <v>0</v>
      </c>
      <c r="I7" s="6" cm="1">
        <f t="array" aca="1" ref="I7" ca="1">INDIRECT("DATA!H" &amp; 632-5*(ROW()-3)/2+(COLUMN()-5))</f>
        <v>0</v>
      </c>
      <c r="K7" s="53"/>
      <c r="L7" s="51"/>
      <c r="M7" s="4" t="s">
        <v>2</v>
      </c>
      <c r="N7" s="5" cm="1">
        <f t="array" aca="1" ref="N7" ca="1">INDIRECT("DATA!I" &amp; 632-5*(ROW()-3)/2+(COLUMN()-14))</f>
        <v>0</v>
      </c>
      <c r="O7" s="5" cm="1">
        <f t="array" aca="1" ref="O7" ca="1">INDIRECT("DATA!I" &amp; 632-5*(ROW()-3)/2+(COLUMN()-14))</f>
        <v>0.99861829282418624</v>
      </c>
      <c r="P7" s="5" cm="1">
        <f t="array" aca="1" ref="P7" ca="1">INDIRECT("DATA!I" &amp; 632-5*(ROW()-3)/2+(COLUMN()-14))</f>
        <v>0.9997649935952152</v>
      </c>
      <c r="Q7" s="5" cm="1">
        <f t="array" aca="1" ref="Q7" ca="1">INDIRECT("DATA!I" &amp; 632-5*(ROW()-3)/2+(COLUMN()-14))</f>
        <v>0</v>
      </c>
      <c r="R7" s="5" cm="1">
        <f t="array" aca="1" ref="R7" ca="1">INDIRECT("DATA!I" &amp; 632-5*(ROW()-3)/2+(COLUMN()-14))</f>
        <v>0</v>
      </c>
      <c r="S7" s="19"/>
      <c r="T7" s="53"/>
      <c r="U7" s="51"/>
      <c r="V7" s="4" t="s">
        <v>2</v>
      </c>
      <c r="W7" s="6" cm="1">
        <f t="array" aca="1" ref="W7" ca="1">INDIRECT("DATA!J" &amp; 632-5*(ROW()-3)/2+(COLUMN()-23))</f>
        <v>0</v>
      </c>
      <c r="X7" s="6" cm="1">
        <f t="array" aca="1" ref="X7" ca="1">INDIRECT("DATA!J" &amp; 632-5*(ROW()-3)/2+(COLUMN()-23))</f>
        <v>0.93252875893578124</v>
      </c>
      <c r="Y7" s="6" cm="1">
        <f t="array" aca="1" ref="Y7" ca="1">INDIRECT("DATA!J" &amp; 632-5*(ROW()-3)/2+(COLUMN()-23))</f>
        <v>0.89196235353504982</v>
      </c>
      <c r="Z7" s="6" cm="1">
        <f t="array" aca="1" ref="Z7" ca="1">INDIRECT("DATA!J" &amp; 632-5*(ROW()-3)/2+(COLUMN()-23))</f>
        <v>0</v>
      </c>
      <c r="AA7" s="6" cm="1">
        <f t="array" aca="1" ref="AA7" ca="1">INDIRECT("DATA!J" &amp; 632-5*(ROW()-3)/2+(COLUMN()-23))</f>
        <v>0</v>
      </c>
      <c r="AC7" s="53"/>
      <c r="AD7" s="51"/>
      <c r="AE7" s="4" t="s">
        <v>2</v>
      </c>
      <c r="AF7" s="5">
        <f t="shared" ca="1" si="1"/>
        <v>0</v>
      </c>
      <c r="AG7" s="5">
        <f t="shared" ca="1" si="0"/>
        <v>0.16625334034880956</v>
      </c>
      <c r="AH7" s="5">
        <f t="shared" ca="1" si="0"/>
        <v>0.25526153227084536</v>
      </c>
      <c r="AI7" s="5">
        <f t="shared" ca="1" si="0"/>
        <v>0</v>
      </c>
      <c r="AJ7" s="5">
        <f t="shared" ca="1" si="0"/>
        <v>0</v>
      </c>
    </row>
    <row r="8" spans="2:36" x14ac:dyDescent="0.2">
      <c r="B8" s="53"/>
      <c r="C8" s="50">
        <v>10</v>
      </c>
      <c r="D8" s="1" t="s">
        <v>1</v>
      </c>
      <c r="E8" s="2" cm="1">
        <f t="array" aca="1" ref="E8" ca="1">INDIRECT("DATA!E"&amp;632-5*(ROW()-2)/2+(COLUMN()-5))</f>
        <v>0.28435429203351542</v>
      </c>
      <c r="F8" s="2" cm="1">
        <f t="array" aca="1" ref="F8" ca="1">INDIRECT("DATA!E"&amp;632-5*(ROW()-2)/2+(COLUMN()-5))</f>
        <v>0.25251055871659611</v>
      </c>
      <c r="G8" s="2" cm="1">
        <f t="array" aca="1" ref="G8" ca="1">INDIRECT("DATA!E"&amp;632-5*(ROW()-2)/2+(COLUMN()-5))</f>
        <v>0.14112901497940369</v>
      </c>
      <c r="H8" s="2" cm="1">
        <f t="array" aca="1" ref="H8" ca="1">INDIRECT("DATA!E"&amp;632-5*(ROW()-2)/2+(COLUMN()-5))</f>
        <v>0</v>
      </c>
      <c r="I8" s="3" cm="1">
        <f t="array" aca="1" ref="I8" ca="1">INDIRECT("DATA!E"&amp;632-5*(ROW()-2)/2+(COLUMN()-5))</f>
        <v>0</v>
      </c>
      <c r="K8" s="53"/>
      <c r="L8" s="50">
        <v>10</v>
      </c>
      <c r="M8" s="1" t="s">
        <v>1</v>
      </c>
      <c r="N8" s="2" cm="1">
        <f t="array" aca="1" ref="N8" ca="1">INDIRECT("DATA!F" &amp; 632-5*(ROW()-2)/2+(COLUMN()-14))</f>
        <v>0.9892908417446844</v>
      </c>
      <c r="O8" s="2" cm="1">
        <f t="array" aca="1" ref="O8" ca="1">INDIRECT("DATA!F" &amp; 632-5*(ROW()-2)/2+(COLUMN()-14))</f>
        <v>0.98404047103496017</v>
      </c>
      <c r="P8" s="2" cm="1">
        <f t="array" aca="1" ref="P8" ca="1">INDIRECT("DATA!F" &amp; 632-5*(ROW()-2)/2+(COLUMN()-14))</f>
        <v>0.96445396936329519</v>
      </c>
      <c r="Q8" s="2" cm="1">
        <f t="array" aca="1" ref="Q8" ca="1">INDIRECT("DATA!F" &amp; 632-5*(ROW()-2)/2+(COLUMN()-14))</f>
        <v>0</v>
      </c>
      <c r="R8" s="2" cm="1">
        <f t="array" aca="1" ref="R8" ca="1">INDIRECT("DATA!F" &amp; 632-5*(ROW()-2)/2+(COLUMN()-14))</f>
        <v>0</v>
      </c>
      <c r="S8" s="19"/>
      <c r="T8" s="53"/>
      <c r="U8" s="50">
        <v>10</v>
      </c>
      <c r="V8" s="1" t="s">
        <v>1</v>
      </c>
      <c r="W8" s="3" cm="1">
        <f t="array" aca="1" ref="W8" ca="1">INDIRECT("DATA!G" &amp; 632-5*(ROW()-2)/2+(COLUMN()-23))</f>
        <v>0.69836720600294344</v>
      </c>
      <c r="X8" s="3" cm="1">
        <f t="array" aca="1" ref="X8" ca="1">INDIRECT("DATA!G" &amp; 632-5*(ROW()-2)/2+(COLUMN()-23))</f>
        <v>0.65992060128915464</v>
      </c>
      <c r="Y8" s="3" cm="1">
        <f t="array" aca="1" ref="Y8" ca="1">INDIRECT("DATA!G" &amp; 632-5*(ROW()-2)/2+(COLUMN()-23))</f>
        <v>0.53925364020010669</v>
      </c>
      <c r="Z8" s="3" cm="1">
        <f t="array" aca="1" ref="Z8" ca="1">INDIRECT("DATA!G" &amp; 632-5*(ROW()-2)/2+(COLUMN()-23))</f>
        <v>0</v>
      </c>
      <c r="AA8" s="3" cm="1">
        <f t="array" aca="1" ref="AA8" ca="1">INDIRECT("DATA!G" &amp; 632-5*(ROW()-2)/2+(COLUMN()-23))</f>
        <v>0</v>
      </c>
      <c r="AC8" s="53"/>
      <c r="AD8" s="50">
        <v>10</v>
      </c>
      <c r="AE8" s="1" t="s">
        <v>1</v>
      </c>
      <c r="AF8" s="2">
        <f t="shared" ca="1" si="1"/>
        <v>0.70493654971116904</v>
      </c>
      <c r="AG8" s="2">
        <f t="shared" ca="1" si="0"/>
        <v>0.73152991231836406</v>
      </c>
      <c r="AH8" s="2">
        <f t="shared" ca="1" si="0"/>
        <v>0.82332495438389153</v>
      </c>
      <c r="AI8" s="2">
        <f t="shared" ca="1" si="0"/>
        <v>0</v>
      </c>
      <c r="AJ8" s="2">
        <f t="shared" ca="1" si="0"/>
        <v>0</v>
      </c>
    </row>
    <row r="9" spans="2:36" ht="17" thickBot="1" x14ac:dyDescent="0.25">
      <c r="B9" s="53"/>
      <c r="C9" s="51"/>
      <c r="D9" s="4" t="s">
        <v>2</v>
      </c>
      <c r="E9" s="5" cm="1">
        <f t="array" aca="1" ref="E9" ca="1">INDIRECT("DATA!H" &amp; 632-5*(ROW()-3)/2+(COLUMN()-5))</f>
        <v>0.89139698631877762</v>
      </c>
      <c r="F9" s="5" cm="1">
        <f t="array" aca="1" ref="F9" ca="1">INDIRECT("DATA!H" &amp; 632-5*(ROW()-3)/2+(COLUMN()-5))</f>
        <v>0.87266042292841783</v>
      </c>
      <c r="G9" s="5" cm="1">
        <f t="array" aca="1" ref="G9" ca="1">INDIRECT("DATA!H" &amp; 632-5*(ROW()-3)/2+(COLUMN()-5))</f>
        <v>0.79272616744045721</v>
      </c>
      <c r="H9" s="5" cm="1">
        <f t="array" aca="1" ref="H9" ca="1">INDIRECT("DATA!H" &amp; 632-5*(ROW()-3)/2+(COLUMN()-5))</f>
        <v>0</v>
      </c>
      <c r="I9" s="6" cm="1">
        <f t="array" aca="1" ref="I9" ca="1">INDIRECT("DATA!H" &amp; 632-5*(ROW()-3)/2+(COLUMN()-5))</f>
        <v>0</v>
      </c>
      <c r="K9" s="53"/>
      <c r="L9" s="51"/>
      <c r="M9" s="4" t="s">
        <v>2</v>
      </c>
      <c r="N9" s="5" cm="1">
        <f t="array" aca="1" ref="N9" ca="1">INDIRECT("DATA!I" &amp; 632-5*(ROW()-3)/2+(COLUMN()-14))</f>
        <v>0.99723158543763279</v>
      </c>
      <c r="O9" s="5" cm="1">
        <f t="array" aca="1" ref="O9" ca="1">INDIRECT("DATA!I" &amp; 632-5*(ROW()-3)/2+(COLUMN()-14))</f>
        <v>0.99863317885385838</v>
      </c>
      <c r="P9" s="5" cm="1">
        <f t="array" aca="1" ref="P9" ca="1">INDIRECT("DATA!I" &amp; 632-5*(ROW()-3)/2+(COLUMN()-14))</f>
        <v>0.99978197124861445</v>
      </c>
      <c r="Q9" s="5" cm="1">
        <f t="array" aca="1" ref="Q9" ca="1">INDIRECT("DATA!I" &amp; 632-5*(ROW()-3)/2+(COLUMN()-14))</f>
        <v>0</v>
      </c>
      <c r="R9" s="5" cm="1">
        <f t="array" aca="1" ref="R9" ca="1">INDIRECT("DATA!I" &amp; 632-5*(ROW()-3)/2+(COLUMN()-14))</f>
        <v>0</v>
      </c>
      <c r="S9" s="19"/>
      <c r="T9" s="53"/>
      <c r="U9" s="51"/>
      <c r="V9" s="4" t="s">
        <v>2</v>
      </c>
      <c r="W9" s="6" cm="1">
        <f t="array" aca="1" ref="W9" ca="1">INDIRECT("DATA!J" &amp; 632-5*(ROW()-3)/2+(COLUMN()-23))</f>
        <v>0.96327685483215042</v>
      </c>
      <c r="X9" s="6" cm="1">
        <f t="array" aca="1" ref="X9" ca="1">INDIRECT("DATA!J" &amp; 632-5*(ROW()-3)/2+(COLUMN()-23))</f>
        <v>0.95336055514924001</v>
      </c>
      <c r="Y9" s="6" cm="1">
        <f t="array" aca="1" ref="Y9" ca="1">INDIRECT("DATA!J" &amp; 632-5*(ROW()-3)/2+(COLUMN()-23))</f>
        <v>0.91613361210915845</v>
      </c>
      <c r="Z9" s="6" cm="1">
        <f t="array" aca="1" ref="Z9" ca="1">INDIRECT("DATA!J" &amp; 632-5*(ROW()-3)/2+(COLUMN()-23))</f>
        <v>0</v>
      </c>
      <c r="AA9" s="6" cm="1">
        <f t="array" aca="1" ref="AA9" ca="1">INDIRECT("DATA!J" &amp; 632-5*(ROW()-3)/2+(COLUMN()-23))</f>
        <v>0</v>
      </c>
      <c r="AC9" s="53"/>
      <c r="AD9" s="51"/>
      <c r="AE9" s="4" t="s">
        <v>2</v>
      </c>
      <c r="AF9" s="5">
        <f t="shared" ca="1" si="1"/>
        <v>0.10583459911885518</v>
      </c>
      <c r="AG9" s="5">
        <f t="shared" ca="1" si="0"/>
        <v>0.12597275592544055</v>
      </c>
      <c r="AH9" s="5">
        <f t="shared" ca="1" si="0"/>
        <v>0.20705580380815725</v>
      </c>
      <c r="AI9" s="5">
        <f t="shared" ca="1" si="0"/>
        <v>0</v>
      </c>
      <c r="AJ9" s="5">
        <f t="shared" ca="1" si="0"/>
        <v>0</v>
      </c>
    </row>
    <row r="10" spans="2:36" x14ac:dyDescent="0.2">
      <c r="B10" s="53"/>
      <c r="C10" s="50">
        <v>5</v>
      </c>
      <c r="D10" s="1" t="s">
        <v>1</v>
      </c>
      <c r="E10" s="2" cm="1">
        <f t="array" aca="1" ref="E10" ca="1">INDIRECT("DATA!E"&amp;632-5*(ROW()-2)/2+(COLUMN()-5))</f>
        <v>0.42573996152597038</v>
      </c>
      <c r="F10" s="2" cm="1">
        <f t="array" aca="1" ref="F10" ca="1">INDIRECT("DATA!E"&amp;632-5*(ROW()-2)/2+(COLUMN()-5))</f>
        <v>0.34093481079575888</v>
      </c>
      <c r="G10" s="2" cm="1">
        <f t="array" aca="1" ref="G10" ca="1">INDIRECT("DATA!E"&amp;632-5*(ROW()-2)/2+(COLUMN()-5))</f>
        <v>0.2122254501003385</v>
      </c>
      <c r="H10" s="2" cm="1">
        <f t="array" aca="1" ref="H10" ca="1">INDIRECT("DATA!E"&amp;632-5*(ROW()-2)/2+(COLUMN()-5))</f>
        <v>0</v>
      </c>
      <c r="I10" s="3" cm="1">
        <f t="array" aca="1" ref="I10" ca="1">INDIRECT("DATA!E"&amp;632-5*(ROW()-2)/2+(COLUMN()-5))</f>
        <v>0</v>
      </c>
      <c r="K10" s="53"/>
      <c r="L10" s="50">
        <v>5</v>
      </c>
      <c r="M10" s="1" t="s">
        <v>1</v>
      </c>
      <c r="N10" s="2" cm="1">
        <f t="array" aca="1" ref="N10" ca="1">INDIRECT("DATA!F" &amp; 632-5*(ROW()-2)/2+(COLUMN()-14))</f>
        <v>0.9908333868961946</v>
      </c>
      <c r="O10" s="2" cm="1">
        <f t="array" aca="1" ref="O10" ca="1">INDIRECT("DATA!F" &amp; 632-5*(ROW()-2)/2+(COLUMN()-14))</f>
        <v>0.98612855496174245</v>
      </c>
      <c r="P10" s="2" cm="1">
        <f t="array" aca="1" ref="P10" ca="1">INDIRECT("DATA!F" &amp; 632-5*(ROW()-2)/2+(COLUMN()-14))</f>
        <v>0.9682541955434284</v>
      </c>
      <c r="Q10" s="2" cm="1">
        <f t="array" aca="1" ref="Q10" ca="1">INDIRECT("DATA!F" &amp; 632-5*(ROW()-2)/2+(COLUMN()-14))</f>
        <v>0</v>
      </c>
      <c r="R10" s="2" cm="1">
        <f t="array" aca="1" ref="R10" ca="1">INDIRECT("DATA!F" &amp; 632-5*(ROW()-2)/2+(COLUMN()-14))</f>
        <v>0</v>
      </c>
      <c r="S10" s="19"/>
      <c r="T10" s="53"/>
      <c r="U10" s="50">
        <v>5</v>
      </c>
      <c r="V10" s="1" t="s">
        <v>1</v>
      </c>
      <c r="W10" s="3" cm="1">
        <f t="array" aca="1" ref="W10" ca="1">INDIRECT("DATA!G" &amp; 632-5*(ROW()-2)/2+(COLUMN()-23))</f>
        <v>0.78063915685592256</v>
      </c>
      <c r="X10" s="3" cm="1">
        <f t="array" aca="1" ref="X10" ca="1">INDIRECT("DATA!G" &amp; 632-5*(ROW()-2)/2+(COLUMN()-23))</f>
        <v>0.7267546100752561</v>
      </c>
      <c r="Y10" s="3" cm="1">
        <f t="array" aca="1" ref="Y10" ca="1">INDIRECT("DATA!G" &amp; 632-5*(ROW()-2)/2+(COLUMN()-23))</f>
        <v>0.59935662578711602</v>
      </c>
      <c r="Z10" s="3" cm="1">
        <f t="array" aca="1" ref="Z10" ca="1">INDIRECT("DATA!G" &amp; 632-5*(ROW()-2)/2+(COLUMN()-23))</f>
        <v>0</v>
      </c>
      <c r="AA10" s="3" cm="1">
        <f t="array" aca="1" ref="AA10" ca="1">INDIRECT("DATA!G" &amp; 632-5*(ROW()-2)/2+(COLUMN()-23))</f>
        <v>0</v>
      </c>
      <c r="AC10" s="53"/>
      <c r="AD10" s="50">
        <v>5</v>
      </c>
      <c r="AE10" s="1" t="s">
        <v>1</v>
      </c>
      <c r="AF10" s="2">
        <f t="shared" ca="1" si="1"/>
        <v>0.56509342537022422</v>
      </c>
      <c r="AG10" s="2">
        <f t="shared" ca="1" si="0"/>
        <v>0.64519374416598363</v>
      </c>
      <c r="AH10" s="2">
        <f t="shared" ca="1" si="0"/>
        <v>0.75602874544308984</v>
      </c>
      <c r="AI10" s="2">
        <f t="shared" ca="1" si="0"/>
        <v>0</v>
      </c>
      <c r="AJ10" s="2">
        <f t="shared" ca="1" si="0"/>
        <v>0</v>
      </c>
    </row>
    <row r="11" spans="2:36" ht="17" thickBot="1" x14ac:dyDescent="0.25">
      <c r="B11" s="53"/>
      <c r="C11" s="51"/>
      <c r="D11" s="4" t="s">
        <v>2</v>
      </c>
      <c r="E11" s="5" cm="1">
        <f t="array" aca="1" ref="E11" ca="1">INDIRECT("DATA!H" &amp; 632-5*(ROW()-3)/2+(COLUMN()-5))</f>
        <v>0.92670200173378536</v>
      </c>
      <c r="F11" s="5" cm="1">
        <f t="array" aca="1" ref="F11" ca="1">INDIRECT("DATA!H" &amp; 632-5*(ROW()-3)/2+(COLUMN()-5))</f>
        <v>0.90464890938056064</v>
      </c>
      <c r="G11" s="5" cm="1">
        <f t="array" aca="1" ref="G11" ca="1">INDIRECT("DATA!H" &amp; 632-5*(ROW()-3)/2+(COLUMN()-5))</f>
        <v>0.83631092323545664</v>
      </c>
      <c r="H11" s="5" cm="1">
        <f t="array" aca="1" ref="H11" ca="1">INDIRECT("DATA!H" &amp; 632-5*(ROW()-3)/2+(COLUMN()-5))</f>
        <v>0</v>
      </c>
      <c r="I11" s="6" cm="1">
        <f t="array" aca="1" ref="I11" ca="1">INDIRECT("DATA!H" &amp; 632-5*(ROW()-3)/2+(COLUMN()-5))</f>
        <v>0</v>
      </c>
      <c r="K11" s="53"/>
      <c r="L11" s="51"/>
      <c r="M11" s="4" t="s">
        <v>2</v>
      </c>
      <c r="N11" s="5" cm="1">
        <f t="array" aca="1" ref="N11" ca="1">INDIRECT("DATA!I" &amp; 632-5*(ROW()-3)/2+(COLUMN()-14))</f>
        <v>0.9972326835016192</v>
      </c>
      <c r="O11" s="5" cm="1">
        <f t="array" aca="1" ref="O11" ca="1">INDIRECT("DATA!I" &amp; 632-5*(ROW()-3)/2+(COLUMN()-14))</f>
        <v>0.99838810212306239</v>
      </c>
      <c r="P11" s="5" cm="1">
        <f t="array" aca="1" ref="P11" ca="1">INDIRECT("DATA!I" &amp; 632-5*(ROW()-3)/2+(COLUMN()-14))</f>
        <v>0.99981012649249201</v>
      </c>
      <c r="Q11" s="5" cm="1">
        <f t="array" aca="1" ref="Q11" ca="1">INDIRECT("DATA!I" &amp; 632-5*(ROW()-3)/2+(COLUMN()-14))</f>
        <v>0</v>
      </c>
      <c r="R11" s="5" cm="1">
        <f t="array" aca="1" ref="R11" ca="1">INDIRECT("DATA!I" &amp; 632-5*(ROW()-3)/2+(COLUMN()-14))</f>
        <v>0</v>
      </c>
      <c r="S11" s="19"/>
      <c r="T11" s="53"/>
      <c r="U11" s="51"/>
      <c r="V11" s="4" t="s">
        <v>2</v>
      </c>
      <c r="W11" s="6" cm="1">
        <f t="array" aca="1" ref="W11" ca="1">INDIRECT("DATA!J" &amp; 632-5*(ROW()-3)/2+(COLUMN()-23))</f>
        <v>0.97442834041850956</v>
      </c>
      <c r="X11" s="6" cm="1">
        <f t="array" aca="1" ref="X11" ca="1">INDIRECT("DATA!J" &amp; 632-5*(ROW()-3)/2+(COLUMN()-23))</f>
        <v>0.96768890495228144</v>
      </c>
      <c r="Y11" s="6" cm="1">
        <f t="array" aca="1" ref="Y11" ca="1">INDIRECT("DATA!J" &amp; 632-5*(ROW()-3)/2+(COLUMN()-23))</f>
        <v>0.9362942108596376</v>
      </c>
      <c r="Z11" s="6" cm="1">
        <f t="array" aca="1" ref="Z11" ca="1">INDIRECT("DATA!J" &amp; 632-5*(ROW()-3)/2+(COLUMN()-23))</f>
        <v>0</v>
      </c>
      <c r="AA11" s="6" cm="1">
        <f t="array" aca="1" ref="AA11" ca="1">INDIRECT("DATA!J" &amp; 632-5*(ROW()-3)/2+(COLUMN()-23))</f>
        <v>0</v>
      </c>
      <c r="AC11" s="53"/>
      <c r="AD11" s="51"/>
      <c r="AE11" s="4" t="s">
        <v>2</v>
      </c>
      <c r="AF11" s="5">
        <f t="shared" ca="1" si="1"/>
        <v>7.0530681767833836E-2</v>
      </c>
      <c r="AG11" s="5">
        <f t="shared" ca="1" si="0"/>
        <v>9.3739192742501753E-2</v>
      </c>
      <c r="AH11" s="5">
        <f t="shared" ca="1" si="0"/>
        <v>0.16349920325703537</v>
      </c>
      <c r="AI11" s="5">
        <f t="shared" ca="1" si="0"/>
        <v>0</v>
      </c>
      <c r="AJ11" s="5">
        <f t="shared" ca="1" si="0"/>
        <v>0</v>
      </c>
    </row>
    <row r="12" spans="2:36" x14ac:dyDescent="0.2">
      <c r="B12" s="53"/>
      <c r="C12" s="50">
        <v>0</v>
      </c>
      <c r="D12" s="1" t="s">
        <v>1</v>
      </c>
      <c r="E12" s="2" cm="1">
        <f t="array" aca="1" ref="E12" ca="1">INDIRECT("DATA!E"&amp;632-5*(ROW()-2)/2+(COLUMN()-5))</f>
        <v>0.60923171526906617</v>
      </c>
      <c r="F12" s="2" cm="1">
        <f t="array" aca="1" ref="F12" ca="1">INDIRECT("DATA!E"&amp;632-5*(ROW()-2)/2+(COLUMN()-5))</f>
        <v>0.47171733278284339</v>
      </c>
      <c r="G12" s="2" cm="1">
        <f t="array" aca="1" ref="G12" ca="1">INDIRECT("DATA!E"&amp;632-5*(ROW()-2)/2+(COLUMN()-5))</f>
        <v>0.28078162580273008</v>
      </c>
      <c r="H12" s="2" cm="1">
        <f t="array" aca="1" ref="H12" ca="1">INDIRECT("DATA!E"&amp;632-5*(ROW()-2)/2+(COLUMN()-5))</f>
        <v>0</v>
      </c>
      <c r="I12" s="3" cm="1">
        <f t="array" aca="1" ref="I12" ca="1">INDIRECT("DATA!E"&amp;632-5*(ROW()-2)/2+(COLUMN()-5))</f>
        <v>0</v>
      </c>
      <c r="K12" s="53"/>
      <c r="L12" s="50">
        <v>0</v>
      </c>
      <c r="M12" s="1" t="s">
        <v>1</v>
      </c>
      <c r="N12" s="2" cm="1">
        <f t="array" aca="1" ref="N12" ca="1">INDIRECT("DATA!F" &amp; 632-5*(ROW()-2)/2+(COLUMN()-14))</f>
        <v>0.98556438199670016</v>
      </c>
      <c r="O12" s="2" cm="1">
        <f t="array" aca="1" ref="O12" ca="1">INDIRECT("DATA!F" &amp; 632-5*(ROW()-2)/2+(COLUMN()-14))</f>
        <v>0.98790383101616264</v>
      </c>
      <c r="P12" s="2" cm="1">
        <f t="array" aca="1" ref="P12" ca="1">INDIRECT("DATA!F" &amp; 632-5*(ROW()-2)/2+(COLUMN()-14))</f>
        <v>0.97188459196571397</v>
      </c>
      <c r="Q12" s="2" cm="1">
        <f t="array" aca="1" ref="Q12" ca="1">INDIRECT("DATA!F" &amp; 632-5*(ROW()-2)/2+(COLUMN()-14))</f>
        <v>0</v>
      </c>
      <c r="R12" s="2" cm="1">
        <f t="array" aca="1" ref="R12" ca="1">INDIRECT("DATA!F" &amp; 632-5*(ROW()-2)/2+(COLUMN()-14))</f>
        <v>0</v>
      </c>
      <c r="S12" s="19"/>
      <c r="T12" s="53"/>
      <c r="U12" s="50">
        <v>0</v>
      </c>
      <c r="V12" s="1" t="s">
        <v>1</v>
      </c>
      <c r="W12" s="3" cm="1">
        <f t="array" aca="1" ref="W12" ca="1">INDIRECT("DATA!G" &amp; 632-5*(ROW()-2)/2+(COLUMN()-23))</f>
        <v>0.83143625184250924</v>
      </c>
      <c r="X12" s="3" cm="1">
        <f t="array" aca="1" ref="X12" ca="1">INDIRECT("DATA!G" &amp; 632-5*(ROW()-2)/2+(COLUMN()-23))</f>
        <v>0.79660123272755812</v>
      </c>
      <c r="Y12" s="3" cm="1">
        <f t="array" aca="1" ref="Y12" ca="1">INDIRECT("DATA!G" &amp; 632-5*(ROW()-2)/2+(COLUMN()-23))</f>
        <v>0.64919981167255403</v>
      </c>
      <c r="Z12" s="3" cm="1">
        <f t="array" aca="1" ref="Z12" ca="1">INDIRECT("DATA!G" &amp; 632-5*(ROW()-2)/2+(COLUMN()-23))</f>
        <v>0</v>
      </c>
      <c r="AA12" s="3" cm="1">
        <f t="array" aca="1" ref="AA12" ca="1">INDIRECT("DATA!G" &amp; 632-5*(ROW()-2)/2+(COLUMN()-23))</f>
        <v>0</v>
      </c>
      <c r="AC12" s="53"/>
      <c r="AD12" s="50">
        <v>0</v>
      </c>
      <c r="AE12" s="1" t="s">
        <v>1</v>
      </c>
      <c r="AF12" s="2">
        <f t="shared" ca="1" si="1"/>
        <v>0.37633266672763399</v>
      </c>
      <c r="AG12" s="2">
        <f t="shared" ca="1" si="0"/>
        <v>0.5161864982333193</v>
      </c>
      <c r="AH12" s="2">
        <f t="shared" ca="1" si="0"/>
        <v>0.69110296616298394</v>
      </c>
      <c r="AI12" s="2">
        <f t="shared" ca="1" si="0"/>
        <v>0</v>
      </c>
      <c r="AJ12" s="2">
        <f t="shared" ca="1" si="0"/>
        <v>0</v>
      </c>
    </row>
    <row r="13" spans="2:36" ht="17" thickBot="1" x14ac:dyDescent="0.25">
      <c r="B13" s="53"/>
      <c r="C13" s="51"/>
      <c r="D13" s="4" t="s">
        <v>2</v>
      </c>
      <c r="E13" s="5" cm="1">
        <f t="array" aca="1" ref="E13" ca="1">INDIRECT("DATA!H" &amp; 632-5*(ROW()-3)/2+(COLUMN()-5))</f>
        <v>0.9514291809753358</v>
      </c>
      <c r="F13" s="5" cm="1">
        <f t="array" aca="1" ref="F13" ca="1">INDIRECT("DATA!H" &amp; 632-5*(ROW()-3)/2+(COLUMN()-5))</f>
        <v>0.93208343362606016</v>
      </c>
      <c r="G13" s="5" cm="1">
        <f t="array" aca="1" ref="G13" ca="1">INDIRECT("DATA!H" &amp; 632-5*(ROW()-3)/2+(COLUMN()-5))</f>
        <v>0.86852672880789317</v>
      </c>
      <c r="H13" s="5" cm="1">
        <f t="array" aca="1" ref="H13" ca="1">INDIRECT("DATA!H" &amp; 632-5*(ROW()-3)/2+(COLUMN()-5))</f>
        <v>0</v>
      </c>
      <c r="I13" s="6" cm="1">
        <f t="array" aca="1" ref="I13" ca="1">INDIRECT("DATA!H" &amp; 632-5*(ROW()-3)/2+(COLUMN()-5))</f>
        <v>0</v>
      </c>
      <c r="K13" s="53"/>
      <c r="L13" s="51"/>
      <c r="M13" s="4" t="s">
        <v>2</v>
      </c>
      <c r="N13" s="5" cm="1">
        <f t="array" aca="1" ref="N13" ca="1">INDIRECT("DATA!I" &amp; 632-5*(ROW()-3)/2+(COLUMN()-14))</f>
        <v>0.99946739087063197</v>
      </c>
      <c r="O13" s="5" cm="1">
        <f t="array" aca="1" ref="O13" ca="1">INDIRECT("DATA!I" &amp; 632-5*(ROW()-3)/2+(COLUMN()-14))</f>
        <v>0.99838628958353681</v>
      </c>
      <c r="P13" s="5" cm="1">
        <f t="array" aca="1" ref="P13" ca="1">INDIRECT("DATA!I" &amp; 632-5*(ROW()-3)/2+(COLUMN()-14))</f>
        <v>0.99983427220887122</v>
      </c>
      <c r="Q13" s="5" cm="1">
        <f t="array" aca="1" ref="Q13" ca="1">INDIRECT("DATA!I" &amp; 632-5*(ROW()-3)/2+(COLUMN()-14))</f>
        <v>0</v>
      </c>
      <c r="R13" s="5" cm="1">
        <f t="array" aca="1" ref="R13" ca="1">INDIRECT("DATA!I" &amp; 632-5*(ROW()-3)/2+(COLUMN()-14))</f>
        <v>0</v>
      </c>
      <c r="S13" s="19"/>
      <c r="T13" s="53"/>
      <c r="U13" s="51"/>
      <c r="V13" s="4" t="s">
        <v>2</v>
      </c>
      <c r="W13" s="6" cm="1">
        <f t="array" aca="1" ref="W13" ca="1">INDIRECT("DATA!J" &amp; 632-5*(ROW()-3)/2+(COLUMN()-23))</f>
        <v>0.98490260289087606</v>
      </c>
      <c r="X13" s="6" cm="1">
        <f t="array" aca="1" ref="X13" ca="1">INDIRECT("DATA!J" &amp; 632-5*(ROW()-3)/2+(COLUMN()-23))</f>
        <v>0.97668083299096042</v>
      </c>
      <c r="Y13" s="6" cm="1">
        <f t="array" aca="1" ref="Y13" ca="1">INDIRECT("DATA!J" &amp; 632-5*(ROW()-3)/2+(COLUMN()-23))</f>
        <v>0.95204472990153877</v>
      </c>
      <c r="Z13" s="6" cm="1">
        <f t="array" aca="1" ref="Z13" ca="1">INDIRECT("DATA!J" &amp; 632-5*(ROW()-3)/2+(COLUMN()-23))</f>
        <v>0</v>
      </c>
      <c r="AA13" s="6" cm="1">
        <f t="array" aca="1" ref="AA13" ca="1">INDIRECT("DATA!J" &amp; 632-5*(ROW()-3)/2+(COLUMN()-23))</f>
        <v>0</v>
      </c>
      <c r="AC13" s="53"/>
      <c r="AD13" s="51"/>
      <c r="AE13" s="4" t="s">
        <v>2</v>
      </c>
      <c r="AF13" s="5">
        <f t="shared" ca="1" si="1"/>
        <v>4.8038209895296169E-2</v>
      </c>
      <c r="AG13" s="5">
        <f t="shared" ca="1" si="0"/>
        <v>6.6302855957476647E-2</v>
      </c>
      <c r="AH13" s="5">
        <f t="shared" ca="1" si="0"/>
        <v>0.13130754340097806</v>
      </c>
      <c r="AI13" s="5">
        <f t="shared" ca="1" si="0"/>
        <v>0</v>
      </c>
      <c r="AJ13" s="5">
        <f t="shared" ca="1" si="0"/>
        <v>0</v>
      </c>
    </row>
    <row r="14" spans="2:36" x14ac:dyDescent="0.2">
      <c r="B14" s="53"/>
      <c r="C14" s="50">
        <v>-5</v>
      </c>
      <c r="D14" s="1" t="s">
        <v>1</v>
      </c>
      <c r="E14" s="2" cm="1">
        <f t="array" aca="1" ref="E14" ca="1">INDIRECT("DATA!E"&amp;632-5*(ROW()-2)/2+(COLUMN()-5))</f>
        <v>0.72461450275911476</v>
      </c>
      <c r="F14" s="2" cm="1">
        <f t="array" aca="1" ref="F14" ca="1">INDIRECT("DATA!E"&amp;632-5*(ROW()-2)/2+(COLUMN()-5))</f>
        <v>0.59137035209010069</v>
      </c>
      <c r="G14" s="2" cm="1">
        <f t="array" aca="1" ref="G14" ca="1">INDIRECT("DATA!E"&amp;632-5*(ROW()-2)/2+(COLUMN()-5))</f>
        <v>0.34702448823883902</v>
      </c>
      <c r="H14" s="2" cm="1">
        <f t="array" aca="1" ref="H14" ca="1">INDIRECT("DATA!E"&amp;632-5*(ROW()-2)/2+(COLUMN()-5))</f>
        <v>0</v>
      </c>
      <c r="I14" s="3" cm="1">
        <f t="array" aca="1" ref="I14" ca="1">INDIRECT("DATA!E"&amp;632-5*(ROW()-2)/2+(COLUMN()-5))</f>
        <v>0</v>
      </c>
      <c r="K14" s="53"/>
      <c r="L14" s="50">
        <v>-5</v>
      </c>
      <c r="M14" s="1" t="s">
        <v>1</v>
      </c>
      <c r="N14" s="2" cm="1">
        <f t="array" aca="1" ref="N14" ca="1">INDIRECT("DATA!F" &amp; 632-5*(ROW()-2)/2+(COLUMN()-14))</f>
        <v>0.991918941573112</v>
      </c>
      <c r="O14" s="2" cm="1">
        <f t="array" aca="1" ref="O14" ca="1">INDIRECT("DATA!F" &amp; 632-5*(ROW()-2)/2+(COLUMN()-14))</f>
        <v>0.98896527238500997</v>
      </c>
      <c r="P14" s="2" cm="1">
        <f t="array" aca="1" ref="P14" ca="1">INDIRECT("DATA!F" &amp; 632-5*(ROW()-2)/2+(COLUMN()-14))</f>
        <v>0.97536957554247561</v>
      </c>
      <c r="Q14" s="2" cm="1">
        <f t="array" aca="1" ref="Q14" ca="1">INDIRECT("DATA!F" &amp; 632-5*(ROW()-2)/2+(COLUMN()-14))</f>
        <v>0</v>
      </c>
      <c r="R14" s="2" cm="1">
        <f t="array" aca="1" ref="R14" ca="1">INDIRECT("DATA!F" &amp; 632-5*(ROW()-2)/2+(COLUMN()-14))</f>
        <v>0</v>
      </c>
      <c r="S14" s="19"/>
      <c r="T14" s="53"/>
      <c r="U14" s="50">
        <v>-5</v>
      </c>
      <c r="V14" s="1" t="s">
        <v>1</v>
      </c>
      <c r="W14" s="3" cm="1">
        <f t="array" aca="1" ref="W14" ca="1">INDIRECT("DATA!G" &amp; 632-5*(ROW()-2)/2+(COLUMN()-23))</f>
        <v>0.89499282937919988</v>
      </c>
      <c r="X14" s="3" cm="1">
        <f t="array" aca="1" ref="X14" ca="1">INDIRECT("DATA!G" &amp; 632-5*(ROW()-2)/2+(COLUMN()-23))</f>
        <v>0.85290341013914772</v>
      </c>
      <c r="Y14" s="3" cm="1">
        <f t="array" aca="1" ref="Y14" ca="1">INDIRECT("DATA!G" &amp; 632-5*(ROW()-2)/2+(COLUMN()-23))</f>
        <v>0.69648176075723001</v>
      </c>
      <c r="Z14" s="3" cm="1">
        <f t="array" aca="1" ref="Z14" ca="1">INDIRECT("DATA!G" &amp; 632-5*(ROW()-2)/2+(COLUMN()-23))</f>
        <v>0</v>
      </c>
      <c r="AA14" s="3" cm="1">
        <f t="array" aca="1" ref="AA14" ca="1">INDIRECT("DATA!G" &amp; 632-5*(ROW()-2)/2+(COLUMN()-23))</f>
        <v>0</v>
      </c>
      <c r="AC14" s="53"/>
      <c r="AD14" s="50">
        <v>-5</v>
      </c>
      <c r="AE14" s="1" t="s">
        <v>1</v>
      </c>
      <c r="AF14" s="2">
        <f t="shared" ca="1" si="1"/>
        <v>0.26730443881399724</v>
      </c>
      <c r="AG14" s="2">
        <f t="shared" ca="1" si="0"/>
        <v>0.39759492029490928</v>
      </c>
      <c r="AH14" s="2">
        <f t="shared" ca="1" si="0"/>
        <v>0.62834508730363658</v>
      </c>
      <c r="AI14" s="2">
        <f t="shared" ca="1" si="0"/>
        <v>0</v>
      </c>
      <c r="AJ14" s="2">
        <f t="shared" ca="1" si="0"/>
        <v>0</v>
      </c>
    </row>
    <row r="15" spans="2:36" ht="17" thickBot="1" x14ac:dyDescent="0.25">
      <c r="B15" s="53"/>
      <c r="C15" s="51"/>
      <c r="D15" s="4" t="s">
        <v>2</v>
      </c>
      <c r="E15" s="5" cm="1">
        <f t="array" aca="1" ref="E15" ca="1">INDIRECT("DATA!H" &amp; 632-5*(ROW()-3)/2+(COLUMN()-5))</f>
        <v>0.96964713758726995</v>
      </c>
      <c r="F15" s="5" cm="1">
        <f t="array" aca="1" ref="F15" ca="1">INDIRECT("DATA!H" &amp; 632-5*(ROW()-3)/2+(COLUMN()-5))</f>
        <v>0.95322861112988044</v>
      </c>
      <c r="G15" s="5" cm="1">
        <f t="array" aca="1" ref="G15" ca="1">INDIRECT("DATA!H" &amp; 632-5*(ROW()-3)/2+(COLUMN()-5))</f>
        <v>0.89285247923701117</v>
      </c>
      <c r="H15" s="5" cm="1">
        <f t="array" aca="1" ref="H15" ca="1">INDIRECT("DATA!H" &amp; 632-5*(ROW()-3)/2+(COLUMN()-5))</f>
        <v>0</v>
      </c>
      <c r="I15" s="6" cm="1">
        <f t="array" aca="1" ref="I15" ca="1">INDIRECT("DATA!H" &amp; 632-5*(ROW()-3)/2+(COLUMN()-5))</f>
        <v>0</v>
      </c>
      <c r="K15" s="53"/>
      <c r="L15" s="51"/>
      <c r="M15" s="4" t="s">
        <v>2</v>
      </c>
      <c r="N15" s="5" cm="1">
        <f t="array" aca="1" ref="N15" ca="1">INDIRECT("DATA!I" &amp; 632-5*(ROW()-3)/2+(COLUMN()-14))</f>
        <v>0.99725937404198195</v>
      </c>
      <c r="O15" s="5" cm="1">
        <f t="array" aca="1" ref="O15" ca="1">INDIRECT("DATA!I" &amp; 632-5*(ROW()-3)/2+(COLUMN()-14))</f>
        <v>0.99834123912803918</v>
      </c>
      <c r="P15" s="5" cm="1">
        <f t="array" aca="1" ref="P15" ca="1">INDIRECT("DATA!I" &amp; 632-5*(ROW()-3)/2+(COLUMN()-14))</f>
        <v>0.99983888555382661</v>
      </c>
      <c r="Q15" s="5" cm="1">
        <f t="array" aca="1" ref="Q15" ca="1">INDIRECT("DATA!I" &amp; 632-5*(ROW()-3)/2+(COLUMN()-14))</f>
        <v>0</v>
      </c>
      <c r="R15" s="5" cm="1">
        <f t="array" aca="1" ref="R15" ca="1">INDIRECT("DATA!I" &amp; 632-5*(ROW()-3)/2+(COLUMN()-14))</f>
        <v>0</v>
      </c>
      <c r="S15" s="19"/>
      <c r="T15" s="53"/>
      <c r="U15" s="51"/>
      <c r="V15" s="4" t="s">
        <v>2</v>
      </c>
      <c r="W15" s="6" cm="1">
        <f t="array" aca="1" ref="W15" ca="1">INDIRECT("DATA!J" &amp; 632-5*(ROW()-3)/2+(COLUMN()-23))</f>
        <v>0.98875177640425504</v>
      </c>
      <c r="X15" s="6" cm="1">
        <f t="array" aca="1" ref="X15" ca="1">INDIRECT("DATA!J" &amp; 632-5*(ROW()-3)/2+(COLUMN()-23))</f>
        <v>0.98333974571340177</v>
      </c>
      <c r="Y15" s="6" cm="1">
        <f t="array" aca="1" ref="Y15" ca="1">INDIRECT("DATA!J" &amp; 632-5*(ROW()-3)/2+(COLUMN()-23))</f>
        <v>0.96304235668400717</v>
      </c>
      <c r="Z15" s="6" cm="1">
        <f t="array" aca="1" ref="Z15" ca="1">INDIRECT("DATA!J" &amp; 632-5*(ROW()-3)/2+(COLUMN()-23))</f>
        <v>0</v>
      </c>
      <c r="AA15" s="6" cm="1">
        <f t="array" aca="1" ref="AA15" ca="1">INDIRECT("DATA!J" &amp; 632-5*(ROW()-3)/2+(COLUMN()-23))</f>
        <v>0</v>
      </c>
      <c r="AC15" s="53"/>
      <c r="AD15" s="51"/>
      <c r="AE15" s="4" t="s">
        <v>2</v>
      </c>
      <c r="AF15" s="5">
        <f t="shared" ca="1" si="1"/>
        <v>2.7612236454712002E-2</v>
      </c>
      <c r="AG15" s="5">
        <f t="shared" ca="1" si="0"/>
        <v>4.5112627998158739E-2</v>
      </c>
      <c r="AH15" s="5">
        <f t="shared" ca="1" si="0"/>
        <v>0.10698640631681544</v>
      </c>
      <c r="AI15" s="5">
        <f t="shared" ca="1" si="0"/>
        <v>0</v>
      </c>
      <c r="AJ15" s="5">
        <f t="shared" ca="1" si="0"/>
        <v>0</v>
      </c>
    </row>
    <row r="16" spans="2:36" x14ac:dyDescent="0.2">
      <c r="B16" s="53"/>
      <c r="C16" s="50">
        <v>-10</v>
      </c>
      <c r="D16" s="1" t="s">
        <v>1</v>
      </c>
      <c r="E16" s="2" cm="1">
        <f t="array" aca="1" ref="E16" ca="1">INDIRECT("DATA!E"&amp;632-5*(ROW()-2)/2+(COLUMN()-5))</f>
        <v>0.82944320367367919</v>
      </c>
      <c r="F16" s="2" cm="1">
        <f t="array" aca="1" ref="F16" ca="1">INDIRECT("DATA!E"&amp;632-5*(ROW()-2)/2+(COLUMN()-5))</f>
        <v>0.71903962378319053</v>
      </c>
      <c r="G16" s="2" cm="1">
        <f t="array" aca="1" ref="G16" ca="1">INDIRECT("DATA!E"&amp;632-5*(ROW()-2)/2+(COLUMN()-5))</f>
        <v>0.40640380346932498</v>
      </c>
      <c r="H16" s="2" cm="1">
        <f t="array" aca="1" ref="H16" ca="1">INDIRECT("DATA!E"&amp;632-5*(ROW()-2)/2+(COLUMN()-5))</f>
        <v>0</v>
      </c>
      <c r="I16" s="3" cm="1">
        <f t="array" aca="1" ref="I16" ca="1">INDIRECT("DATA!E"&amp;632-5*(ROW()-2)/2+(COLUMN()-5))</f>
        <v>0</v>
      </c>
      <c r="K16" s="53"/>
      <c r="L16" s="50">
        <v>-10</v>
      </c>
      <c r="M16" s="1" t="s">
        <v>1</v>
      </c>
      <c r="N16" s="2" cm="1">
        <f t="array" aca="1" ref="N16" ca="1">INDIRECT("DATA!F" &amp; 632-5*(ROW()-2)/2+(COLUMN()-14))</f>
        <v>0.99267653542669321</v>
      </c>
      <c r="O16" s="2" cm="1">
        <f t="array" aca="1" ref="O16" ca="1">INDIRECT("DATA!F" &amp; 632-5*(ROW()-2)/2+(COLUMN()-14))</f>
        <v>0.98898894974273044</v>
      </c>
      <c r="P16" s="2" cm="1">
        <f t="array" aca="1" ref="P16" ca="1">INDIRECT("DATA!F" &amp; 632-5*(ROW()-2)/2+(COLUMN()-14))</f>
        <v>0.97675565359794636</v>
      </c>
      <c r="Q16" s="2" cm="1">
        <f t="array" aca="1" ref="Q16" ca="1">INDIRECT("DATA!F" &amp; 632-5*(ROW()-2)/2+(COLUMN()-14))</f>
        <v>0</v>
      </c>
      <c r="R16" s="2" cm="1">
        <f t="array" aca="1" ref="R16" ca="1">INDIRECT("DATA!F" &amp; 632-5*(ROW()-2)/2+(COLUMN()-14))</f>
        <v>0</v>
      </c>
      <c r="S16" s="19"/>
      <c r="T16" s="53"/>
      <c r="U16" s="50">
        <v>-10</v>
      </c>
      <c r="V16" s="1" t="s">
        <v>1</v>
      </c>
      <c r="W16" s="3" cm="1">
        <f t="array" aca="1" ref="W16" ca="1">INDIRECT("DATA!G" &amp; 632-5*(ROW()-2)/2+(COLUMN()-23))</f>
        <v>0.94132053704283558</v>
      </c>
      <c r="X16" s="3" cm="1">
        <f t="array" aca="1" ref="X16" ca="1">INDIRECT("DATA!G" &amp; 632-5*(ROW()-2)/2+(COLUMN()-23))</f>
        <v>0.88536560604825087</v>
      </c>
      <c r="Y16" s="3" cm="1">
        <f t="array" aca="1" ref="Y16" ca="1">INDIRECT("DATA!G" &amp; 632-5*(ROW()-2)/2+(COLUMN()-23))</f>
        <v>0.73864849770675245</v>
      </c>
      <c r="Z16" s="3" cm="1">
        <f t="array" aca="1" ref="Z16" ca="1">INDIRECT("DATA!G" &amp; 632-5*(ROW()-2)/2+(COLUMN()-23))</f>
        <v>0</v>
      </c>
      <c r="AA16" s="3" cm="1">
        <f t="array" aca="1" ref="AA16" ca="1">INDIRECT("DATA!G" &amp; 632-5*(ROW()-2)/2+(COLUMN()-23))</f>
        <v>0</v>
      </c>
      <c r="AC16" s="53"/>
      <c r="AD16" s="50">
        <v>-10</v>
      </c>
      <c r="AE16" s="1" t="s">
        <v>1</v>
      </c>
      <c r="AF16" s="2">
        <f t="shared" ca="1" si="1"/>
        <v>0.16323333175301402</v>
      </c>
      <c r="AG16" s="2">
        <f t="shared" ca="1" si="0"/>
        <v>0.26994932595953991</v>
      </c>
      <c r="AH16" s="2">
        <f t="shared" ca="1" si="0"/>
        <v>0.57035185012862133</v>
      </c>
      <c r="AI16" s="2">
        <f t="shared" ca="1" si="0"/>
        <v>0</v>
      </c>
      <c r="AJ16" s="2">
        <f t="shared" ca="1" si="0"/>
        <v>0</v>
      </c>
    </row>
    <row r="17" spans="2:36" ht="17" thickBot="1" x14ac:dyDescent="0.25">
      <c r="B17" s="53"/>
      <c r="C17" s="51"/>
      <c r="D17" s="4" t="s">
        <v>2</v>
      </c>
      <c r="E17" s="5" cm="1">
        <f t="array" aca="1" ref="E17" ca="1">INDIRECT("DATA!H" &amp; 632-5*(ROW()-3)/2+(COLUMN()-5))</f>
        <v>0.98317188642818198</v>
      </c>
      <c r="F17" s="5" cm="1">
        <f t="array" aca="1" ref="F17" ca="1">INDIRECT("DATA!H" &amp; 632-5*(ROW()-3)/2+(COLUMN()-5))</f>
        <v>0.96831461490905124</v>
      </c>
      <c r="G17" s="5" cm="1">
        <f t="array" aca="1" ref="G17" ca="1">INDIRECT("DATA!H" &amp; 632-5*(ROW()-3)/2+(COLUMN()-5))</f>
        <v>0.91100686051831725</v>
      </c>
      <c r="H17" s="5" cm="1">
        <f t="array" aca="1" ref="H17" ca="1">INDIRECT("DATA!H" &amp; 632-5*(ROW()-3)/2+(COLUMN()-5))</f>
        <v>0</v>
      </c>
      <c r="I17" s="6" cm="1">
        <f t="array" aca="1" ref="I17" ca="1">INDIRECT("DATA!H" &amp; 632-5*(ROW()-3)/2+(COLUMN()-5))</f>
        <v>0</v>
      </c>
      <c r="K17" s="53"/>
      <c r="L17" s="51"/>
      <c r="M17" s="4" t="s">
        <v>2</v>
      </c>
      <c r="N17" s="5" cm="1">
        <f t="array" aca="1" ref="N17" ca="1">INDIRECT("DATA!I" &amp; 632-5*(ROW()-3)/2+(COLUMN()-14))</f>
        <v>0.99745286774436437</v>
      </c>
      <c r="O17" s="5" cm="1">
        <f t="array" aca="1" ref="O17" ca="1">INDIRECT("DATA!I" &amp; 632-5*(ROW()-3)/2+(COLUMN()-14))</f>
        <v>0.99836706236740425</v>
      </c>
      <c r="P17" s="5" cm="1">
        <f t="array" aca="1" ref="P17" ca="1">INDIRECT("DATA!I" &amp; 632-5*(ROW()-3)/2+(COLUMN()-14))</f>
        <v>0.99985885984590284</v>
      </c>
      <c r="Q17" s="5" cm="1">
        <f t="array" aca="1" ref="Q17" ca="1">INDIRECT("DATA!I" &amp; 632-5*(ROW()-3)/2+(COLUMN()-14))</f>
        <v>0</v>
      </c>
      <c r="R17" s="5" cm="1">
        <f t="array" aca="1" ref="R17" ca="1">INDIRECT("DATA!I" &amp; 632-5*(ROW()-3)/2+(COLUMN()-14))</f>
        <v>0</v>
      </c>
      <c r="S17" s="19"/>
      <c r="T17" s="53"/>
      <c r="U17" s="51"/>
      <c r="V17" s="4" t="s">
        <v>2</v>
      </c>
      <c r="W17" s="6" cm="1">
        <f t="array" aca="1" ref="W17" ca="1">INDIRECT("DATA!J" &amp; 632-5*(ROW()-3)/2+(COLUMN()-23))</f>
        <v>0.99261282767991277</v>
      </c>
      <c r="X17" s="6" cm="1">
        <f t="array" aca="1" ref="X17" ca="1">INDIRECT("DATA!J" &amp; 632-5*(ROW()-3)/2+(COLUMN()-23))</f>
        <v>0.98801140160963541</v>
      </c>
      <c r="Y17" s="6" cm="1">
        <f t="array" aca="1" ref="Y17" ca="1">INDIRECT("DATA!J" &amp; 632-5*(ROW()-3)/2+(COLUMN()-23))</f>
        <v>0.97053718242449782</v>
      </c>
      <c r="Z17" s="6" cm="1">
        <f t="array" aca="1" ref="Z17" ca="1">INDIRECT("DATA!J" &amp; 632-5*(ROW()-3)/2+(COLUMN()-23))</f>
        <v>0</v>
      </c>
      <c r="AA17" s="6" cm="1">
        <f t="array" aca="1" ref="AA17" ca="1">INDIRECT("DATA!J" &amp; 632-5*(ROW()-3)/2+(COLUMN()-23))</f>
        <v>0</v>
      </c>
      <c r="AC17" s="53"/>
      <c r="AD17" s="51"/>
      <c r="AE17" s="4" t="s">
        <v>2</v>
      </c>
      <c r="AF17" s="5">
        <f t="shared" ca="1" si="1"/>
        <v>1.4280981316182384E-2</v>
      </c>
      <c r="AG17" s="5">
        <f t="shared" ca="1" si="0"/>
        <v>3.0052447458353004E-2</v>
      </c>
      <c r="AH17" s="5">
        <f t="shared" ca="1" si="0"/>
        <v>8.8851999327585585E-2</v>
      </c>
      <c r="AI17" s="5">
        <f t="shared" ca="1" si="0"/>
        <v>0</v>
      </c>
      <c r="AJ17" s="5">
        <f t="shared" ca="1" si="0"/>
        <v>0</v>
      </c>
    </row>
    <row r="18" spans="2:36" x14ac:dyDescent="0.2">
      <c r="B18" s="53"/>
      <c r="C18" s="50">
        <v>-15</v>
      </c>
      <c r="D18" s="1" t="s">
        <v>1</v>
      </c>
      <c r="E18" s="2" cm="1">
        <f t="array" aca="1" ref="E18" ca="1">INDIRECT("DATA!E"&amp;632-5*(ROW()-2)/2+(COLUMN()-5))</f>
        <v>0.91315147258208518</v>
      </c>
      <c r="F18" s="2" cm="1">
        <f t="array" aca="1" ref="F18" ca="1">INDIRECT("DATA!E"&amp;632-5*(ROW()-2)/2+(COLUMN()-5))</f>
        <v>0.78750507733627328</v>
      </c>
      <c r="G18" s="2" cm="1">
        <f t="array" aca="1" ref="G18" ca="1">INDIRECT("DATA!E"&amp;632-5*(ROW()-2)/2+(COLUMN()-5))</f>
        <v>0.46040096278051063</v>
      </c>
      <c r="H18" s="2" cm="1">
        <f t="array" aca="1" ref="H18" ca="1">INDIRECT("DATA!E"&amp;632-5*(ROW()-2)/2+(COLUMN()-5))</f>
        <v>0</v>
      </c>
      <c r="I18" s="3" cm="1">
        <f t="array" aca="1" ref="I18" ca="1">INDIRECT("DATA!E"&amp;632-5*(ROW()-2)/2+(COLUMN()-5))</f>
        <v>0</v>
      </c>
      <c r="K18" s="53"/>
      <c r="L18" s="50">
        <v>-15</v>
      </c>
      <c r="M18" s="1" t="s">
        <v>1</v>
      </c>
      <c r="N18" s="2" cm="1">
        <f t="array" aca="1" ref="N18" ca="1">INDIRECT("DATA!F" &amp; 632-5*(ROW()-2)/2+(COLUMN()-14))</f>
        <v>0.99254058233007125</v>
      </c>
      <c r="O18" s="2" cm="1">
        <f t="array" aca="1" ref="O18" ca="1">INDIRECT("DATA!F" &amp; 632-5*(ROW()-2)/2+(COLUMN()-14))</f>
        <v>0.99026688358717441</v>
      </c>
      <c r="P18" s="2" cm="1">
        <f t="array" aca="1" ref="P18" ca="1">INDIRECT("DATA!F" &amp; 632-5*(ROW()-2)/2+(COLUMN()-14))</f>
        <v>0.97729210101258235</v>
      </c>
      <c r="Q18" s="2" cm="1">
        <f t="array" aca="1" ref="Q18" ca="1">INDIRECT("DATA!F" &amp; 632-5*(ROW()-2)/2+(COLUMN()-14))</f>
        <v>0</v>
      </c>
      <c r="R18" s="2" cm="1">
        <f t="array" aca="1" ref="R18" ca="1">INDIRECT("DATA!F" &amp; 632-5*(ROW()-2)/2+(COLUMN()-14))</f>
        <v>0</v>
      </c>
      <c r="S18" s="19"/>
      <c r="T18" s="53"/>
      <c r="U18" s="50">
        <v>-15</v>
      </c>
      <c r="V18" s="1" t="s">
        <v>1</v>
      </c>
      <c r="W18" s="3" cm="1">
        <f t="array" aca="1" ref="W18" ca="1">INDIRECT("DATA!G" &amp; 632-5*(ROW()-2)/2+(COLUMN()-23))</f>
        <v>0.96925353671885961</v>
      </c>
      <c r="X18" s="3" cm="1">
        <f t="array" aca="1" ref="X18" ca="1">INDIRECT("DATA!G" &amp; 632-5*(ROW()-2)/2+(COLUMN()-23))</f>
        <v>0.91949456079883962</v>
      </c>
      <c r="Y18" s="3" cm="1">
        <f t="array" aca="1" ref="Y18" ca="1">INDIRECT("DATA!G" &amp; 632-5*(ROW()-2)/2+(COLUMN()-23))</f>
        <v>0.77313754451060845</v>
      </c>
      <c r="Z18" s="3" cm="1">
        <f t="array" aca="1" ref="Z18" ca="1">INDIRECT("DATA!G" &amp; 632-5*(ROW()-2)/2+(COLUMN()-23))</f>
        <v>0</v>
      </c>
      <c r="AA18" s="3" cm="1">
        <f t="array" aca="1" ref="AA18" ca="1">INDIRECT("DATA!G" &amp; 632-5*(ROW()-2)/2+(COLUMN()-23))</f>
        <v>0</v>
      </c>
      <c r="AC18" s="53"/>
      <c r="AD18" s="50">
        <v>-15</v>
      </c>
      <c r="AE18" s="1" t="s">
        <v>1</v>
      </c>
      <c r="AF18" s="2">
        <f t="shared" ca="1" si="1"/>
        <v>7.9389109747986075E-2</v>
      </c>
      <c r="AG18" s="2">
        <f t="shared" ca="1" si="0"/>
        <v>0.20276180625090112</v>
      </c>
      <c r="AH18" s="2">
        <f t="shared" ca="1" si="0"/>
        <v>0.51689113823207178</v>
      </c>
      <c r="AI18" s="2">
        <f t="shared" ca="1" si="0"/>
        <v>0</v>
      </c>
      <c r="AJ18" s="2">
        <f t="shared" ca="1" si="0"/>
        <v>0</v>
      </c>
    </row>
    <row r="19" spans="2:36" ht="17" thickBot="1" x14ac:dyDescent="0.25">
      <c r="B19" s="53"/>
      <c r="C19" s="55"/>
      <c r="D19" s="4" t="s">
        <v>2</v>
      </c>
      <c r="E19" s="5" cm="1">
        <f t="array" aca="1" ref="E19" ca="1">INDIRECT("DATA!H" &amp; 632-5*(ROW()-3)/2+(COLUMN()-5))</f>
        <v>0.9924127358142556</v>
      </c>
      <c r="F19" s="5" cm="1">
        <f t="array" aca="1" ref="F19" ca="1">INDIRECT("DATA!H" &amp; 632-5*(ROW()-3)/2+(COLUMN()-5))</f>
        <v>0.97853449955449978</v>
      </c>
      <c r="G19" s="5" cm="1">
        <f t="array" aca="1" ref="G19" ca="1">INDIRECT("DATA!H" &amp; 632-5*(ROW()-3)/2+(COLUMN()-5))</f>
        <v>0.92455962655117763</v>
      </c>
      <c r="H19" s="5" cm="1">
        <f t="array" aca="1" ref="H19" ca="1">INDIRECT("DATA!H" &amp; 632-5*(ROW()-3)/2+(COLUMN()-5))</f>
        <v>0</v>
      </c>
      <c r="I19" s="6" cm="1">
        <f t="array" aca="1" ref="I19" ca="1">INDIRECT("DATA!H" &amp; 632-5*(ROW()-3)/2+(COLUMN()-5))</f>
        <v>0</v>
      </c>
      <c r="K19" s="53"/>
      <c r="L19" s="55"/>
      <c r="M19" s="4" t="s">
        <v>2</v>
      </c>
      <c r="N19" s="5" cm="1">
        <f t="array" aca="1" ref="N19" ca="1">INDIRECT("DATA!I" &amp; 632-5*(ROW()-3)/2+(COLUMN()-14))</f>
        <v>0.99782365438667076</v>
      </c>
      <c r="O19" s="5" cm="1">
        <f t="array" aca="1" ref="O19" ca="1">INDIRECT("DATA!I" &amp; 632-5*(ROW()-3)/2+(COLUMN()-14))</f>
        <v>0.99829523575487378</v>
      </c>
      <c r="P19" s="5" cm="1">
        <f t="array" aca="1" ref="P19" ca="1">INDIRECT("DATA!I" &amp; 632-5*(ROW()-3)/2+(COLUMN()-14))</f>
        <v>0.99987424153618965</v>
      </c>
      <c r="Q19" s="5" cm="1">
        <f t="array" aca="1" ref="Q19" ca="1">INDIRECT("DATA!I" &amp; 632-5*(ROW()-3)/2+(COLUMN()-14))</f>
        <v>0</v>
      </c>
      <c r="R19" s="5" cm="1">
        <f t="array" aca="1" ref="R19" ca="1">INDIRECT("DATA!I" &amp; 632-5*(ROW()-3)/2+(COLUMN()-14))</f>
        <v>0</v>
      </c>
      <c r="S19" s="19"/>
      <c r="T19" s="53"/>
      <c r="U19" s="55"/>
      <c r="V19" s="4" t="s">
        <v>2</v>
      </c>
      <c r="W19" s="6" cm="1">
        <f t="array" aca="1" ref="W19" ca="1">INDIRECT("DATA!J" &amp; 632-5*(ROW()-3)/2+(COLUMN()-23))</f>
        <v>0.99509532971300996</v>
      </c>
      <c r="X19" s="6" cm="1">
        <f t="array" aca="1" ref="X19" ca="1">INDIRECT("DATA!J" &amp; 632-5*(ROW()-3)/2+(COLUMN()-23))</f>
        <v>0.9909912972397984</v>
      </c>
      <c r="Y19" s="6" cm="1">
        <f t="array" aca="1" ref="Y19" ca="1">INDIRECT("DATA!J" &amp; 632-5*(ROW()-3)/2+(COLUMN()-23))</f>
        <v>0.97552957936619278</v>
      </c>
      <c r="Z19" s="6" cm="1">
        <f t="array" aca="1" ref="Z19" ca="1">INDIRECT("DATA!J" &amp; 632-5*(ROW()-3)/2+(COLUMN()-23))</f>
        <v>0</v>
      </c>
      <c r="AA19" s="6" cm="1">
        <f t="array" aca="1" ref="AA19" ca="1">INDIRECT("DATA!J" &amp; 632-5*(ROW()-3)/2+(COLUMN()-23))</f>
        <v>0</v>
      </c>
      <c r="AC19" s="53"/>
      <c r="AD19" s="55"/>
      <c r="AE19" s="4" t="s">
        <v>2</v>
      </c>
      <c r="AF19" s="5">
        <f t="shared" ca="1" si="1"/>
        <v>5.4109185724151576E-3</v>
      </c>
      <c r="AG19" s="5">
        <f t="shared" ca="1" si="0"/>
        <v>1.9760736200373996E-2</v>
      </c>
      <c r="AH19" s="5">
        <f t="shared" ca="1" si="0"/>
        <v>7.5314614985012018E-2</v>
      </c>
      <c r="AI19" s="5">
        <f t="shared" ca="1" si="0"/>
        <v>0</v>
      </c>
      <c r="AJ19" s="5">
        <f t="shared" ca="1" si="0"/>
        <v>0</v>
      </c>
    </row>
    <row r="20" spans="2:36" x14ac:dyDescent="0.2">
      <c r="B20" s="53"/>
      <c r="C20" s="56">
        <v>-20</v>
      </c>
      <c r="D20" s="1" t="s">
        <v>1</v>
      </c>
      <c r="E20" s="2" cm="1">
        <f t="array" aca="1" ref="E20" ca="1">INDIRECT("DATA!E"&amp;632-5*(ROW()-2)/2+(COLUMN()-5))</f>
        <v>0.95219887028831962</v>
      </c>
      <c r="F20" s="2" cm="1">
        <f t="array" aca="1" ref="F20" ca="1">INDIRECT("DATA!E"&amp;632-5*(ROW()-2)/2+(COLUMN()-5))</f>
        <v>0.83242155703346832</v>
      </c>
      <c r="G20" s="2" cm="1">
        <f t="array" aca="1" ref="G20" ca="1">INDIRECT("DATA!E"&amp;632-5*(ROW()-2)/2+(COLUMN()-5))</f>
        <v>0.50672252839136056</v>
      </c>
      <c r="H20" s="2" cm="1">
        <f t="array" aca="1" ref="H20" ca="1">INDIRECT("DATA!E"&amp;632-5*(ROW()-2)/2+(COLUMN()-5))</f>
        <v>0.18726928161305961</v>
      </c>
      <c r="I20" s="3" cm="1">
        <f t="array" aca="1" ref="I20" ca="1">INDIRECT("DATA!E"&amp;632-5*(ROW()-2)/2+(COLUMN()-5))</f>
        <v>0</v>
      </c>
      <c r="K20" s="53"/>
      <c r="L20" s="56">
        <v>-20</v>
      </c>
      <c r="M20" s="1" t="s">
        <v>1</v>
      </c>
      <c r="N20" s="2" cm="1">
        <f t="array" aca="1" ref="N20" ca="1">INDIRECT("DATA!F" &amp; 632-5*(ROW()-2)/2+(COLUMN()-14))</f>
        <v>0.99538617626709158</v>
      </c>
      <c r="O20" s="2" cm="1">
        <f t="array" aca="1" ref="O20" ca="1">INDIRECT("DATA!F" &amp; 632-5*(ROW()-2)/2+(COLUMN()-14))</f>
        <v>0.99099880860790479</v>
      </c>
      <c r="P20" s="2" cm="1">
        <f t="array" aca="1" ref="P20" ca="1">INDIRECT("DATA!F" &amp; 632-5*(ROW()-2)/2+(COLUMN()-14))</f>
        <v>0.97808071190163559</v>
      </c>
      <c r="Q20" s="2" cm="1">
        <f t="array" aca="1" ref="Q20" ca="1">INDIRECT("DATA!F" &amp; 632-5*(ROW()-2)/2+(COLUMN()-14))</f>
        <v>0.96159299207117543</v>
      </c>
      <c r="R20" s="2" cm="1">
        <f t="array" aca="1" ref="R20" ca="1">INDIRECT("DATA!F" &amp; 632-5*(ROW()-2)/2+(COLUMN()-14))</f>
        <v>0</v>
      </c>
      <c r="S20" s="19"/>
      <c r="T20" s="53"/>
      <c r="U20" s="56">
        <v>-20</v>
      </c>
      <c r="V20" s="1" t="s">
        <v>1</v>
      </c>
      <c r="W20" s="3" cm="1">
        <f t="array" aca="1" ref="W20" ca="1">INDIRECT("DATA!G" &amp; 632-5*(ROW()-2)/2+(COLUMN()-23))</f>
        <v>0.9887516118580888</v>
      </c>
      <c r="X20" s="3" cm="1">
        <f t="array" aca="1" ref="X20" ca="1">INDIRECT("DATA!G" &amp; 632-5*(ROW()-2)/2+(COLUMN()-23))</f>
        <v>0.93987807769445819</v>
      </c>
      <c r="Y20" s="3" cm="1">
        <f t="array" aca="1" ref="Y20" ca="1">INDIRECT("DATA!G" &amp; 632-5*(ROW()-2)/2+(COLUMN()-23))</f>
        <v>0.7978835298510768</v>
      </c>
      <c r="Z20" s="3" cm="1">
        <f t="array" aca="1" ref="Z20" ca="1">INDIRECT("DATA!G" &amp; 632-5*(ROW()-2)/2+(COLUMN()-23))</f>
        <v>0.62001505299740434</v>
      </c>
      <c r="AA20" s="3" cm="1">
        <f t="array" aca="1" ref="AA20" ca="1">INDIRECT("DATA!G" &amp; 632-5*(ROW()-2)/2+(COLUMN()-23))</f>
        <v>0</v>
      </c>
      <c r="AC20" s="53"/>
      <c r="AD20" s="56">
        <v>-20</v>
      </c>
      <c r="AE20" s="1" t="s">
        <v>1</v>
      </c>
      <c r="AF20" s="2">
        <f t="shared" ca="1" si="1"/>
        <v>4.3187305978771962E-2</v>
      </c>
      <c r="AG20" s="2">
        <f t="shared" ca="1" si="1"/>
        <v>0.15857725157443647</v>
      </c>
      <c r="AH20" s="2">
        <f t="shared" ca="1" si="1"/>
        <v>0.47135818351027503</v>
      </c>
      <c r="AI20" s="2">
        <f t="shared" ca="1" si="1"/>
        <v>0.77432371045811577</v>
      </c>
      <c r="AJ20" s="2">
        <f t="shared" ca="1" si="1"/>
        <v>0</v>
      </c>
    </row>
    <row r="21" spans="2:36" ht="17" thickBot="1" x14ac:dyDescent="0.25">
      <c r="B21" s="53"/>
      <c r="C21" s="55"/>
      <c r="D21" s="4" t="s">
        <v>2</v>
      </c>
      <c r="E21" s="5" cm="1">
        <f t="array" aca="1" ref="E21" ca="1">INDIRECT("DATA!H" &amp; 632-5*(ROW()-3)/2+(COLUMN()-5))</f>
        <v>0.9949203924811304</v>
      </c>
      <c r="F21" s="5" cm="1">
        <f t="array" aca="1" ref="F21" ca="1">INDIRECT("DATA!H" &amp; 632-5*(ROW()-3)/2+(COLUMN()-5))</f>
        <v>0.98482269532627298</v>
      </c>
      <c r="G21" s="5" cm="1">
        <f t="array" aca="1" ref="G21" ca="1">INDIRECT("DATA!H" &amp; 632-5*(ROW()-3)/2+(COLUMN()-5))</f>
        <v>0.93485690943596644</v>
      </c>
      <c r="H21" s="5" cm="1">
        <f t="array" aca="1" ref="H21" ca="1">INDIRECT("DATA!H" &amp; 632-5*(ROW()-3)/2+(COLUMN()-5))</f>
        <v>0.83484525529733</v>
      </c>
      <c r="I21" s="6" cm="1">
        <f t="array" aca="1" ref="I21" ca="1">INDIRECT("DATA!H" &amp; 632-5*(ROW()-3)/2+(COLUMN()-5))</f>
        <v>0</v>
      </c>
      <c r="K21" s="53"/>
      <c r="L21" s="55"/>
      <c r="M21" s="4" t="s">
        <v>2</v>
      </c>
      <c r="N21" s="5" cm="1">
        <f t="array" aca="1" ref="N21" ca="1">INDIRECT("DATA!I" &amp; 632-5*(ROW()-3)/2+(COLUMN()-14))</f>
        <v>0.99860052828448398</v>
      </c>
      <c r="O21" s="5" cm="1">
        <f t="array" aca="1" ref="O21" ca="1">INDIRECT("DATA!I" &amp; 632-5*(ROW()-3)/2+(COLUMN()-14))</f>
        <v>0.99823641738580982</v>
      </c>
      <c r="P21" s="5" cm="1">
        <f t="array" aca="1" ref="P21" ca="1">INDIRECT("DATA!I" &amp; 632-5*(ROW()-3)/2+(COLUMN()-14))</f>
        <v>0.99987789410666505</v>
      </c>
      <c r="Q21" s="5" cm="1">
        <f t="array" aca="1" ref="Q21" ca="1">INDIRECT("DATA!I" &amp; 632-5*(ROW()-3)/2+(COLUMN()-14))</f>
        <v>0.99976348917015279</v>
      </c>
      <c r="R21" s="5" cm="1">
        <f t="array" aca="1" ref="R21" ca="1">INDIRECT("DATA!I" &amp; 632-5*(ROW()-3)/2+(COLUMN()-14))</f>
        <v>0</v>
      </c>
      <c r="S21" s="19"/>
      <c r="T21" s="53"/>
      <c r="U21" s="55"/>
      <c r="V21" s="4" t="s">
        <v>2</v>
      </c>
      <c r="W21" s="6" cm="1">
        <f t="array" aca="1" ref="W21" ca="1">INDIRECT("DATA!J" &amp; 632-5*(ROW()-3)/2+(COLUMN()-23))</f>
        <v>0.99653273209324722</v>
      </c>
      <c r="X21" s="6" cm="1">
        <f t="array" aca="1" ref="X21" ca="1">INDIRECT("DATA!J" &amp; 632-5*(ROW()-3)/2+(COLUMN()-23))</f>
        <v>0.99254666034543515</v>
      </c>
      <c r="Y21" s="6" cm="1">
        <f t="array" aca="1" ref="Y21" ca="1">INDIRECT("DATA!J" &amp; 632-5*(ROW()-3)/2+(COLUMN()-23))</f>
        <v>0.97866915091408102</v>
      </c>
      <c r="Z21" s="6" cm="1">
        <f t="array" aca="1" ref="Z21" ca="1">INDIRECT("DATA!J" &amp; 632-5*(ROW()-3)/2+(COLUMN()-23))</f>
        <v>0.93393450979050441</v>
      </c>
      <c r="AA21" s="6" cm="1">
        <f t="array" aca="1" ref="AA21" ca="1">INDIRECT("DATA!J" &amp; 632-5*(ROW()-3)/2+(COLUMN()-23))</f>
        <v>0</v>
      </c>
      <c r="AC21" s="53"/>
      <c r="AD21" s="55"/>
      <c r="AE21" s="4" t="s">
        <v>2</v>
      </c>
      <c r="AF21" s="5">
        <f t="shared" ca="1" si="1"/>
        <v>3.6801358033535791E-3</v>
      </c>
      <c r="AG21" s="5">
        <f t="shared" ca="1" si="1"/>
        <v>1.3413722059536837E-2</v>
      </c>
      <c r="AH21" s="5">
        <f t="shared" ca="1" si="1"/>
        <v>6.5020984670698612E-2</v>
      </c>
      <c r="AI21" s="5">
        <f t="shared" ca="1" si="1"/>
        <v>0.16491823387282278</v>
      </c>
      <c r="AJ21" s="5">
        <f t="shared" ca="1" si="1"/>
        <v>0</v>
      </c>
    </row>
    <row r="22" spans="2:36" x14ac:dyDescent="0.2">
      <c r="B22" s="53"/>
      <c r="C22" s="56">
        <v>-25</v>
      </c>
      <c r="D22" s="7" t="s">
        <v>1</v>
      </c>
      <c r="E22" s="2" cm="1">
        <f t="array" aca="1" ref="E22" ca="1">INDIRECT("DATA!E"&amp;632-5*(ROW()-2)/2+(COLUMN()-5))</f>
        <v>0.96475335621424463</v>
      </c>
      <c r="F22" s="2" cm="1">
        <f t="array" aca="1" ref="F22" ca="1">INDIRECT("DATA!E"&amp;632-5*(ROW()-2)/2+(COLUMN()-5))</f>
        <v>0.85111078274089702</v>
      </c>
      <c r="G22" s="2" cm="1">
        <f t="array" aca="1" ref="G22" ca="1">INDIRECT("DATA!E"&amp;632-5*(ROW()-2)/2+(COLUMN()-5))</f>
        <v>0.53111816720938798</v>
      </c>
      <c r="H22" s="2" cm="1">
        <f t="array" aca="1" ref="H22" ca="1">INDIRECT("DATA!E"&amp;632-5*(ROW()-2)/2+(COLUMN()-5))</f>
        <v>0.2250400547983582</v>
      </c>
      <c r="I22" s="3" cm="1">
        <f t="array" aca="1" ref="I22" ca="1">INDIRECT("DATA!E"&amp;632-5*(ROW()-2)/2+(COLUMN()-5))</f>
        <v>0</v>
      </c>
      <c r="K22" s="53"/>
      <c r="L22" s="56">
        <v>-25</v>
      </c>
      <c r="M22" s="7" t="s">
        <v>1</v>
      </c>
      <c r="N22" s="2" cm="1">
        <f t="array" aca="1" ref="N22" ca="1">INDIRECT("DATA!F" &amp; 632-5*(ROW()-2)/2+(COLUMN()-14))</f>
        <v>0.999932798301016</v>
      </c>
      <c r="O22" s="2" cm="1">
        <f t="array" aca="1" ref="O22" ca="1">INDIRECT("DATA!F" &amp; 632-5*(ROW()-2)/2+(COLUMN()-14))</f>
        <v>0.99108922184088477</v>
      </c>
      <c r="P22" s="2" cm="1">
        <f t="array" aca="1" ref="P22" ca="1">INDIRECT("DATA!F" &amp; 632-5*(ROW()-2)/2+(COLUMN()-14))</f>
        <v>0.97946532914628204</v>
      </c>
      <c r="Q22" s="2" cm="1">
        <f t="array" aca="1" ref="Q22" ca="1">INDIRECT("DATA!F" &amp; 632-5*(ROW()-2)/2+(COLUMN()-14))</f>
        <v>0.96277123423657118</v>
      </c>
      <c r="R22" s="2" cm="1">
        <f t="array" aca="1" ref="R22" ca="1">INDIRECT("DATA!F" &amp; 632-5*(ROW()-2)/2+(COLUMN()-14))</f>
        <v>0</v>
      </c>
      <c r="S22" s="19"/>
      <c r="T22" s="53"/>
      <c r="U22" s="56">
        <v>-25</v>
      </c>
      <c r="V22" s="7" t="s">
        <v>1</v>
      </c>
      <c r="W22" s="3" cm="1">
        <f t="array" aca="1" ref="W22" ca="1">INDIRECT("DATA!G" &amp; 632-5*(ROW()-2)/2+(COLUMN()-23))</f>
        <v>0.99416427949440345</v>
      </c>
      <c r="X22" s="3" cm="1">
        <f t="array" aca="1" ref="X22" ca="1">INDIRECT("DATA!G" &amp; 632-5*(ROW()-2)/2+(COLUMN()-23))</f>
        <v>0.94723443062268597</v>
      </c>
      <c r="Y22" s="3" cm="1">
        <f t="array" aca="1" ref="Y22" ca="1">INDIRECT("DATA!G" &amp; 632-5*(ROW()-2)/2+(COLUMN()-23))</f>
        <v>0.81118922271320104</v>
      </c>
      <c r="Z22" s="3" cm="1">
        <f t="array" aca="1" ref="Z22" ca="1">INDIRECT("DATA!G" &amp; 632-5*(ROW()-2)/2+(COLUMN()-23))</f>
        <v>0.60854422019538368</v>
      </c>
      <c r="AA22" s="3" cm="1">
        <f t="array" aca="1" ref="AA22" ca="1">INDIRECT("DATA!G" &amp; 632-5*(ROW()-2)/2+(COLUMN()-23))</f>
        <v>0</v>
      </c>
      <c r="AC22" s="53"/>
      <c r="AD22" s="56">
        <v>-25</v>
      </c>
      <c r="AE22" s="7" t="s">
        <v>1</v>
      </c>
      <c r="AF22" s="2">
        <f t="shared" ca="1" si="1"/>
        <v>3.5179442086771373E-2</v>
      </c>
      <c r="AG22" s="2">
        <f t="shared" ca="1" si="1"/>
        <v>0.13997843909998775</v>
      </c>
      <c r="AH22" s="2">
        <f t="shared" ca="1" si="1"/>
        <v>0.44834716193689406</v>
      </c>
      <c r="AI22" s="2">
        <f t="shared" ca="1" si="1"/>
        <v>0.73773117943821298</v>
      </c>
      <c r="AJ22" s="2">
        <f t="shared" ca="1" si="1"/>
        <v>0</v>
      </c>
    </row>
    <row r="23" spans="2:36" ht="17" thickBot="1" x14ac:dyDescent="0.25">
      <c r="B23" s="53"/>
      <c r="C23" s="51"/>
      <c r="D23" s="8" t="s">
        <v>2</v>
      </c>
      <c r="E23" s="5" cm="1">
        <f t="array" aca="1" ref="E23" ca="1">INDIRECT("DATA!H" &amp; 632-5*(ROW()-3)/2+(COLUMN()-5))</f>
        <v>0.99558593585979038</v>
      </c>
      <c r="F23" s="5" cm="1">
        <f t="array" aca="1" ref="F23" ca="1">INDIRECT("DATA!H" &amp; 632-5*(ROW()-3)/2+(COLUMN()-5))</f>
        <v>0.98704087037079802</v>
      </c>
      <c r="G23" s="5" cm="1">
        <f t="array" aca="1" ref="G23" ca="1">INDIRECT("DATA!H" &amp; 632-5*(ROW()-3)/2+(COLUMN()-5))</f>
        <v>0.93983681611171399</v>
      </c>
      <c r="H23" s="5" cm="1">
        <f t="array" aca="1" ref="H23" ca="1">INDIRECT("DATA!H" &amp; 632-5*(ROW()-3)/2+(COLUMN()-5))</f>
        <v>0.84581132572512907</v>
      </c>
      <c r="I23" s="6" cm="1">
        <f t="array" aca="1" ref="I23" ca="1">INDIRECT("DATA!H" &amp; 632-5*(ROW()-3)/2+(COLUMN()-5))</f>
        <v>0</v>
      </c>
      <c r="K23" s="53"/>
      <c r="L23" s="51"/>
      <c r="M23" s="8" t="s">
        <v>2</v>
      </c>
      <c r="N23" s="5" cm="1">
        <f t="array" aca="1" ref="N23" ca="1">INDIRECT("DATA!I" &amp; 632-5*(ROW()-3)/2+(COLUMN()-14))</f>
        <v>0.99970816332772416</v>
      </c>
      <c r="O23" s="5" cm="1">
        <f t="array" aca="1" ref="O23" ca="1">INDIRECT("DATA!I" &amp; 632-5*(ROW()-3)/2+(COLUMN()-14))</f>
        <v>0.99831714172419761</v>
      </c>
      <c r="P23" s="5" cm="1">
        <f t="array" aca="1" ref="P23" ca="1">INDIRECT("DATA!I" &amp; 632-5*(ROW()-3)/2+(COLUMN()-14))</f>
        <v>0.9998356485106592</v>
      </c>
      <c r="Q23" s="5" cm="1">
        <f t="array" aca="1" ref="Q23" ca="1">INDIRECT("DATA!I" &amp; 632-5*(ROW()-3)/2+(COLUMN()-14))</f>
        <v>0.99978123724413059</v>
      </c>
      <c r="R23" s="5" cm="1">
        <f t="array" aca="1" ref="R23" ca="1">INDIRECT("DATA!I" &amp; 632-5*(ROW()-3)/2+(COLUMN()-14))</f>
        <v>0</v>
      </c>
      <c r="S23" s="19"/>
      <c r="T23" s="53"/>
      <c r="U23" s="51"/>
      <c r="V23" s="8" t="s">
        <v>2</v>
      </c>
      <c r="W23" s="6" cm="1">
        <f t="array" aca="1" ref="W23" ca="1">INDIRECT("DATA!J" &amp; 632-5*(ROW()-3)/2+(COLUMN()-23))</f>
        <v>0.99686889780206955</v>
      </c>
      <c r="X23" s="6" cm="1">
        <f t="array" aca="1" ref="X23" ca="1">INDIRECT("DATA!J" &amp; 632-5*(ROW()-3)/2+(COLUMN()-23))</f>
        <v>0.99311543176110884</v>
      </c>
      <c r="Y23" s="6" cm="1">
        <f t="array" aca="1" ref="Y23" ca="1">INDIRECT("DATA!J" &amp; 632-5*(ROW()-3)/2+(COLUMN()-23))</f>
        <v>0.98009051653525658</v>
      </c>
      <c r="Z23" s="6" cm="1">
        <f t="array" aca="1" ref="Z23" ca="1">INDIRECT("DATA!J" &amp; 632-5*(ROW()-3)/2+(COLUMN()-23))</f>
        <v>0.93949034111117624</v>
      </c>
      <c r="AA23" s="6" cm="1">
        <f t="array" aca="1" ref="AA23" ca="1">INDIRECT("DATA!J" &amp; 632-5*(ROW()-3)/2+(COLUMN()-23))</f>
        <v>0</v>
      </c>
      <c r="AC23" s="53"/>
      <c r="AD23" s="51"/>
      <c r="AE23" s="8" t="s">
        <v>2</v>
      </c>
      <c r="AF23" s="5">
        <f t="shared" ca="1" si="1"/>
        <v>4.1222274679337811E-3</v>
      </c>
      <c r="AG23" s="5">
        <f t="shared" ca="1" si="1"/>
        <v>1.1276271353399592E-2</v>
      </c>
      <c r="AH23" s="5">
        <f t="shared" ca="1" si="1"/>
        <v>5.9998832398945212E-2</v>
      </c>
      <c r="AI23" s="5">
        <f t="shared" ca="1" si="1"/>
        <v>0.15396991151900152</v>
      </c>
      <c r="AJ23" s="5">
        <f t="shared" ca="1" si="1"/>
        <v>0</v>
      </c>
    </row>
    <row r="24" spans="2:36" x14ac:dyDescent="0.2">
      <c r="B24" s="53"/>
      <c r="C24" s="50">
        <v>-30</v>
      </c>
      <c r="D24" s="1" t="s">
        <v>1</v>
      </c>
      <c r="E24" s="2" cm="1">
        <f t="array" aca="1" ref="E24" ca="1">INDIRECT("DATA!E"&amp;632-5*(ROW()-2)/2+(COLUMN()-5))</f>
        <v>0.95025089527721995</v>
      </c>
      <c r="F24" s="2" cm="1">
        <f t="array" aca="1" ref="F24" ca="1">INDIRECT("DATA!E"&amp;632-5*(ROW()-2)/2+(COLUMN()-5))</f>
        <v>0.83879723451057298</v>
      </c>
      <c r="G24" s="2" cm="1">
        <f t="array" aca="1" ref="G24" ca="1">INDIRECT("DATA!E"&amp;632-5*(ROW()-2)/2+(COLUMN()-5))</f>
        <v>0.5300038549111612</v>
      </c>
      <c r="H24" s="2" cm="1">
        <f t="array" aca="1" ref="H24" ca="1">INDIRECT("DATA!E"&amp;632-5*(ROW()-2)/2+(COLUMN()-5))</f>
        <v>0.235964038034568</v>
      </c>
      <c r="I24" s="3" cm="1">
        <f t="array" aca="1" ref="I24" ca="1">INDIRECT("DATA!E"&amp;632-5*(ROW()-2)/2+(COLUMN()-5))</f>
        <v>0</v>
      </c>
      <c r="K24" s="53"/>
      <c r="L24" s="50">
        <v>-30</v>
      </c>
      <c r="M24" s="1" t="s">
        <v>1</v>
      </c>
      <c r="N24" s="2" cm="1">
        <f t="array" aca="1" ref="N24" ca="1">INDIRECT("DATA!F" &amp; 632-5*(ROW()-2)/2+(COLUMN()-14))</f>
        <v>0.99425363497253305</v>
      </c>
      <c r="O24" s="2" cm="1">
        <f t="array" aca="1" ref="O24" ca="1">INDIRECT("DATA!F" &amp; 632-5*(ROW()-2)/2+(COLUMN()-14))</f>
        <v>0.99097657577934184</v>
      </c>
      <c r="P24" s="2" cm="1">
        <f t="array" aca="1" ref="P24" ca="1">INDIRECT("DATA!F" &amp; 632-5*(ROW()-2)/2+(COLUMN()-14))</f>
        <v>0.98110267395839401</v>
      </c>
      <c r="Q24" s="2" cm="1">
        <f t="array" aca="1" ref="Q24" ca="1">INDIRECT("DATA!F" &amp; 632-5*(ROW()-2)/2+(COLUMN()-14))</f>
        <v>0.96500584840911119</v>
      </c>
      <c r="R24" s="2" cm="1">
        <f t="array" aca="1" ref="R24" ca="1">INDIRECT("DATA!F" &amp; 632-5*(ROW()-2)/2+(COLUMN()-14))</f>
        <v>0</v>
      </c>
      <c r="S24" s="19"/>
      <c r="T24" s="53"/>
      <c r="U24" s="50">
        <v>-30</v>
      </c>
      <c r="V24" s="1" t="s">
        <v>1</v>
      </c>
      <c r="W24" s="3" cm="1">
        <f t="array" aca="1" ref="W24" ca="1">INDIRECT("DATA!G" &amp; 632-5*(ROW()-2)/2+(COLUMN()-23))</f>
        <v>0.98640150160159079</v>
      </c>
      <c r="X24" s="3" cm="1">
        <f t="array" aca="1" ref="X24" ca="1">INDIRECT("DATA!G" &amp; 632-5*(ROW()-2)/2+(COLUMN()-23))</f>
        <v>0.94165014632843425</v>
      </c>
      <c r="Y24" s="3" cm="1">
        <f t="array" aca="1" ref="Y24" ca="1">INDIRECT("DATA!G" &amp; 632-5*(ROW()-2)/2+(COLUMN()-23))</f>
        <v>0.81262446851993242</v>
      </c>
      <c r="Z24" s="3" cm="1">
        <f t="array" aca="1" ref="Z24" ca="1">INDIRECT("DATA!G" &amp; 632-5*(ROW()-2)/2+(COLUMN()-23))</f>
        <v>0.61670350470972446</v>
      </c>
      <c r="AA24" s="3" cm="1">
        <f t="array" aca="1" ref="AA24" ca="1">INDIRECT("DATA!G" &amp; 632-5*(ROW()-2)/2+(COLUMN()-23))</f>
        <v>0</v>
      </c>
      <c r="AC24" s="53"/>
      <c r="AD24" s="50">
        <v>-30</v>
      </c>
      <c r="AE24" s="1" t="s">
        <v>1</v>
      </c>
      <c r="AF24" s="2">
        <f t="shared" ca="1" si="1"/>
        <v>4.4002739695313098E-2</v>
      </c>
      <c r="AG24" s="2">
        <f t="shared" ca="1" si="1"/>
        <v>0.15217934126876886</v>
      </c>
      <c r="AH24" s="2">
        <f t="shared" ca="1" si="1"/>
        <v>0.45109881904723281</v>
      </c>
      <c r="AI24" s="2">
        <f t="shared" ca="1" si="1"/>
        <v>0.72904181037454319</v>
      </c>
      <c r="AJ24" s="2">
        <f t="shared" ca="1" si="1"/>
        <v>0</v>
      </c>
    </row>
    <row r="25" spans="2:36" ht="17" thickBot="1" x14ac:dyDescent="0.25">
      <c r="B25" s="53"/>
      <c r="C25" s="51"/>
      <c r="D25" s="4" t="s">
        <v>2</v>
      </c>
      <c r="E25" s="5" cm="1">
        <f t="array" aca="1" ref="E25" ca="1">INDIRECT("DATA!H" &amp; 632-5*(ROW()-3)/2+(COLUMN()-5))</f>
        <v>0.99429524732633201</v>
      </c>
      <c r="F25" s="5" cm="1">
        <f t="array" aca="1" ref="F25" ca="1">INDIRECT("DATA!H" &amp; 632-5*(ROW()-3)/2+(COLUMN()-5))</f>
        <v>0.98566715540993799</v>
      </c>
      <c r="G25" s="5" cm="1">
        <f t="array" aca="1" ref="G25" ca="1">INDIRECT("DATA!H" &amp; 632-5*(ROW()-3)/2+(COLUMN()-5))</f>
        <v>0.9409266471269524</v>
      </c>
      <c r="H25" s="5" cm="1">
        <f t="array" aca="1" ref="H25" ca="1">INDIRECT("DATA!H" &amp; 632-5*(ROW()-3)/2+(COLUMN()-5))</f>
        <v>0.8511464249062457</v>
      </c>
      <c r="I25" s="6" cm="1">
        <f t="array" aca="1" ref="I25" ca="1">INDIRECT("DATA!H" &amp; 632-5*(ROW()-3)/2+(COLUMN()-5))</f>
        <v>0</v>
      </c>
      <c r="K25" s="53"/>
      <c r="L25" s="51"/>
      <c r="M25" s="4" t="s">
        <v>2</v>
      </c>
      <c r="N25" s="5" cm="1">
        <f t="array" aca="1" ref="N25" ca="1">INDIRECT("DATA!I" &amp; 632-5*(ROW()-3)/2+(COLUMN()-14))</f>
        <v>0.99862521977726881</v>
      </c>
      <c r="O25" s="5" cm="1">
        <f t="array" aca="1" ref="O25" ca="1">INDIRECT("DATA!I" &amp; 632-5*(ROW()-3)/2+(COLUMN()-14))</f>
        <v>0.99830561517941319</v>
      </c>
      <c r="P25" s="5" cm="1">
        <f t="array" aca="1" ref="P25" ca="1">INDIRECT("DATA!I" &amp; 632-5*(ROW()-3)/2+(COLUMN()-14))</f>
        <v>0.99971097773096995</v>
      </c>
      <c r="Q25" s="5" cm="1">
        <f t="array" aca="1" ref="Q25" ca="1">INDIRECT("DATA!I" &amp; 632-5*(ROW()-3)/2+(COLUMN()-14))</f>
        <v>0.99979902024499478</v>
      </c>
      <c r="R25" s="5" cm="1">
        <f t="array" aca="1" ref="R25" ca="1">INDIRECT("DATA!I" &amp; 632-5*(ROW()-3)/2+(COLUMN()-14))</f>
        <v>0</v>
      </c>
      <c r="S25" s="19"/>
      <c r="T25" s="53"/>
      <c r="U25" s="51"/>
      <c r="V25" s="4" t="s">
        <v>2</v>
      </c>
      <c r="W25" s="6" cm="1">
        <f t="array" aca="1" ref="W25" ca="1">INDIRECT("DATA!J" &amp; 632-5*(ROW()-3)/2+(COLUMN()-23))</f>
        <v>0.99619072764080485</v>
      </c>
      <c r="X25" s="6" cm="1">
        <f t="array" aca="1" ref="X25" ca="1">INDIRECT("DATA!J" &amp; 632-5*(ROW()-3)/2+(COLUMN()-23))</f>
        <v>0.99259101174594677</v>
      </c>
      <c r="Y25" s="6" cm="1">
        <f t="array" aca="1" ref="Y25" ca="1">INDIRECT("DATA!J" &amp; 632-5*(ROW()-3)/2+(COLUMN()-23))</f>
        <v>0.97979436893149963</v>
      </c>
      <c r="Z25" s="6" cm="1">
        <f t="array" aca="1" ref="Z25" ca="1">INDIRECT("DATA!J" &amp; 632-5*(ROW()-3)/2+(COLUMN()-23))</f>
        <v>0.94232011051367903</v>
      </c>
      <c r="AA25" s="6" cm="1">
        <f t="array" aca="1" ref="AA25" ca="1">INDIRECT("DATA!J" &amp; 632-5*(ROW()-3)/2+(COLUMN()-23))</f>
        <v>0</v>
      </c>
      <c r="AC25" s="53"/>
      <c r="AD25" s="51"/>
      <c r="AE25" s="4" t="s">
        <v>2</v>
      </c>
      <c r="AF25" s="5">
        <f t="shared" ca="1" si="1"/>
        <v>4.3299724509368032E-3</v>
      </c>
      <c r="AG25" s="5">
        <f t="shared" ca="1" si="1"/>
        <v>1.2638459769475197E-2</v>
      </c>
      <c r="AH25" s="5">
        <f t="shared" ca="1" si="1"/>
        <v>5.8784330604017554E-2</v>
      </c>
      <c r="AI25" s="5">
        <f t="shared" ca="1" si="1"/>
        <v>0.14865259533874908</v>
      </c>
      <c r="AJ25" s="5">
        <f t="shared" ca="1" si="1"/>
        <v>0</v>
      </c>
    </row>
    <row r="26" spans="2:36" x14ac:dyDescent="0.2">
      <c r="B26" s="53"/>
      <c r="C26" s="50">
        <v>-35</v>
      </c>
      <c r="D26" s="1" t="s">
        <v>1</v>
      </c>
      <c r="E26" s="2" cm="1">
        <f t="array" aca="1" ref="E26" ca="1">INDIRECT("DATA!E"&amp;632-5*(ROW()-2)/2+(COLUMN()-5))</f>
        <v>0.90924715444842119</v>
      </c>
      <c r="F26" s="2" cm="1">
        <f t="array" aca="1" ref="F26" ca="1">INDIRECT("DATA!E"&amp;632-5*(ROW()-2)/2+(COLUMN()-5))</f>
        <v>0.79768442636545611</v>
      </c>
      <c r="G26" s="2" cm="1">
        <f t="array" aca="1" ref="G26" ca="1">INDIRECT("DATA!E"&amp;632-5*(ROW()-2)/2+(COLUMN()-5))</f>
        <v>0.50396058430242185</v>
      </c>
      <c r="H26" s="2" cm="1">
        <f t="array" aca="1" ref="H26" ca="1">INDIRECT("DATA!E"&amp;632-5*(ROW()-2)/2+(COLUMN()-5))</f>
        <v>0.2389559054309314</v>
      </c>
      <c r="I26" s="3" cm="1">
        <f t="array" aca="1" ref="I26" ca="1">INDIRECT("DATA!E"&amp;632-5*(ROW()-2)/2+(COLUMN()-5))</f>
        <v>0</v>
      </c>
      <c r="K26" s="53"/>
      <c r="L26" s="50">
        <v>-35</v>
      </c>
      <c r="M26" s="1" t="s">
        <v>1</v>
      </c>
      <c r="N26" s="2" cm="1">
        <f t="array" aca="1" ref="N26" ca="1">INDIRECT("DATA!F" &amp; 632-5*(ROW()-2)/2+(COLUMN()-14))</f>
        <v>0.9919599241356758</v>
      </c>
      <c r="O26" s="2" cm="1">
        <f t="array" aca="1" ref="O26" ca="1">INDIRECT("DATA!F" &amp; 632-5*(ROW()-2)/2+(COLUMN()-14))</f>
        <v>0.99100645717572078</v>
      </c>
      <c r="P26" s="2" cm="1">
        <f t="array" aca="1" ref="P26" ca="1">INDIRECT("DATA!F" &amp; 632-5*(ROW()-2)/2+(COLUMN()-14))</f>
        <v>0.98214953119334281</v>
      </c>
      <c r="Q26" s="2" cm="1">
        <f t="array" aca="1" ref="Q26" ca="1">INDIRECT("DATA!F" &amp; 632-5*(ROW()-2)/2+(COLUMN()-14))</f>
        <v>0.96639192106420835</v>
      </c>
      <c r="R26" s="2" cm="1">
        <f t="array" aca="1" ref="R26" ca="1">INDIRECT("DATA!F" &amp; 632-5*(ROW()-2)/2+(COLUMN()-14))</f>
        <v>0</v>
      </c>
      <c r="S26" s="19"/>
      <c r="T26" s="53"/>
      <c r="U26" s="50">
        <v>-35</v>
      </c>
      <c r="V26" s="1" t="s">
        <v>1</v>
      </c>
      <c r="W26" s="3" cm="1">
        <f t="array" aca="1" ref="W26" ca="1">INDIRECT("DATA!G" &amp; 632-5*(ROW()-2)/2+(COLUMN()-23))</f>
        <v>0.96444714725453196</v>
      </c>
      <c r="X26" s="3" cm="1">
        <f t="array" aca="1" ref="X26" ca="1">INDIRECT("DATA!G" &amp; 632-5*(ROW()-2)/2+(COLUMN()-23))</f>
        <v>0.92320326270627162</v>
      </c>
      <c r="Y26" s="3" cm="1">
        <f t="array" aca="1" ref="Y26" ca="1">INDIRECT("DATA!G" &amp; 632-5*(ROW()-2)/2+(COLUMN()-23))</f>
        <v>0.80163077627142276</v>
      </c>
      <c r="Z26" s="3" cm="1">
        <f t="array" aca="1" ref="Z26" ca="1">INDIRECT("DATA!G" &amp; 632-5*(ROW()-2)/2+(COLUMN()-23))</f>
        <v>0.61829189232277659</v>
      </c>
      <c r="AA26" s="3" cm="1">
        <f t="array" aca="1" ref="AA26" ca="1">INDIRECT("DATA!G" &amp; 632-5*(ROW()-2)/2+(COLUMN()-23))</f>
        <v>0</v>
      </c>
      <c r="AC26" s="53"/>
      <c r="AD26" s="50">
        <v>-35</v>
      </c>
      <c r="AE26" s="1" t="s">
        <v>1</v>
      </c>
      <c r="AF26" s="2">
        <f t="shared" ca="1" si="1"/>
        <v>8.2712769687254606E-2</v>
      </c>
      <c r="AG26" s="2">
        <f t="shared" ca="1" si="1"/>
        <v>0.19332203081026467</v>
      </c>
      <c r="AH26" s="2">
        <f t="shared" ca="1" si="1"/>
        <v>0.47818894689092095</v>
      </c>
      <c r="AI26" s="2">
        <f t="shared" ca="1" si="1"/>
        <v>0.72743601563327698</v>
      </c>
      <c r="AJ26" s="2">
        <f t="shared" ca="1" si="1"/>
        <v>0</v>
      </c>
    </row>
    <row r="27" spans="2:36" ht="17" thickBot="1" x14ac:dyDescent="0.25">
      <c r="B27" s="53"/>
      <c r="C27" s="51"/>
      <c r="D27" s="9" t="s">
        <v>2</v>
      </c>
      <c r="E27" s="5" cm="1">
        <f t="array" aca="1" ref="E27" ca="1">INDIRECT("DATA!H" &amp; 632-5*(ROW()-3)/2+(COLUMN()-5))</f>
        <v>0.99126075588999318</v>
      </c>
      <c r="F27" s="5" cm="1">
        <f t="array" aca="1" ref="F27" ca="1">INDIRECT("DATA!H" &amp; 632-5*(ROW()-3)/2+(COLUMN()-5))</f>
        <v>0.98053962315268162</v>
      </c>
      <c r="G27" s="5" cm="1">
        <f t="array" aca="1" ref="G27" ca="1">INDIRECT("DATA!H" &amp; 632-5*(ROW()-3)/2+(COLUMN()-5))</f>
        <v>0.93713673561761379</v>
      </c>
      <c r="H27" s="5" cm="1">
        <f t="array" aca="1" ref="H27" ca="1">INDIRECT("DATA!H" &amp; 632-5*(ROW()-3)/2+(COLUMN()-5))</f>
        <v>0.85260587153747336</v>
      </c>
      <c r="I27" s="6" cm="1">
        <f t="array" aca="1" ref="I27" ca="1">INDIRECT("DATA!H" &amp; 632-5*(ROW()-3)/2+(COLUMN()-5))</f>
        <v>0</v>
      </c>
      <c r="K27" s="53"/>
      <c r="L27" s="51"/>
      <c r="M27" s="9" t="s">
        <v>2</v>
      </c>
      <c r="N27" s="5" cm="1">
        <f t="array" aca="1" ref="N27" ca="1">INDIRECT("DATA!I" &amp; 632-5*(ROW()-3)/2+(COLUMN()-14))</f>
        <v>0.99790923466934678</v>
      </c>
      <c r="O27" s="5" cm="1">
        <f t="array" aca="1" ref="O27" ca="1">INDIRECT("DATA!I" &amp; 632-5*(ROW()-3)/2+(COLUMN()-14))</f>
        <v>0.99795816432901197</v>
      </c>
      <c r="P27" s="5" cm="1">
        <f t="array" aca="1" ref="P27" ca="1">INDIRECT("DATA!I" &amp; 632-5*(ROW()-3)/2+(COLUMN()-14))</f>
        <v>0.99958521355631358</v>
      </c>
      <c r="Q27" s="5" cm="1">
        <f t="array" aca="1" ref="Q27" ca="1">INDIRECT("DATA!I" &amp; 632-5*(ROW()-3)/2+(COLUMN()-14))</f>
        <v>0.99980780286042037</v>
      </c>
      <c r="R27" s="5" cm="1">
        <f t="array" aca="1" ref="R27" ca="1">INDIRECT("DATA!I" &amp; 632-5*(ROW()-3)/2+(COLUMN()-14))</f>
        <v>0</v>
      </c>
      <c r="S27" s="19"/>
      <c r="T27" s="53"/>
      <c r="U27" s="51"/>
      <c r="V27" s="9" t="s">
        <v>2</v>
      </c>
      <c r="W27" s="6" cm="1">
        <f t="array" aca="1" ref="W27" ca="1">INDIRECT("DATA!J" &amp; 632-5*(ROW()-3)/2+(COLUMN()-23))</f>
        <v>0.99443176348740903</v>
      </c>
      <c r="X27" s="6" cm="1">
        <f t="array" aca="1" ref="X27" ca="1">INDIRECT("DATA!J" &amp; 632-5*(ROW()-3)/2+(COLUMN()-23))</f>
        <v>0.99072458172790645</v>
      </c>
      <c r="Y27" s="6" cm="1">
        <f t="array" aca="1" ref="Y27" ca="1">INDIRECT("DATA!J" &amp; 632-5*(ROW()-3)/2+(COLUMN()-23))</f>
        <v>0.97810121323426158</v>
      </c>
      <c r="Z27" s="6" cm="1">
        <f t="array" aca="1" ref="Z27" ca="1">INDIRECT("DATA!J" &amp; 632-5*(ROW()-3)/2+(COLUMN()-23))</f>
        <v>0.9422993400614984</v>
      </c>
      <c r="AA27" s="6" cm="1">
        <f t="array" aca="1" ref="AA27" ca="1">INDIRECT("DATA!J" &amp; 632-5*(ROW()-3)/2+(COLUMN()-23))</f>
        <v>0</v>
      </c>
      <c r="AC27" s="53"/>
      <c r="AD27" s="51"/>
      <c r="AE27" s="9" t="s">
        <v>2</v>
      </c>
      <c r="AF27" s="5">
        <f t="shared" ca="1" si="1"/>
        <v>6.6484787793535949E-3</v>
      </c>
      <c r="AG27" s="5">
        <f t="shared" ca="1" si="1"/>
        <v>1.7418541176330349E-2</v>
      </c>
      <c r="AH27" s="5">
        <f t="shared" ca="1" si="1"/>
        <v>6.2448477938699787E-2</v>
      </c>
      <c r="AI27" s="5">
        <f t="shared" ca="1" si="1"/>
        <v>0.14720193132294701</v>
      </c>
      <c r="AJ27" s="5">
        <f t="shared" ca="1" si="1"/>
        <v>0</v>
      </c>
    </row>
    <row r="28" spans="2:36" x14ac:dyDescent="0.2">
      <c r="B28" s="53"/>
      <c r="C28" s="50">
        <v>-40</v>
      </c>
      <c r="D28" s="10" t="s">
        <v>1</v>
      </c>
      <c r="E28" s="2" cm="1">
        <f t="array" aca="1" ref="E28" ca="1">INDIRECT("DATA!E"&amp;632-5*(ROW()-2)/2+(COLUMN()-5))</f>
        <v>0.8221627400651278</v>
      </c>
      <c r="F28" s="2" cm="1">
        <f t="array" aca="1" ref="F28" ca="1">INDIRECT("DATA!E"&amp;632-5*(ROW()-2)/2+(COLUMN()-5))</f>
        <v>0.73166377752469491</v>
      </c>
      <c r="G28" s="2" cm="1">
        <f t="array" aca="1" ref="G28" ca="1">INDIRECT("DATA!E"&amp;632-5*(ROW()-2)/2+(COLUMN()-5))</f>
        <v>0.45716478962793261</v>
      </c>
      <c r="H28" s="2" cm="1">
        <f t="array" aca="1" ref="H28" ca="1">INDIRECT("DATA!E"&amp;632-5*(ROW()-2)/2+(COLUMN()-5))</f>
        <v>0.2260154000018961</v>
      </c>
      <c r="I28" s="3" cm="1">
        <f t="array" aca="1" ref="I28" ca="1">INDIRECT("DATA!E"&amp;632-5*(ROW()-2)/2+(COLUMN()-5))</f>
        <v>0</v>
      </c>
      <c r="K28" s="53"/>
      <c r="L28" s="50">
        <v>-40</v>
      </c>
      <c r="M28" s="10" t="s">
        <v>1</v>
      </c>
      <c r="N28" s="2" cm="1">
        <f t="array" aca="1" ref="N28" ca="1">INDIRECT("DATA!F" &amp; 632-5*(ROW()-2)/2+(COLUMN()-14))</f>
        <v>0.99232859381600236</v>
      </c>
      <c r="O28" s="2" cm="1">
        <f t="array" aca="1" ref="O28" ca="1">INDIRECT("DATA!F" &amp; 632-5*(ROW()-2)/2+(COLUMN()-14))</f>
        <v>0.9895989420993464</v>
      </c>
      <c r="P28" s="2" cm="1">
        <f t="array" aca="1" ref="P28" ca="1">INDIRECT("DATA!F" &amp; 632-5*(ROW()-2)/2+(COLUMN()-14))</f>
        <v>0.98289091733012279</v>
      </c>
      <c r="Q28" s="2" cm="1">
        <f t="array" aca="1" ref="Q28" ca="1">INDIRECT("DATA!F" &amp; 632-5*(ROW()-2)/2+(COLUMN()-14))</f>
        <v>0.96735027684533204</v>
      </c>
      <c r="R28" s="2" cm="1">
        <f t="array" aca="1" ref="R28" ca="1">INDIRECT("DATA!F" &amp; 632-5*(ROW()-2)/2+(COLUMN()-14))</f>
        <v>0</v>
      </c>
      <c r="S28" s="19"/>
      <c r="T28" s="53"/>
      <c r="U28" s="50">
        <v>-40</v>
      </c>
      <c r="V28" s="10" t="s">
        <v>1</v>
      </c>
      <c r="W28" s="3" cm="1">
        <f t="array" aca="1" ref="W28" ca="1">INDIRECT("DATA!G" &amp; 632-5*(ROW()-2)/2+(COLUMN()-23))</f>
        <v>0.93459629603894645</v>
      </c>
      <c r="X28" s="3" cm="1">
        <f t="array" aca="1" ref="X28" ca="1">INDIRECT("DATA!G" &amp; 632-5*(ROW()-2)/2+(COLUMN()-23))</f>
        <v>0.89079575127865207</v>
      </c>
      <c r="Y28" s="3" cm="1">
        <f t="array" aca="1" ref="Y28" ca="1">INDIRECT("DATA!G" &amp; 632-5*(ROW()-2)/2+(COLUMN()-23))</f>
        <v>0.77841377012589097</v>
      </c>
      <c r="Z28" s="3" cm="1">
        <f t="array" aca="1" ref="Z28" ca="1">INDIRECT("DATA!G" &amp; 632-5*(ROW()-2)/2+(COLUMN()-23))</f>
        <v>0.6108167808210847</v>
      </c>
      <c r="AA28" s="3" cm="1">
        <f t="array" aca="1" ref="AA28" ca="1">INDIRECT("DATA!G" &amp; 632-5*(ROW()-2)/2+(COLUMN()-23))</f>
        <v>0</v>
      </c>
      <c r="AC28" s="53"/>
      <c r="AD28" s="50">
        <v>-40</v>
      </c>
      <c r="AE28" s="10" t="s">
        <v>1</v>
      </c>
      <c r="AF28" s="2">
        <f t="shared" ca="1" si="1"/>
        <v>0.17016585375087456</v>
      </c>
      <c r="AG28" s="2">
        <f t="shared" ca="1" si="1"/>
        <v>0.25793516457465149</v>
      </c>
      <c r="AH28" s="2">
        <f t="shared" ca="1" si="1"/>
        <v>0.52572612770219018</v>
      </c>
      <c r="AI28" s="2">
        <f t="shared" ca="1" si="1"/>
        <v>0.74133487684343591</v>
      </c>
      <c r="AJ28" s="2">
        <f t="shared" ca="1" si="1"/>
        <v>0</v>
      </c>
    </row>
    <row r="29" spans="2:36" ht="17" thickBot="1" x14ac:dyDescent="0.25">
      <c r="B29" s="53"/>
      <c r="C29" s="51"/>
      <c r="D29" s="11" t="s">
        <v>2</v>
      </c>
      <c r="E29" s="5" cm="1">
        <f t="array" aca="1" ref="E29" ca="1">INDIRECT("DATA!H" &amp; 632-5*(ROW()-3)/2+(COLUMN()-5))</f>
        <v>0.98317191735870801</v>
      </c>
      <c r="F29" s="5" cm="1">
        <f t="array" aca="1" ref="F29" ca="1">INDIRECT("DATA!H" &amp; 632-5*(ROW()-3)/2+(COLUMN()-5))</f>
        <v>0.9710025289347336</v>
      </c>
      <c r="G29" s="5" cm="1">
        <f t="array" aca="1" ref="G29" ca="1">INDIRECT("DATA!H" &amp; 632-5*(ROW()-3)/2+(COLUMN()-5))</f>
        <v>0.92919853550613063</v>
      </c>
      <c r="H29" s="5" cm="1">
        <f t="array" aca="1" ref="H29" ca="1">INDIRECT("DATA!H" &amp; 632-5*(ROW()-3)/2+(COLUMN()-5))</f>
        <v>0.84841707934822819</v>
      </c>
      <c r="I29" s="6" cm="1">
        <f t="array" aca="1" ref="I29" ca="1">INDIRECT("DATA!H" &amp; 632-5*(ROW()-3)/2+(COLUMN()-5))</f>
        <v>0</v>
      </c>
      <c r="K29" s="53"/>
      <c r="L29" s="51"/>
      <c r="M29" s="11" t="s">
        <v>2</v>
      </c>
      <c r="N29" s="5" cm="1">
        <f t="array" aca="1" ref="N29" ca="1">INDIRECT("DATA!I" &amp; 632-5*(ROW()-3)/2+(COLUMN()-14))</f>
        <v>0.99756342400356279</v>
      </c>
      <c r="O29" s="5" cm="1">
        <f t="array" aca="1" ref="O29" ca="1">INDIRECT("DATA!I" &amp; 632-5*(ROW()-3)/2+(COLUMN()-14))</f>
        <v>0.99831319592506285</v>
      </c>
      <c r="P29" s="5" cm="1">
        <f t="array" aca="1" ref="P29" ca="1">INDIRECT("DATA!I" &amp; 632-5*(ROW()-3)/2+(COLUMN()-14))</f>
        <v>0.99942761304248096</v>
      </c>
      <c r="Q29" s="5" cm="1">
        <f t="array" aca="1" ref="Q29" ca="1">INDIRECT("DATA!I" &amp; 632-5*(ROW()-3)/2+(COLUMN()-14))</f>
        <v>0.99982060704184239</v>
      </c>
      <c r="R29" s="5" cm="1">
        <f t="array" aca="1" ref="R29" ca="1">INDIRECT("DATA!I" &amp; 632-5*(ROW()-3)/2+(COLUMN()-14))</f>
        <v>0</v>
      </c>
      <c r="S29" s="19"/>
      <c r="T29" s="53"/>
      <c r="U29" s="51"/>
      <c r="V29" s="11" t="s">
        <v>2</v>
      </c>
      <c r="W29" s="6" cm="1">
        <f t="array" aca="1" ref="W29" ca="1">INDIRECT("DATA!J" &amp; 632-5*(ROW()-3)/2+(COLUMN()-23))</f>
        <v>0.99159007623876039</v>
      </c>
      <c r="X29" s="6" cm="1">
        <f t="array" aca="1" ref="X29" ca="1">INDIRECT("DATA!J" &amp; 632-5*(ROW()-3)/2+(COLUMN()-23))</f>
        <v>0.98813480590095881</v>
      </c>
      <c r="Y29" s="6" cm="1">
        <f t="array" aca="1" ref="Y29" ca="1">INDIRECT("DATA!J" &amp; 632-5*(ROW()-3)/2+(COLUMN()-23))</f>
        <v>0.97490681606941398</v>
      </c>
      <c r="Z29" s="6" cm="1">
        <f t="array" aca="1" ref="Z29" ca="1">INDIRECT("DATA!J" &amp; 632-5*(ROW()-3)/2+(COLUMN()-23))</f>
        <v>0.94012612842972498</v>
      </c>
      <c r="AA29" s="6" cm="1">
        <f t="array" aca="1" ref="AA29" ca="1">INDIRECT("DATA!J" &amp; 632-5*(ROW()-3)/2+(COLUMN()-23))</f>
        <v>0</v>
      </c>
      <c r="AC29" s="53"/>
      <c r="AD29" s="51"/>
      <c r="AE29" s="11" t="s">
        <v>2</v>
      </c>
      <c r="AF29" s="5">
        <f t="shared" ca="1" si="1"/>
        <v>1.4391506644854779E-2</v>
      </c>
      <c r="AG29" s="5">
        <f t="shared" ca="1" si="1"/>
        <v>2.7310666990329246E-2</v>
      </c>
      <c r="AH29" s="5">
        <f t="shared" ca="1" si="1"/>
        <v>7.0229077536350326E-2</v>
      </c>
      <c r="AI29" s="5">
        <f t="shared" ca="1" si="1"/>
        <v>0.1514035276936142</v>
      </c>
      <c r="AJ29" s="5">
        <f t="shared" ca="1" si="1"/>
        <v>0</v>
      </c>
    </row>
    <row r="30" spans="2:36" x14ac:dyDescent="0.2">
      <c r="B30" s="53"/>
      <c r="C30" s="50">
        <v>-45</v>
      </c>
      <c r="D30" s="12" t="s">
        <v>1</v>
      </c>
      <c r="E30" s="2" cm="1">
        <f t="array" aca="1" ref="E30" ca="1">INDIRECT("DATA!E"&amp;632-5*(ROW()-2)/2+(COLUMN()-5))</f>
        <v>0.71507293938783567</v>
      </c>
      <c r="F30" s="2" cm="1">
        <f t="array" aca="1" ref="F30" ca="1">INDIRECT("DATA!E"&amp;632-5*(ROW()-2)/2+(COLUMN()-5))</f>
        <v>0.61016070562425595</v>
      </c>
      <c r="G30" s="2" cm="1">
        <f t="array" aca="1" ref="G30" ca="1">INDIRECT("DATA!E"&amp;632-5*(ROW()-2)/2+(COLUMN()-5))</f>
        <v>0.39323354286321222</v>
      </c>
      <c r="H30" s="2" cm="1">
        <f t="array" aca="1" ref="H30" ca="1">INDIRECT("DATA!E"&amp;632-5*(ROW()-2)/2+(COLUMN()-5))</f>
        <v>0.202737945105113</v>
      </c>
      <c r="I30" s="3" cm="1">
        <f t="array" aca="1" ref="I30" ca="1">INDIRECT("DATA!E"&amp;632-5*(ROW()-2)/2+(COLUMN()-5))</f>
        <v>0</v>
      </c>
      <c r="K30" s="53"/>
      <c r="L30" s="50">
        <v>-45</v>
      </c>
      <c r="M30" s="12" t="s">
        <v>1</v>
      </c>
      <c r="N30" s="2" cm="1">
        <f t="array" aca="1" ref="N30" ca="1">INDIRECT("DATA!F" &amp; 632-5*(ROW()-2)/2+(COLUMN()-14))</f>
        <v>0.99150101437796678</v>
      </c>
      <c r="O30" s="2" cm="1">
        <f t="array" aca="1" ref="O30" ca="1">INDIRECT("DATA!F" &amp; 632-5*(ROW()-2)/2+(COLUMN()-14))</f>
        <v>0.99081597038295</v>
      </c>
      <c r="P30" s="2" cm="1">
        <f t="array" aca="1" ref="P30" ca="1">INDIRECT("DATA!F" &amp; 632-5*(ROW()-2)/2+(COLUMN()-14))</f>
        <v>0.98283325209262595</v>
      </c>
      <c r="Q30" s="2" cm="1">
        <f t="array" aca="1" ref="Q30" ca="1">INDIRECT("DATA!F" &amp; 632-5*(ROW()-2)/2+(COLUMN()-14))</f>
        <v>0.96824146453541482</v>
      </c>
      <c r="R30" s="2" cm="1">
        <f t="array" aca="1" ref="R30" ca="1">INDIRECT("DATA!F" &amp; 632-5*(ROW()-2)/2+(COLUMN()-14))</f>
        <v>0</v>
      </c>
      <c r="S30" s="19"/>
      <c r="T30" s="53"/>
      <c r="U30" s="50">
        <v>-45</v>
      </c>
      <c r="V30" s="12" t="s">
        <v>1</v>
      </c>
      <c r="W30" s="3" cm="1">
        <f t="array" aca="1" ref="W30" ca="1">INDIRECT("DATA!G" &amp; 632-5*(ROW()-2)/2+(COLUMN()-23))</f>
        <v>0.88557576320972342</v>
      </c>
      <c r="X30" s="3" cm="1">
        <f t="array" aca="1" ref="X30" ca="1">INDIRECT("DATA!G" &amp; 632-5*(ROW()-2)/2+(COLUMN()-23))</f>
        <v>0.86034388867888101</v>
      </c>
      <c r="Y30" s="3" cm="1">
        <f t="array" aca="1" ref="Y30" ca="1">INDIRECT("DATA!G" &amp; 632-5*(ROW()-2)/2+(COLUMN()-23))</f>
        <v>0.74337688879149866</v>
      </c>
      <c r="Z30" s="3" cm="1">
        <f t="array" aca="1" ref="Z30" ca="1">INDIRECT("DATA!G" &amp; 632-5*(ROW()-2)/2+(COLUMN()-23))</f>
        <v>0.59627927055572949</v>
      </c>
      <c r="AA30" s="3" cm="1">
        <f t="array" aca="1" ref="AA30" ca="1">INDIRECT("DATA!G" &amp; 632-5*(ROW()-2)/2+(COLUMN()-23))</f>
        <v>0</v>
      </c>
      <c r="AC30" s="53"/>
      <c r="AD30" s="50">
        <v>-45</v>
      </c>
      <c r="AE30" s="12" t="s">
        <v>1</v>
      </c>
      <c r="AF30" s="2">
        <f t="shared" ca="1" si="1"/>
        <v>0.27642807499013111</v>
      </c>
      <c r="AG30" s="2">
        <f t="shared" ca="1" si="1"/>
        <v>0.38065526475869405</v>
      </c>
      <c r="AH30" s="2">
        <f t="shared" ca="1" si="1"/>
        <v>0.58959970922941374</v>
      </c>
      <c r="AI30" s="2">
        <f t="shared" ca="1" si="1"/>
        <v>0.76550351943030182</v>
      </c>
      <c r="AJ30" s="2">
        <f t="shared" ca="1" si="1"/>
        <v>0</v>
      </c>
    </row>
    <row r="31" spans="2:36" ht="17" thickBot="1" x14ac:dyDescent="0.25">
      <c r="B31" s="53"/>
      <c r="C31" s="51"/>
      <c r="D31" s="9" t="s">
        <v>2</v>
      </c>
      <c r="E31" s="5" cm="1">
        <f t="array" aca="1" ref="E31" ca="1">INDIRECT("DATA!H" &amp; 632-5*(ROW()-3)/2+(COLUMN()-5))</f>
        <v>0.96914251774210702</v>
      </c>
      <c r="F31" s="5" cm="1">
        <f t="array" aca="1" ref="F31" ca="1">INDIRECT("DATA!H" &amp; 632-5*(ROW()-3)/2+(COLUMN()-5))</f>
        <v>0.95752297109775397</v>
      </c>
      <c r="G31" s="5" cm="1">
        <f t="array" aca="1" ref="G31" ca="1">INDIRECT("DATA!H" &amp; 632-5*(ROW()-3)/2+(COLUMN()-5))</f>
        <v>0.91552452752026303</v>
      </c>
      <c r="H31" s="5" cm="1">
        <f t="array" aca="1" ref="H31" ca="1">INDIRECT("DATA!H" &amp; 632-5*(ROW()-3)/2+(COLUMN()-5))</f>
        <v>0.83930764128211877</v>
      </c>
      <c r="I31" s="6" cm="1">
        <f t="array" aca="1" ref="I31" ca="1">INDIRECT("DATA!H" &amp; 632-5*(ROW()-3)/2+(COLUMN()-5))</f>
        <v>0</v>
      </c>
      <c r="K31" s="53"/>
      <c r="L31" s="51"/>
      <c r="M31" s="9" t="s">
        <v>2</v>
      </c>
      <c r="N31" s="5" cm="1">
        <f t="array" aca="1" ref="N31" ca="1">INDIRECT("DATA!I" &amp; 632-5*(ROW()-3)/2+(COLUMN()-14))</f>
        <v>0.99736890608620776</v>
      </c>
      <c r="O31" s="5" cm="1">
        <f t="array" aca="1" ref="O31" ca="1">INDIRECT("DATA!I" &amp; 632-5*(ROW()-3)/2+(COLUMN()-14))</f>
        <v>0.99781701634200715</v>
      </c>
      <c r="P31" s="5" cm="1">
        <f t="array" aca="1" ref="P31" ca="1">INDIRECT("DATA!I" &amp; 632-5*(ROW()-3)/2+(COLUMN()-14))</f>
        <v>0.9993136120299918</v>
      </c>
      <c r="Q31" s="5" cm="1">
        <f t="array" aca="1" ref="Q31" ca="1">INDIRECT("DATA!I" &amp; 632-5*(ROW()-3)/2+(COLUMN()-14))</f>
        <v>0.99981999772929642</v>
      </c>
      <c r="R31" s="5" cm="1">
        <f t="array" aca="1" ref="R31" ca="1">INDIRECT("DATA!I" &amp; 632-5*(ROW()-3)/2+(COLUMN()-14))</f>
        <v>0</v>
      </c>
      <c r="S31" s="19"/>
      <c r="T31" s="53"/>
      <c r="U31" s="51"/>
      <c r="V31" s="9" t="s">
        <v>2</v>
      </c>
      <c r="W31" s="6" cm="1">
        <f t="array" aca="1" ref="W31" ca="1">INDIRECT("DATA!J" &amp; 632-5*(ROW()-3)/2+(COLUMN()-23))</f>
        <v>0.98733352261010898</v>
      </c>
      <c r="X31" s="6" cm="1">
        <f t="array" aca="1" ref="X31" ca="1">INDIRECT("DATA!J" &amp; 632-5*(ROW()-3)/2+(COLUMN()-23))</f>
        <v>0.98286338891582603</v>
      </c>
      <c r="Y31" s="6" cm="1">
        <f t="array" aca="1" ref="Y31" ca="1">INDIRECT("DATA!J" &amp; 632-5*(ROW()-3)/2+(COLUMN()-23))</f>
        <v>0.97014059190522639</v>
      </c>
      <c r="Z31" s="6" cm="1">
        <f t="array" aca="1" ref="Z31" ca="1">INDIRECT("DATA!J" &amp; 632-5*(ROW()-3)/2+(COLUMN()-23))</f>
        <v>0.93529032186838645</v>
      </c>
      <c r="AA31" s="6" cm="1">
        <f t="array" aca="1" ref="AA31" ca="1">INDIRECT("DATA!J" &amp; 632-5*(ROW()-3)/2+(COLUMN()-23))</f>
        <v>0</v>
      </c>
      <c r="AC31" s="53"/>
      <c r="AD31" s="51"/>
      <c r="AE31" s="9" t="s">
        <v>2</v>
      </c>
      <c r="AF31" s="5">
        <f t="shared" ca="1" si="1"/>
        <v>2.8226388344100739E-2</v>
      </c>
      <c r="AG31" s="5">
        <f t="shared" ca="1" si="1"/>
        <v>4.0294045244253174E-2</v>
      </c>
      <c r="AH31" s="5">
        <f t="shared" ca="1" si="1"/>
        <v>8.3789084509728773E-2</v>
      </c>
      <c r="AI31" s="5">
        <f t="shared" ca="1" si="1"/>
        <v>0.16051235644717765</v>
      </c>
      <c r="AJ31" s="5">
        <f t="shared" ca="1" si="1"/>
        <v>0</v>
      </c>
    </row>
    <row r="32" spans="2:36" x14ac:dyDescent="0.2">
      <c r="B32" s="53"/>
      <c r="C32" s="50">
        <v>-50</v>
      </c>
      <c r="D32" s="10" t="s">
        <v>1</v>
      </c>
      <c r="E32" s="2" cm="1">
        <f t="array" aca="1" ref="E32" ca="1">INDIRECT("DATA!E"&amp;632-5*(ROW()-2)/2+(COLUMN()-5))</f>
        <v>0.56280138130214896</v>
      </c>
      <c r="F32" s="2" cm="1">
        <f t="array" aca="1" ref="F32" ca="1">INDIRECT("DATA!E"&amp;632-5*(ROW()-2)/2+(COLUMN()-5))</f>
        <v>0.49328737059435041</v>
      </c>
      <c r="G32" s="2" cm="1">
        <f t="array" aca="1" ref="G32" ca="1">INDIRECT("DATA!E"&amp;632-5*(ROW()-2)/2+(COLUMN()-5))</f>
        <v>0.3266862662613727</v>
      </c>
      <c r="H32" s="2" cm="1">
        <f t="array" aca="1" ref="H32" ca="1">INDIRECT("DATA!E"&amp;632-5*(ROW()-2)/2+(COLUMN()-5))</f>
        <v>0.17488810241358771</v>
      </c>
      <c r="I32" s="3" cm="1">
        <f t="array" aca="1" ref="I32" ca="1">INDIRECT("DATA!E"&amp;632-5*(ROW()-2)/2+(COLUMN()-5))</f>
        <v>0</v>
      </c>
      <c r="K32" s="53"/>
      <c r="L32" s="50">
        <v>-50</v>
      </c>
      <c r="M32" s="10" t="s">
        <v>1</v>
      </c>
      <c r="N32" s="2" cm="1">
        <f t="array" aca="1" ref="N32" ca="1">INDIRECT("DATA!F" &amp; 632-5*(ROW()-2)/2+(COLUMN()-14))</f>
        <v>0.99242228338911243</v>
      </c>
      <c r="O32" s="2" cm="1">
        <f t="array" aca="1" ref="O32" ca="1">INDIRECT("DATA!F" &amp; 632-5*(ROW()-2)/2+(COLUMN()-14))</f>
        <v>0.990350080113366</v>
      </c>
      <c r="P32" s="2" cm="1">
        <f t="array" aca="1" ref="P32" ca="1">INDIRECT("DATA!F" &amp; 632-5*(ROW()-2)/2+(COLUMN()-14))</f>
        <v>0.98393560414480996</v>
      </c>
      <c r="Q32" s="2" cm="1">
        <f t="array" aca="1" ref="Q32" ca="1">INDIRECT("DATA!F" &amp; 632-5*(ROW()-2)/2+(COLUMN()-14))</f>
        <v>0.96990580001259197</v>
      </c>
      <c r="R32" s="2" cm="1">
        <f t="array" aca="1" ref="R32" ca="1">INDIRECT("DATA!F" &amp; 632-5*(ROW()-2)/2+(COLUMN()-14))</f>
        <v>0</v>
      </c>
      <c r="S32" s="19"/>
      <c r="T32" s="53"/>
      <c r="U32" s="50">
        <v>-50</v>
      </c>
      <c r="V32" s="10" t="s">
        <v>1</v>
      </c>
      <c r="W32" s="3" cm="1">
        <f t="array" aca="1" ref="W32" ca="1">INDIRECT("DATA!G" &amp; 632-5*(ROW()-2)/2+(COLUMN()-23))</f>
        <v>0.84059377719668105</v>
      </c>
      <c r="X32" s="3" cm="1">
        <f t="array" aca="1" ref="X32" ca="1">INDIRECT("DATA!G" &amp; 632-5*(ROW()-2)/2+(COLUMN()-23))</f>
        <v>0.8058727274859363</v>
      </c>
      <c r="Y32" s="3" cm="1">
        <f t="array" aca="1" ref="Y32" ca="1">INDIRECT("DATA!G" &amp; 632-5*(ROW()-2)/2+(COLUMN()-23))</f>
        <v>0.70148439569582188</v>
      </c>
      <c r="Z32" s="3" cm="1">
        <f t="array" aca="1" ref="Z32" ca="1">INDIRECT("DATA!G" &amp; 632-5*(ROW()-2)/2+(COLUMN()-23))</f>
        <v>0.57613653666924447</v>
      </c>
      <c r="AA32" s="3" cm="1">
        <f t="array" aca="1" ref="AA32" ca="1">INDIRECT("DATA!G" &amp; 632-5*(ROW()-2)/2+(COLUMN()-23))</f>
        <v>0</v>
      </c>
      <c r="AC32" s="53"/>
      <c r="AD32" s="50">
        <v>-50</v>
      </c>
      <c r="AE32" s="10" t="s">
        <v>1</v>
      </c>
      <c r="AF32" s="2">
        <f t="shared" ca="1" si="1"/>
        <v>0.42962090208696346</v>
      </c>
      <c r="AG32" s="2">
        <f t="shared" ca="1" si="1"/>
        <v>0.4970627095190156</v>
      </c>
      <c r="AH32" s="2">
        <f t="shared" ca="1" si="1"/>
        <v>0.6572493378834372</v>
      </c>
      <c r="AI32" s="2">
        <f t="shared" ca="1" si="1"/>
        <v>0.7950176975990042</v>
      </c>
      <c r="AJ32" s="2">
        <f t="shared" ca="1" si="1"/>
        <v>0</v>
      </c>
    </row>
    <row r="33" spans="2:36" ht="17" thickBot="1" x14ac:dyDescent="0.25">
      <c r="B33" s="53"/>
      <c r="C33" s="51"/>
      <c r="D33" s="11" t="s">
        <v>2</v>
      </c>
      <c r="E33" s="5" cm="1">
        <f t="array" aca="1" ref="E33" ca="1">INDIRECT("DATA!H" &amp; 632-5*(ROW()-3)/2+(COLUMN()-5))</f>
        <v>0.94901147760449878</v>
      </c>
      <c r="F33" s="5" cm="1">
        <f t="array" aca="1" ref="F33" ca="1">INDIRECT("DATA!H" &amp; 632-5*(ROW()-3)/2+(COLUMN()-5))</f>
        <v>0.93821930390243202</v>
      </c>
      <c r="G33" s="5" cm="1">
        <f t="array" aca="1" ref="G33" ca="1">INDIRECT("DATA!H" &amp; 632-5*(ROW()-3)/2+(COLUMN()-5))</f>
        <v>0.89799925891196053</v>
      </c>
      <c r="H33" s="5" cm="1">
        <f t="array" aca="1" ref="H33" ca="1">INDIRECT("DATA!H" &amp; 632-5*(ROW()-3)/2+(COLUMN()-5))</f>
        <v>0.82451502915201491</v>
      </c>
      <c r="I33" s="6" cm="1">
        <f t="array" aca="1" ref="I33" ca="1">INDIRECT("DATA!H" &amp; 632-5*(ROW()-3)/2+(COLUMN()-5))</f>
        <v>0</v>
      </c>
      <c r="K33" s="53"/>
      <c r="L33" s="51"/>
      <c r="M33" s="11" t="s">
        <v>2</v>
      </c>
      <c r="N33" s="5" cm="1">
        <f t="array" aca="1" ref="N33" ca="1">INDIRECT("DATA!I" &amp; 632-5*(ROW()-3)/2+(COLUMN()-14))</f>
        <v>0.99695802414431678</v>
      </c>
      <c r="O33" s="5" cm="1">
        <f t="array" aca="1" ref="O33" ca="1">INDIRECT("DATA!I" &amp; 632-5*(ROW()-3)/2+(COLUMN()-14))</f>
        <v>0.99767306217704221</v>
      </c>
      <c r="P33" s="5" cm="1">
        <f t="array" aca="1" ref="P33" ca="1">INDIRECT("DATA!I" &amp; 632-5*(ROW()-3)/2+(COLUMN()-14))</f>
        <v>0.99905468469205305</v>
      </c>
      <c r="Q33" s="5" cm="1">
        <f t="array" aca="1" ref="Q33" ca="1">INDIRECT("DATA!I" &amp; 632-5*(ROW()-3)/2+(COLUMN()-14))</f>
        <v>0.99982039637256803</v>
      </c>
      <c r="R33" s="5" cm="1">
        <f t="array" aca="1" ref="R33" ca="1">INDIRECT("DATA!I" &amp; 632-5*(ROW()-3)/2+(COLUMN()-14))</f>
        <v>0</v>
      </c>
      <c r="S33" s="19"/>
      <c r="T33" s="53"/>
      <c r="U33" s="51"/>
      <c r="V33" s="11" t="s">
        <v>2</v>
      </c>
      <c r="W33" s="6" cm="1">
        <f t="array" aca="1" ref="W33" ca="1">INDIRECT("DATA!J" &amp; 632-5*(ROW()-3)/2+(COLUMN()-23))</f>
        <v>0.97984576886772279</v>
      </c>
      <c r="X33" s="6" cm="1">
        <f t="array" aca="1" ref="X33" ca="1">INDIRECT("DATA!J" &amp; 632-5*(ROW()-3)/2+(COLUMN()-23))</f>
        <v>0.97604666031775544</v>
      </c>
      <c r="Y33" s="6" cm="1">
        <f t="array" aca="1" ref="Y33" ca="1">INDIRECT("DATA!J" &amp; 632-5*(ROW()-3)/2+(COLUMN()-23))</f>
        <v>0.96269687509852575</v>
      </c>
      <c r="Z33" s="6" cm="1">
        <f t="array" aca="1" ref="Z33" ca="1">INDIRECT("DATA!J" &amp; 632-5*(ROW()-3)/2+(COLUMN()-23))</f>
        <v>0.92737901920760757</v>
      </c>
      <c r="AA33" s="6" cm="1">
        <f t="array" aca="1" ref="AA33" ca="1">INDIRECT("DATA!J" &amp; 632-5*(ROW()-3)/2+(COLUMN()-23))</f>
        <v>0</v>
      </c>
      <c r="AC33" s="53"/>
      <c r="AD33" s="51"/>
      <c r="AE33" s="11" t="s">
        <v>2</v>
      </c>
      <c r="AF33" s="5">
        <f t="shared" ca="1" si="1"/>
        <v>4.7946546539818002E-2</v>
      </c>
      <c r="AG33" s="5">
        <f t="shared" ca="1" si="1"/>
        <v>5.9453758274610191E-2</v>
      </c>
      <c r="AH33" s="5">
        <f t="shared" ca="1" si="1"/>
        <v>0.10105542578009252</v>
      </c>
      <c r="AI33" s="5">
        <f t="shared" ca="1" si="1"/>
        <v>0.17530536722055312</v>
      </c>
      <c r="AJ33" s="5">
        <f t="shared" ca="1" si="1"/>
        <v>0</v>
      </c>
    </row>
    <row r="34" spans="2:36" x14ac:dyDescent="0.2">
      <c r="B34" s="53"/>
      <c r="C34" s="50">
        <v>-55</v>
      </c>
      <c r="D34" s="12" t="s">
        <v>1</v>
      </c>
      <c r="E34" s="2" cm="1">
        <f t="array" aca="1" ref="E34" ca="1">INDIRECT("DATA!E"&amp;632-5*(ROW()-2)/2+(COLUMN()-5))</f>
        <v>0.41048627832176737</v>
      </c>
      <c r="F34" s="2" cm="1">
        <f t="array" aca="1" ref="F34" ca="1">INDIRECT("DATA!E"&amp;632-5*(ROW()-2)/2+(COLUMN()-5))</f>
        <v>0.36070270014489231</v>
      </c>
      <c r="G34" s="2" cm="1">
        <f t="array" aca="1" ref="G34" ca="1">INDIRECT("DATA!E"&amp;632-5*(ROW()-2)/2+(COLUMN()-5))</f>
        <v>0.26459768781006998</v>
      </c>
      <c r="H34" s="2" cm="1">
        <f t="array" aca="1" ref="H34" ca="1">INDIRECT("DATA!E"&amp;632-5*(ROW()-2)/2+(COLUMN()-5))</f>
        <v>0.1365602119729401</v>
      </c>
      <c r="I34" s="3" cm="1">
        <f t="array" aca="1" ref="I34" ca="1">INDIRECT("DATA!E"&amp;632-5*(ROW()-2)/2+(COLUMN()-5))</f>
        <v>0</v>
      </c>
      <c r="K34" s="53"/>
      <c r="L34" s="50">
        <v>-55</v>
      </c>
      <c r="M34" s="12" t="s">
        <v>1</v>
      </c>
      <c r="N34" s="2" cm="1">
        <f t="array" aca="1" ref="N34" ca="1">INDIRECT("DATA!F" &amp; 632-5*(ROW()-2)/2+(COLUMN()-14))</f>
        <v>0.99103978905481516</v>
      </c>
      <c r="O34" s="2" cm="1">
        <f t="array" aca="1" ref="O34" ca="1">INDIRECT("DATA!F" &amp; 632-5*(ROW()-2)/2+(COLUMN()-14))</f>
        <v>0.9895323084512978</v>
      </c>
      <c r="P34" s="2" cm="1">
        <f t="array" aca="1" ref="P34" ca="1">INDIRECT("DATA!F" &amp; 632-5*(ROW()-2)/2+(COLUMN()-14))</f>
        <v>0.98324194984337865</v>
      </c>
      <c r="Q34" s="2" cm="1">
        <f t="array" aca="1" ref="Q34" ca="1">INDIRECT("DATA!F" &amp; 632-5*(ROW()-2)/2+(COLUMN()-14))</f>
        <v>0.96930521797451685</v>
      </c>
      <c r="R34" s="2" cm="1">
        <f t="array" aca="1" ref="R34" ca="1">INDIRECT("DATA!F" &amp; 632-5*(ROW()-2)/2+(COLUMN()-14))</f>
        <v>0</v>
      </c>
      <c r="S34" s="19"/>
      <c r="T34" s="53"/>
      <c r="U34" s="50">
        <v>-55</v>
      </c>
      <c r="V34" s="12" t="s">
        <v>1</v>
      </c>
      <c r="W34" s="3" cm="1">
        <f t="array" aca="1" ref="W34" ca="1">INDIRECT("DATA!G" &amp; 632-5*(ROW()-2)/2+(COLUMN()-23))</f>
        <v>0.7680826872799188</v>
      </c>
      <c r="X34" s="3" cm="1">
        <f t="array" aca="1" ref="X34" ca="1">INDIRECT("DATA!G" &amp; 632-5*(ROW()-2)/2+(COLUMN()-23))</f>
        <v>0.73810142562612036</v>
      </c>
      <c r="Y34" s="3" cm="1">
        <f t="array" aca="1" ref="Y34" ca="1">INDIRECT("DATA!G" &amp; 632-5*(ROW()-2)/2+(COLUMN()-23))</f>
        <v>0.65704276834478992</v>
      </c>
      <c r="Z34" s="3" cm="1">
        <f t="array" aca="1" ref="Z34" ca="1">INDIRECT("DATA!G" &amp; 632-5*(ROW()-2)/2+(COLUMN()-23))</f>
        <v>0.54431709900263425</v>
      </c>
      <c r="AA34" s="3" cm="1">
        <f t="array" aca="1" ref="AA34" ca="1">INDIRECT("DATA!G" &amp; 632-5*(ROW()-2)/2+(COLUMN()-23))</f>
        <v>0</v>
      </c>
      <c r="AC34" s="53"/>
      <c r="AD34" s="50">
        <v>-55</v>
      </c>
      <c r="AE34" s="12" t="s">
        <v>1</v>
      </c>
      <c r="AF34" s="2">
        <f t="shared" ca="1" si="1"/>
        <v>0.58055351073304773</v>
      </c>
      <c r="AG34" s="2">
        <f t="shared" ca="1" si="1"/>
        <v>0.62882960830640555</v>
      </c>
      <c r="AH34" s="2">
        <f t="shared" ca="1" si="1"/>
        <v>0.71864426203330867</v>
      </c>
      <c r="AI34" s="2">
        <f t="shared" ca="1" si="1"/>
        <v>0.83274500600157675</v>
      </c>
      <c r="AJ34" s="2">
        <f t="shared" ca="1" si="1"/>
        <v>0</v>
      </c>
    </row>
    <row r="35" spans="2:36" ht="17" thickBot="1" x14ac:dyDescent="0.25">
      <c r="B35" s="53"/>
      <c r="C35" s="51"/>
      <c r="D35" s="9" t="s">
        <v>2</v>
      </c>
      <c r="E35" s="5" cm="1">
        <f t="array" aca="1" ref="E35" ca="1">INDIRECT("DATA!H" &amp; 632-5*(ROW()-3)/2+(COLUMN()-5))</f>
        <v>0.92386758524910439</v>
      </c>
      <c r="F35" s="5" cm="1">
        <f t="array" aca="1" ref="F35" ca="1">INDIRECT("DATA!H" &amp; 632-5*(ROW()-3)/2+(COLUMN()-5))</f>
        <v>0.91229073731182997</v>
      </c>
      <c r="G35" s="5" cm="1">
        <f t="array" aca="1" ref="G35" ca="1">INDIRECT("DATA!H" &amp; 632-5*(ROW()-3)/2+(COLUMN()-5))</f>
        <v>0.87571235328500274</v>
      </c>
      <c r="H35" s="5" cm="1">
        <f t="array" aca="1" ref="H35" ca="1">INDIRECT("DATA!H" &amp; 632-5*(ROW()-3)/2+(COLUMN()-5))</f>
        <v>0.8031181326621134</v>
      </c>
      <c r="I35" s="6" cm="1">
        <f t="array" aca="1" ref="I35" ca="1">INDIRECT("DATA!H" &amp; 632-5*(ROW()-3)/2+(COLUMN()-5))</f>
        <v>0</v>
      </c>
      <c r="K35" s="53"/>
      <c r="L35" s="51"/>
      <c r="M35" s="9" t="s">
        <v>2</v>
      </c>
      <c r="N35" s="5" cm="1">
        <f t="array" aca="1" ref="N35" ca="1">INDIRECT("DATA!I" &amp; 632-5*(ROW()-3)/2+(COLUMN()-14))</f>
        <v>0.99700562580941399</v>
      </c>
      <c r="O35" s="5" cm="1">
        <f t="array" aca="1" ref="O35" ca="1">INDIRECT("DATA!I" &amp; 632-5*(ROW()-3)/2+(COLUMN()-14))</f>
        <v>0.99739667446574243</v>
      </c>
      <c r="P35" s="5" cm="1">
        <f t="array" aca="1" ref="P35" ca="1">INDIRECT("DATA!I" &amp; 632-5*(ROW()-3)/2+(COLUMN()-14))</f>
        <v>0.99879200755070685</v>
      </c>
      <c r="Q35" s="5" cm="1">
        <f t="array" aca="1" ref="Q35" ca="1">INDIRECT("DATA!I" &amp; 632-5*(ROW()-3)/2+(COLUMN()-14))</f>
        <v>0.99981240663990678</v>
      </c>
      <c r="R35" s="5" cm="1">
        <f t="array" aca="1" ref="R35" ca="1">INDIRECT("DATA!I" &amp; 632-5*(ROW()-3)/2+(COLUMN()-14))</f>
        <v>0</v>
      </c>
      <c r="S35" s="19"/>
      <c r="T35" s="53"/>
      <c r="U35" s="51"/>
      <c r="V35" s="9" t="s">
        <v>2</v>
      </c>
      <c r="W35" s="6" cm="1">
        <f t="array" aca="1" ref="W35" ca="1">INDIRECT("DATA!J" &amp; 632-5*(ROW()-3)/2+(COLUMN()-23))</f>
        <v>0.97126180887594815</v>
      </c>
      <c r="X35" s="6" cm="1">
        <f t="array" aca="1" ref="X35" ca="1">INDIRECT("DATA!J" &amp; 632-5*(ROW()-3)/2+(COLUMN()-23))</f>
        <v>0.96698495607784662</v>
      </c>
      <c r="Y35" s="6" cm="1">
        <f t="array" aca="1" ref="Y35" ca="1">INDIRECT("DATA!J" &amp; 632-5*(ROW()-3)/2+(COLUMN()-23))</f>
        <v>0.95141914908693204</v>
      </c>
      <c r="Z35" s="6" cm="1">
        <f t="array" aca="1" ref="Z35" ca="1">INDIRECT("DATA!J" &amp; 632-5*(ROW()-3)/2+(COLUMN()-23))</f>
        <v>0.91729021735873939</v>
      </c>
      <c r="AA35" s="6" cm="1">
        <f t="array" aca="1" ref="AA35" ca="1">INDIRECT("DATA!J" &amp; 632-5*(ROW()-3)/2+(COLUMN()-23))</f>
        <v>0</v>
      </c>
      <c r="AC35" s="53"/>
      <c r="AD35" s="51"/>
      <c r="AE35" s="9" t="s">
        <v>2</v>
      </c>
      <c r="AF35" s="5">
        <f t="shared" ca="1" si="1"/>
        <v>7.3138040560309592E-2</v>
      </c>
      <c r="AG35" s="5">
        <f t="shared" ca="1" si="1"/>
        <v>8.5105937153912459E-2</v>
      </c>
      <c r="AH35" s="5">
        <f t="shared" ca="1" si="1"/>
        <v>0.12307965426570411</v>
      </c>
      <c r="AI35" s="5">
        <f t="shared" ca="1" si="1"/>
        <v>0.19669427397779338</v>
      </c>
      <c r="AJ35" s="5">
        <f t="shared" ca="1" si="1"/>
        <v>0</v>
      </c>
    </row>
    <row r="36" spans="2:36" x14ac:dyDescent="0.2">
      <c r="B36" s="53"/>
      <c r="C36" s="50">
        <v>-60</v>
      </c>
      <c r="D36" s="10" t="s">
        <v>1</v>
      </c>
      <c r="E36" s="2" cm="1">
        <f t="array" aca="1" ref="E36" ca="1">INDIRECT("DATA!E"&amp;632-5*(ROW()-2)/2+(COLUMN()-5))</f>
        <v>0.27175251775591081</v>
      </c>
      <c r="F36" s="2" cm="1">
        <f t="array" aca="1" ref="F36" ca="1">INDIRECT("DATA!E"&amp;632-5*(ROW()-2)/2+(COLUMN()-5))</f>
        <v>0.25879590859429558</v>
      </c>
      <c r="G36" s="2" cm="1">
        <f t="array" aca="1" ref="G36" ca="1">INDIRECT("DATA!E"&amp;632-5*(ROW()-2)/2+(COLUMN()-5))</f>
        <v>0.2060066206141801</v>
      </c>
      <c r="H36" s="2" cm="1">
        <f t="array" aca="1" ref="H36" ca="1">INDIRECT("DATA!E"&amp;632-5*(ROW()-2)/2+(COLUMN()-5))</f>
        <v>9.6471074327822204E-2</v>
      </c>
      <c r="I36" s="3" cm="1">
        <f t="array" aca="1" ref="I36" ca="1">INDIRECT("DATA!E"&amp;632-5*(ROW()-2)/2+(COLUMN()-5))</f>
        <v>0</v>
      </c>
      <c r="K36" s="53"/>
      <c r="L36" s="50">
        <v>-60</v>
      </c>
      <c r="M36" s="10" t="s">
        <v>1</v>
      </c>
      <c r="N36" s="2" cm="1">
        <f t="array" aca="1" ref="N36" ca="1">INDIRECT("DATA!F" &amp; 632-5*(ROW()-2)/2+(COLUMN()-14))</f>
        <v>0.99016996149539904</v>
      </c>
      <c r="O36" s="2" cm="1">
        <f t="array" aca="1" ref="O36" ca="1">INDIRECT("DATA!F" &amp; 632-5*(ROW()-2)/2+(COLUMN()-14))</f>
        <v>0.98908731657097104</v>
      </c>
      <c r="P36" s="2" cm="1">
        <f t="array" aca="1" ref="P36" ca="1">INDIRECT("DATA!F" &amp; 632-5*(ROW()-2)/2+(COLUMN()-14))</f>
        <v>0.98396835540369942</v>
      </c>
      <c r="Q36" s="2" cm="1">
        <f t="array" aca="1" ref="Q36" ca="1">INDIRECT("DATA!F" &amp; 632-5*(ROW()-2)/2+(COLUMN()-14))</f>
        <v>0.96938070363310158</v>
      </c>
      <c r="R36" s="2" cm="1">
        <f t="array" aca="1" ref="R36" ca="1">INDIRECT("DATA!F" &amp; 632-5*(ROW()-2)/2+(COLUMN()-14))</f>
        <v>0</v>
      </c>
      <c r="S36" s="19"/>
      <c r="T36" s="53"/>
      <c r="U36" s="50">
        <v>-60</v>
      </c>
      <c r="V36" s="10" t="s">
        <v>1</v>
      </c>
      <c r="W36" s="3" cm="1">
        <f t="array" aca="1" ref="W36" ca="1">INDIRECT("DATA!G" &amp; 632-5*(ROW()-2)/2+(COLUMN()-23))</f>
        <v>0.68476533041326726</v>
      </c>
      <c r="X36" s="3" cm="1">
        <f t="array" aca="1" ref="X36" ca="1">INDIRECT("DATA!G" &amp; 632-5*(ROW()-2)/2+(COLUMN()-23))</f>
        <v>0.66796622847905163</v>
      </c>
      <c r="Y36" s="3" cm="1">
        <f t="array" aca="1" ref="Y36" ca="1">INDIRECT("DATA!G" &amp; 632-5*(ROW()-2)/2+(COLUMN()-23))</f>
        <v>0.61238220215140982</v>
      </c>
      <c r="Z36" s="3" cm="1">
        <f t="array" aca="1" ref="Z36" ca="1">INDIRECT("DATA!G" &amp; 632-5*(ROW()-2)/2+(COLUMN()-23))</f>
        <v>0.50702174991135329</v>
      </c>
      <c r="AA36" s="3" cm="1">
        <f t="array" aca="1" ref="AA36" ca="1">INDIRECT("DATA!G" &amp; 632-5*(ROW()-2)/2+(COLUMN()-23))</f>
        <v>0</v>
      </c>
      <c r="AC36" s="53"/>
      <c r="AD36" s="50">
        <v>-60</v>
      </c>
      <c r="AE36" s="10" t="s">
        <v>1</v>
      </c>
      <c r="AF36" s="2">
        <f t="shared" ca="1" si="1"/>
        <v>0.71841744373948824</v>
      </c>
      <c r="AG36" s="2">
        <f t="shared" ca="1" si="1"/>
        <v>0.73029140797667547</v>
      </c>
      <c r="AH36" s="2">
        <f t="shared" ca="1" si="1"/>
        <v>0.77796173478951935</v>
      </c>
      <c r="AI36" s="2">
        <f t="shared" ca="1" si="1"/>
        <v>0.87290962930527938</v>
      </c>
      <c r="AJ36" s="2">
        <f t="shared" ca="1" si="1"/>
        <v>0</v>
      </c>
    </row>
    <row r="37" spans="2:36" ht="17" thickBot="1" x14ac:dyDescent="0.25">
      <c r="B37" s="53"/>
      <c r="C37" s="51"/>
      <c r="D37" s="11" t="s">
        <v>2</v>
      </c>
      <c r="E37" s="5" cm="1">
        <f t="array" aca="1" ref="E37" ca="1">INDIRECT("DATA!H" &amp; 632-5*(ROW()-3)/2+(COLUMN()-5))</f>
        <v>0.88997816338773439</v>
      </c>
      <c r="F37" s="5" cm="1">
        <f t="array" aca="1" ref="F37" ca="1">INDIRECT("DATA!H" &amp; 632-5*(ROW()-3)/2+(COLUMN()-5))</f>
        <v>0.87986372597263518</v>
      </c>
      <c r="G37" s="5" cm="1">
        <f t="array" aca="1" ref="G37" ca="1">INDIRECT("DATA!H" &amp; 632-5*(ROW()-3)/2+(COLUMN()-5))</f>
        <v>0.84809017253871011</v>
      </c>
      <c r="H37" s="5" cm="1">
        <f t="array" aca="1" ref="H37" ca="1">INDIRECT("DATA!H" &amp; 632-5*(ROW()-3)/2+(COLUMN()-5))</f>
        <v>0.77417513025416262</v>
      </c>
      <c r="I37" s="6" cm="1">
        <f t="array" aca="1" ref="I37" ca="1">INDIRECT("DATA!H" &amp; 632-5*(ROW()-3)/2+(COLUMN()-5))</f>
        <v>0</v>
      </c>
      <c r="K37" s="53"/>
      <c r="L37" s="51"/>
      <c r="M37" s="11" t="s">
        <v>2</v>
      </c>
      <c r="N37" s="5" cm="1">
        <f t="array" aca="1" ref="N37" ca="1">INDIRECT("DATA!I" &amp; 632-5*(ROW()-3)/2+(COLUMN()-14))</f>
        <v>0.9966528076708232</v>
      </c>
      <c r="O37" s="5" cm="1">
        <f t="array" aca="1" ref="O37" ca="1">INDIRECT("DATA!I" &amp; 632-5*(ROW()-3)/2+(COLUMN()-14))</f>
        <v>0.99718843898880738</v>
      </c>
      <c r="P37" s="5" cm="1">
        <f t="array" aca="1" ref="P37" ca="1">INDIRECT("DATA!I" &amp; 632-5*(ROW()-3)/2+(COLUMN()-14))</f>
        <v>0.99827224318182983</v>
      </c>
      <c r="Q37" s="5" cm="1">
        <f t="array" aca="1" ref="Q37" ca="1">INDIRECT("DATA!I" &amp; 632-5*(ROW()-3)/2+(COLUMN()-14))</f>
        <v>0.99968731206878003</v>
      </c>
      <c r="R37" s="5" cm="1">
        <f t="array" aca="1" ref="R37" ca="1">INDIRECT("DATA!I" &amp; 632-5*(ROW()-3)/2+(COLUMN()-14))</f>
        <v>0</v>
      </c>
      <c r="S37" s="19"/>
      <c r="T37" s="53"/>
      <c r="U37" s="51"/>
      <c r="V37" s="11" t="s">
        <v>2</v>
      </c>
      <c r="W37" s="6" cm="1">
        <f t="array" aca="1" ref="W37" ca="1">INDIRECT("DATA!J" &amp; 632-5*(ROW()-3)/2+(COLUMN()-23))</f>
        <v>0.95890588253611664</v>
      </c>
      <c r="X37" s="6" cm="1">
        <f t="array" aca="1" ref="X37" ca="1">INDIRECT("DATA!J" &amp; 632-5*(ROW()-3)/2+(COLUMN()-23))</f>
        <v>0.95310936203794705</v>
      </c>
      <c r="Y37" s="6" cm="1">
        <f t="array" aca="1" ref="Y37" ca="1">INDIRECT("DATA!J" &amp; 632-5*(ROW()-3)/2+(COLUMN()-23))</f>
        <v>0.93479219176110839</v>
      </c>
      <c r="Z37" s="6" cm="1">
        <f t="array" aca="1" ref="Z37" ca="1">INDIRECT("DATA!J" &amp; 632-5*(ROW()-3)/2+(COLUMN()-23))</f>
        <v>0.90298867946881956</v>
      </c>
      <c r="AA37" s="6" cm="1">
        <f t="array" aca="1" ref="AA37" ca="1">INDIRECT("DATA!J" &amp; 632-5*(ROW()-3)/2+(COLUMN()-23))</f>
        <v>0</v>
      </c>
      <c r="AC37" s="53"/>
      <c r="AD37" s="51"/>
      <c r="AE37" s="11" t="s">
        <v>2</v>
      </c>
      <c r="AF37" s="5">
        <f t="shared" ca="1" si="1"/>
        <v>0.10667464428308882</v>
      </c>
      <c r="AG37" s="5">
        <f t="shared" ca="1" si="1"/>
        <v>0.1173247130161722</v>
      </c>
      <c r="AH37" s="5">
        <f t="shared" ca="1" si="1"/>
        <v>0.15018207064311972</v>
      </c>
      <c r="AI37" s="5">
        <f t="shared" ca="1" si="1"/>
        <v>0.22551218181461741</v>
      </c>
      <c r="AJ37" s="5">
        <f t="shared" ca="1" si="1"/>
        <v>0</v>
      </c>
    </row>
    <row r="38" spans="2:36" x14ac:dyDescent="0.2">
      <c r="B38" s="53"/>
      <c r="C38" s="50">
        <v>-65</v>
      </c>
      <c r="D38" s="12" t="s">
        <v>1</v>
      </c>
      <c r="E38" s="2" cm="1">
        <f t="array" aca="1" ref="E38" ca="1">INDIRECT("DATA!E"&amp;632-5*(ROW()-2)/2+(COLUMN()-5))</f>
        <v>0.2006914846465484</v>
      </c>
      <c r="F38" s="2" cm="1">
        <f t="array" aca="1" ref="F38" ca="1">INDIRECT("DATA!E"&amp;632-5*(ROW()-2)/2+(COLUMN()-5))</f>
        <v>0.18338231590331261</v>
      </c>
      <c r="G38" s="2" cm="1">
        <f t="array" aca="1" ref="G38" ca="1">INDIRECT("DATA!E"&amp;632-5*(ROW()-2)/2+(COLUMN()-5))</f>
        <v>0.13108750014922241</v>
      </c>
      <c r="H38" s="2" cm="1">
        <f t="array" aca="1" ref="H38" ca="1">INDIRECT("DATA!E"&amp;632-5*(ROW()-2)/2+(COLUMN()-5))</f>
        <v>6.1033696927902802E-2</v>
      </c>
      <c r="I38" s="3" cm="1">
        <f t="array" aca="1" ref="I38" ca="1">INDIRECT("DATA!E"&amp;632-5*(ROW()-2)/2+(COLUMN()-5))</f>
        <v>0</v>
      </c>
      <c r="K38" s="53"/>
      <c r="L38" s="50">
        <v>-65</v>
      </c>
      <c r="M38" s="12" t="s">
        <v>1</v>
      </c>
      <c r="N38" s="2" cm="1">
        <f t="array" aca="1" ref="N38" ca="1">INDIRECT("DATA!F" &amp; 632-5*(ROW()-2)/2+(COLUMN()-14))</f>
        <v>0.98943253962119482</v>
      </c>
      <c r="O38" s="2" cm="1">
        <f t="array" aca="1" ref="O38" ca="1">INDIRECT("DATA!F" &amp; 632-5*(ROW()-2)/2+(COLUMN()-14))</f>
        <v>0.98755562558823817</v>
      </c>
      <c r="P38" s="2" cm="1">
        <f t="array" aca="1" ref="P38" ca="1">INDIRECT("DATA!F" &amp; 632-5*(ROW()-2)/2+(COLUMN()-14))</f>
        <v>0.98278988589080762</v>
      </c>
      <c r="Q38" s="2" cm="1">
        <f t="array" aca="1" ref="Q38" ca="1">INDIRECT("DATA!F" &amp; 632-5*(ROW()-2)/2+(COLUMN()-14))</f>
        <v>0.97149608675342525</v>
      </c>
      <c r="R38" s="2" cm="1">
        <f t="array" aca="1" ref="R38" ca="1">INDIRECT("DATA!F" &amp; 632-5*(ROW()-2)/2+(COLUMN()-14))</f>
        <v>0</v>
      </c>
      <c r="S38" s="19"/>
      <c r="T38" s="53"/>
      <c r="U38" s="50">
        <v>-65</v>
      </c>
      <c r="V38" s="12" t="s">
        <v>1</v>
      </c>
      <c r="W38" s="3" cm="1">
        <f t="array" aca="1" ref="W38" ca="1">INDIRECT("DATA!G" &amp; 632-5*(ROW()-2)/2+(COLUMN()-23))</f>
        <v>0.62489476932424659</v>
      </c>
      <c r="X38" s="3" cm="1">
        <f t="array" aca="1" ref="X38" ca="1">INDIRECT("DATA!G" &amp; 632-5*(ROW()-2)/2+(COLUMN()-23))</f>
        <v>0.60573624253466141</v>
      </c>
      <c r="Y38" s="3" cm="1">
        <f t="array" aca="1" ref="Y38" ca="1">INDIRECT("DATA!G" &amp; 632-5*(ROW()-2)/2+(COLUMN()-23))</f>
        <v>0.54938950734640424</v>
      </c>
      <c r="Z38" s="3" cm="1">
        <f t="array" aca="1" ref="Z38" ca="1">INDIRECT("DATA!G" &amp; 632-5*(ROW()-2)/2+(COLUMN()-23))</f>
        <v>0.46631503880047848</v>
      </c>
      <c r="AA38" s="3" cm="1">
        <f t="array" aca="1" ref="AA38" ca="1">INDIRECT("DATA!G" &amp; 632-5*(ROW()-2)/2+(COLUMN()-23))</f>
        <v>0</v>
      </c>
      <c r="AC38" s="53"/>
      <c r="AD38" s="50">
        <v>-65</v>
      </c>
      <c r="AE38" s="12" t="s">
        <v>1</v>
      </c>
      <c r="AF38" s="2">
        <f t="shared" ca="1" si="1"/>
        <v>0.78874105497464642</v>
      </c>
      <c r="AG38" s="2">
        <f t="shared" ca="1" si="1"/>
        <v>0.80417330968492551</v>
      </c>
      <c r="AH38" s="2">
        <f t="shared" ca="1" si="1"/>
        <v>0.85170238574158519</v>
      </c>
      <c r="AI38" s="2">
        <f t="shared" ca="1" si="1"/>
        <v>0.91046238982552241</v>
      </c>
      <c r="AJ38" s="2">
        <f t="shared" ca="1" si="1"/>
        <v>0</v>
      </c>
    </row>
    <row r="39" spans="2:36" ht="17" thickBot="1" x14ac:dyDescent="0.25">
      <c r="B39" s="53"/>
      <c r="C39" s="51"/>
      <c r="D39" s="9" t="s">
        <v>2</v>
      </c>
      <c r="E39" s="5" cm="1">
        <f t="array" aca="1" ref="E39" ca="1">INDIRECT("DATA!H" &amp; 632-5*(ROW()-3)/2+(COLUMN()-5))</f>
        <v>0.85500265106922557</v>
      </c>
      <c r="F39" s="5" cm="1">
        <f t="array" aca="1" ref="F39" ca="1">INDIRECT("DATA!H" &amp; 632-5*(ROW()-3)/2+(COLUMN()-5))</f>
        <v>0.84360088633595132</v>
      </c>
      <c r="G39" s="5" cm="1">
        <f t="array" aca="1" ref="G39" ca="1">INDIRECT("DATA!H" &amp; 632-5*(ROW()-3)/2+(COLUMN()-5))</f>
        <v>0.80611764490322169</v>
      </c>
      <c r="H39" s="5" cm="1">
        <f t="array" aca="1" ref="H39" ca="1">INDIRECT("DATA!H" &amp; 632-5*(ROW()-3)/2+(COLUMN()-5))</f>
        <v>0.73501258747709686</v>
      </c>
      <c r="I39" s="6" cm="1">
        <f t="array" aca="1" ref="I39" ca="1">INDIRECT("DATA!H" &amp; 632-5*(ROW()-3)/2+(COLUMN()-5))</f>
        <v>0</v>
      </c>
      <c r="K39" s="53"/>
      <c r="L39" s="51"/>
      <c r="M39" s="9" t="s">
        <v>2</v>
      </c>
      <c r="N39" s="5" cm="1">
        <f t="array" aca="1" ref="N39" ca="1">INDIRECT("DATA!I" &amp; 632-5*(ROW()-3)/2+(COLUMN()-14))</f>
        <v>0.99660202570172718</v>
      </c>
      <c r="O39" s="5" cm="1">
        <f t="array" aca="1" ref="O39" ca="1">INDIRECT("DATA!I" &amp; 632-5*(ROW()-3)/2+(COLUMN()-14))</f>
        <v>0.99707296811610724</v>
      </c>
      <c r="P39" s="5" cm="1">
        <f t="array" aca="1" ref="P39" ca="1">INDIRECT("DATA!I" &amp; 632-5*(ROW()-3)/2+(COLUMN()-14))</f>
        <v>0.99781083373255197</v>
      </c>
      <c r="Q39" s="5" cm="1">
        <f t="array" aca="1" ref="Q39" ca="1">INDIRECT("DATA!I" &amp; 632-5*(ROW()-3)/2+(COLUMN()-14))</f>
        <v>0.99903617129736555</v>
      </c>
      <c r="R39" s="5" cm="1">
        <f t="array" aca="1" ref="R39" ca="1">INDIRECT("DATA!I" &amp; 632-5*(ROW()-3)/2+(COLUMN()-14))</f>
        <v>0</v>
      </c>
      <c r="S39" s="19"/>
      <c r="T39" s="53"/>
      <c r="U39" s="51"/>
      <c r="V39" s="9" t="s">
        <v>2</v>
      </c>
      <c r="W39" s="6" cm="1">
        <f t="array" aca="1" ref="W39" ca="1">INDIRECT("DATA!J" &amp; 632-5*(ROW()-3)/2+(COLUMN()-23))</f>
        <v>0.936947780416996</v>
      </c>
      <c r="X39" s="6" cm="1">
        <f t="array" aca="1" ref="X39" ca="1">INDIRECT("DATA!J" &amp; 632-5*(ROW()-3)/2+(COLUMN()-23))</f>
        <v>0.93201878888367784</v>
      </c>
      <c r="Y39" s="6" cm="1">
        <f t="array" aca="1" ref="Y39" ca="1">INDIRECT("DATA!J" &amp; 632-5*(ROW()-3)/2+(COLUMN()-23))</f>
        <v>0.91556189966093104</v>
      </c>
      <c r="Z39" s="6" cm="1">
        <f t="array" aca="1" ref="Z39" ca="1">INDIRECT("DATA!J" &amp; 632-5*(ROW()-3)/2+(COLUMN()-23))</f>
        <v>0.88274611465149178</v>
      </c>
      <c r="AA39" s="6" cm="1">
        <f t="array" aca="1" ref="AA39" ca="1">INDIRECT("DATA!J" &amp; 632-5*(ROW()-3)/2+(COLUMN()-23))</f>
        <v>0</v>
      </c>
      <c r="AC39" s="53"/>
      <c r="AD39" s="51"/>
      <c r="AE39" s="9" t="s">
        <v>2</v>
      </c>
      <c r="AF39" s="5">
        <f t="shared" ca="1" si="1"/>
        <v>0.14159937463250161</v>
      </c>
      <c r="AG39" s="5">
        <f t="shared" ca="1" si="1"/>
        <v>0.15347208178015592</v>
      </c>
      <c r="AH39" s="5">
        <f t="shared" ca="1" si="1"/>
        <v>0.19169318882933029</v>
      </c>
      <c r="AI39" s="5">
        <f t="shared" ca="1" si="1"/>
        <v>0.26402358382026869</v>
      </c>
      <c r="AJ39" s="5">
        <f t="shared" ca="1" si="1"/>
        <v>0</v>
      </c>
    </row>
    <row r="40" spans="2:36" x14ac:dyDescent="0.2">
      <c r="B40" s="53"/>
      <c r="C40" s="50">
        <v>-70</v>
      </c>
      <c r="D40" s="10" t="s">
        <v>1</v>
      </c>
      <c r="E40" s="2" cm="1">
        <f t="array" aca="1" ref="E40" ca="1">INDIRECT("DATA!E"&amp;632-5*(ROW()-2)/2+(COLUMN()-5))</f>
        <v>9.7666408380175804E-2</v>
      </c>
      <c r="F40" s="2" cm="1">
        <f t="array" aca="1" ref="F40" ca="1">INDIRECT("DATA!E"&amp;632-5*(ROW()-2)/2+(COLUMN()-5))</f>
        <v>9.1735684488623598E-2</v>
      </c>
      <c r="G40" s="2" cm="1">
        <f t="array" aca="1" ref="G40" ca="1">INDIRECT("DATA!E"&amp;632-5*(ROW()-2)/2+(COLUMN()-5))</f>
        <v>6.8653855400883299E-2</v>
      </c>
      <c r="H40" s="2" cm="1">
        <f t="array" aca="1" ref="H40" ca="1">INDIRECT("DATA!E"&amp;632-5*(ROW()-2)/2+(COLUMN()-5))</f>
        <v>0</v>
      </c>
      <c r="I40" s="3" cm="1">
        <f t="array" aca="1" ref="I40" ca="1">INDIRECT("DATA!E"&amp;632-5*(ROW()-2)/2+(COLUMN()-5))</f>
        <v>0</v>
      </c>
      <c r="K40" s="53"/>
      <c r="L40" s="50">
        <v>-70</v>
      </c>
      <c r="M40" s="10" t="s">
        <v>1</v>
      </c>
      <c r="N40" s="2" cm="1">
        <f t="array" aca="1" ref="N40" ca="1">INDIRECT("DATA!F" &amp; 632-5*(ROW()-2)/2+(COLUMN()-14))</f>
        <v>0.99001940847621062</v>
      </c>
      <c r="O40" s="2" cm="1">
        <f t="array" aca="1" ref="O40" ca="1">INDIRECT("DATA!F" &amp; 632-5*(ROW()-2)/2+(COLUMN()-14))</f>
        <v>0.98876869914142262</v>
      </c>
      <c r="P40" s="2" cm="1">
        <f t="array" aca="1" ref="P40" ca="1">INDIRECT("DATA!F" &amp; 632-5*(ROW()-2)/2+(COLUMN()-14))</f>
        <v>0.98119296571630599</v>
      </c>
      <c r="Q40" s="2" cm="1">
        <f t="array" aca="1" ref="Q40" ca="1">INDIRECT("DATA!F" &amp; 632-5*(ROW()-2)/2+(COLUMN()-14))</f>
        <v>0</v>
      </c>
      <c r="R40" s="2" cm="1">
        <f t="array" aca="1" ref="R40" ca="1">INDIRECT("DATA!F" &amp; 632-5*(ROW()-2)/2+(COLUMN()-14))</f>
        <v>0</v>
      </c>
      <c r="S40" s="19"/>
      <c r="T40" s="53"/>
      <c r="U40" s="50">
        <v>-70</v>
      </c>
      <c r="V40" s="10" t="s">
        <v>1</v>
      </c>
      <c r="W40" s="3" cm="1">
        <f t="array" aca="1" ref="W40" ca="1">INDIRECT("DATA!G" &amp; 632-5*(ROW()-2)/2+(COLUMN()-23))</f>
        <v>0.54053236760179779</v>
      </c>
      <c r="X40" s="3" cm="1">
        <f t="array" aca="1" ref="X40" ca="1">INDIRECT("DATA!G" &amp; 632-5*(ROW()-2)/2+(COLUMN()-23))</f>
        <v>0.52681989549567732</v>
      </c>
      <c r="Y40" s="3" cm="1">
        <f t="array" aca="1" ref="Y40" ca="1">INDIRECT("DATA!G" &amp; 632-5*(ROW()-2)/2+(COLUMN()-23))</f>
        <v>0.48424577815848058</v>
      </c>
      <c r="Z40" s="3" cm="1">
        <f t="array" aca="1" ref="Z40" ca="1">INDIRECT("DATA!G" &amp; 632-5*(ROW()-2)/2+(COLUMN()-23))</f>
        <v>0</v>
      </c>
      <c r="AA40" s="3" cm="1">
        <f t="array" aca="1" ref="AA40" ca="1">INDIRECT("DATA!G" &amp; 632-5*(ROW()-2)/2+(COLUMN()-23))</f>
        <v>0</v>
      </c>
      <c r="AC40" s="53"/>
      <c r="AD40" s="50">
        <v>-70</v>
      </c>
      <c r="AE40" s="10" t="s">
        <v>1</v>
      </c>
      <c r="AF40" s="2">
        <f t="shared" ca="1" si="1"/>
        <v>0.8923530000960348</v>
      </c>
      <c r="AG40" s="2">
        <f t="shared" ca="1" si="1"/>
        <v>0.89703301465279905</v>
      </c>
      <c r="AH40" s="2">
        <f t="shared" ca="1" si="1"/>
        <v>0.91253911031542267</v>
      </c>
      <c r="AI40" s="2">
        <f t="shared" ca="1" si="1"/>
        <v>0</v>
      </c>
      <c r="AJ40" s="2">
        <f t="shared" ca="1" si="1"/>
        <v>0</v>
      </c>
    </row>
    <row r="41" spans="2:36" ht="17" thickBot="1" x14ac:dyDescent="0.25">
      <c r="B41" s="53"/>
      <c r="C41" s="51"/>
      <c r="D41" s="11" t="s">
        <v>2</v>
      </c>
      <c r="E41" s="5" cm="1">
        <f t="array" aca="1" ref="E41" ca="1">INDIRECT("DATA!H" &amp; 632-5*(ROW()-3)/2+(COLUMN()-5))</f>
        <v>0.77916709567033005</v>
      </c>
      <c r="F41" s="5" cm="1">
        <f t="array" aca="1" ref="F41" ca="1">INDIRECT("DATA!H" &amp; 632-5*(ROW()-3)/2+(COLUMN()-5))</f>
        <v>0.76722337593082246</v>
      </c>
      <c r="G41" s="5" cm="1">
        <f t="array" aca="1" ref="G41" ca="1">INDIRECT("DATA!H" &amp; 632-5*(ROW()-3)/2+(COLUMN()-5))</f>
        <v>0.75349797293975151</v>
      </c>
      <c r="H41" s="5" cm="1">
        <f t="array" aca="1" ref="H41" ca="1">INDIRECT("DATA!H" &amp; 632-5*(ROW()-3)/2+(COLUMN()-5))</f>
        <v>0</v>
      </c>
      <c r="I41" s="6" cm="1">
        <f t="array" aca="1" ref="I41" ca="1">INDIRECT("DATA!H" &amp; 632-5*(ROW()-3)/2+(COLUMN()-5))</f>
        <v>0</v>
      </c>
      <c r="K41" s="53"/>
      <c r="L41" s="51"/>
      <c r="M41" s="11" t="s">
        <v>2</v>
      </c>
      <c r="N41" s="5" cm="1">
        <f t="array" aca="1" ref="N41" ca="1">INDIRECT("DATA!I" &amp; 632-5*(ROW()-3)/2+(COLUMN()-14))</f>
        <v>0.99320786121878124</v>
      </c>
      <c r="O41" s="5" cm="1">
        <f t="array" aca="1" ref="O41" ca="1">INDIRECT("DATA!I" &amp; 632-5*(ROW()-3)/2+(COLUMN()-14))</f>
        <v>0.99353012588880241</v>
      </c>
      <c r="P41" s="5" cm="1">
        <f t="array" aca="1" ref="P41" ca="1">INDIRECT("DATA!I" &amp; 632-5*(ROW()-3)/2+(COLUMN()-14))</f>
        <v>0.99717622660564975</v>
      </c>
      <c r="Q41" s="5" cm="1">
        <f t="array" aca="1" ref="Q41" ca="1">INDIRECT("DATA!I" &amp; 632-5*(ROW()-3)/2+(COLUMN()-14))</f>
        <v>0</v>
      </c>
      <c r="R41" s="5" cm="1">
        <f t="array" aca="1" ref="R41" ca="1">INDIRECT("DATA!I" &amp; 632-5*(ROW()-3)/2+(COLUMN()-14))</f>
        <v>0</v>
      </c>
      <c r="S41" s="19"/>
      <c r="T41" s="53"/>
      <c r="U41" s="51"/>
      <c r="V41" s="11" t="s">
        <v>2</v>
      </c>
      <c r="W41" s="6" cm="1">
        <f t="array" aca="1" ref="W41" ca="1">INDIRECT("DATA!J" &amp; 632-5*(ROW()-3)/2+(COLUMN()-23))</f>
        <v>0.91617903409732881</v>
      </c>
      <c r="X41" s="6" cm="1">
        <f t="array" aca="1" ref="X41" ca="1">INDIRECT("DATA!J" &amp; 632-5*(ROW()-3)/2+(COLUMN()-23))</f>
        <v>0.91120557463786855</v>
      </c>
      <c r="Y41" s="6" cm="1">
        <f t="array" aca="1" ref="Y41" ca="1">INDIRECT("DATA!J" &amp; 632-5*(ROW()-3)/2+(COLUMN()-23))</f>
        <v>0.88921432919530885</v>
      </c>
      <c r="Z41" s="6" cm="1">
        <f t="array" aca="1" ref="Z41" ca="1">INDIRECT("DATA!J" &amp; 632-5*(ROW()-3)/2+(COLUMN()-23))</f>
        <v>0</v>
      </c>
      <c r="AA41" s="6" cm="1">
        <f t="array" aca="1" ref="AA41" ca="1">INDIRECT("DATA!J" &amp; 632-5*(ROW()-3)/2+(COLUMN()-23))</f>
        <v>0</v>
      </c>
      <c r="AC41" s="53"/>
      <c r="AD41" s="51"/>
      <c r="AE41" s="11" t="s">
        <v>2</v>
      </c>
      <c r="AF41" s="5">
        <f t="shared" ca="1" si="1"/>
        <v>0.2140407655484512</v>
      </c>
      <c r="AG41" s="5">
        <f t="shared" ca="1" si="1"/>
        <v>0.22630674995797995</v>
      </c>
      <c r="AH41" s="5">
        <f t="shared" ca="1" si="1"/>
        <v>0.24367825366589824</v>
      </c>
      <c r="AI41" s="5">
        <f t="shared" ca="1" si="1"/>
        <v>0</v>
      </c>
      <c r="AJ41" s="5">
        <f t="shared" ca="1" si="1"/>
        <v>0</v>
      </c>
    </row>
    <row r="42" spans="2:36" x14ac:dyDescent="0.2">
      <c r="B42" s="53"/>
      <c r="C42" s="50">
        <v>-75</v>
      </c>
      <c r="D42" s="12" t="s">
        <v>1</v>
      </c>
      <c r="E42" s="2" cm="1">
        <f t="array" aca="1" ref="E42" ca="1">INDIRECT("DATA!E"&amp;632-5*(ROW()-2)/2+(COLUMN()-5))</f>
        <v>0</v>
      </c>
      <c r="F42" s="2" cm="1">
        <f t="array" aca="1" ref="F42" ca="1">INDIRECT("DATA!E"&amp;632-5*(ROW()-2)/2+(COLUMN()-5))</f>
        <v>3.1275126151880703E-2</v>
      </c>
      <c r="G42" s="2" cm="1">
        <f t="array" aca="1" ref="G42" ca="1">INDIRECT("DATA!E"&amp;632-5*(ROW()-2)/2+(COLUMN()-5))</f>
        <v>3.8280082007594397E-2</v>
      </c>
      <c r="H42" s="2" cm="1">
        <f t="array" aca="1" ref="H42" ca="1">INDIRECT("DATA!E"&amp;632-5*(ROW()-2)/2+(COLUMN()-5))</f>
        <v>0</v>
      </c>
      <c r="I42" s="3" cm="1">
        <f t="array" aca="1" ref="I42" ca="1">INDIRECT("DATA!E"&amp;632-5*(ROW()-2)/2+(COLUMN()-5))</f>
        <v>0</v>
      </c>
      <c r="K42" s="53"/>
      <c r="L42" s="50">
        <v>-75</v>
      </c>
      <c r="M42" s="12" t="s">
        <v>1</v>
      </c>
      <c r="N42" s="2" cm="1">
        <f t="array" aca="1" ref="N42" ca="1">INDIRECT("DATA!F" &amp; 632-5*(ROW()-2)/2+(COLUMN()-14))</f>
        <v>0</v>
      </c>
      <c r="O42" s="2" cm="1">
        <f t="array" aca="1" ref="O42" ca="1">INDIRECT("DATA!F" &amp; 632-5*(ROW()-2)/2+(COLUMN()-14))</f>
        <v>0.98579060467086921</v>
      </c>
      <c r="P42" s="2" cm="1">
        <f t="array" aca="1" ref="P42" ca="1">INDIRECT("DATA!F" &amp; 632-5*(ROW()-2)/2+(COLUMN()-14))</f>
        <v>0.984400764505032</v>
      </c>
      <c r="Q42" s="2" cm="1">
        <f t="array" aca="1" ref="Q42" ca="1">INDIRECT("DATA!F" &amp; 632-5*(ROW()-2)/2+(COLUMN()-14))</f>
        <v>0</v>
      </c>
      <c r="R42" s="2" cm="1">
        <f t="array" aca="1" ref="R42" ca="1">INDIRECT("DATA!F" &amp; 632-5*(ROW()-2)/2+(COLUMN()-14))</f>
        <v>0</v>
      </c>
      <c r="S42" s="19"/>
      <c r="T42" s="53"/>
      <c r="U42" s="50">
        <v>-75</v>
      </c>
      <c r="V42" s="12" t="s">
        <v>1</v>
      </c>
      <c r="W42" s="3" cm="1">
        <f t="array" aca="1" ref="W42" ca="1">INDIRECT("DATA!G" &amp; 632-5*(ROW()-2)/2+(COLUMN()-23))</f>
        <v>0</v>
      </c>
      <c r="X42" s="3" cm="1">
        <f t="array" aca="1" ref="X42" ca="1">INDIRECT("DATA!G" &amp; 632-5*(ROW()-2)/2+(COLUMN()-23))</f>
        <v>0.4483876562383835</v>
      </c>
      <c r="Y42" s="3" cm="1">
        <f t="array" aca="1" ref="Y42" ca="1">INDIRECT("DATA!G" &amp; 632-5*(ROW()-2)/2+(COLUMN()-23))</f>
        <v>0.45643300268705672</v>
      </c>
      <c r="Z42" s="3" cm="1">
        <f t="array" aca="1" ref="Z42" ca="1">INDIRECT("DATA!G" &amp; 632-5*(ROW()-2)/2+(COLUMN()-23))</f>
        <v>0</v>
      </c>
      <c r="AA42" s="3" cm="1">
        <f t="array" aca="1" ref="AA42" ca="1">INDIRECT("DATA!G" &amp; 632-5*(ROW()-2)/2+(COLUMN()-23))</f>
        <v>0</v>
      </c>
      <c r="AC42" s="53"/>
      <c r="AD42" s="50">
        <v>-75</v>
      </c>
      <c r="AE42" s="12" t="s">
        <v>1</v>
      </c>
      <c r="AF42" s="2">
        <f t="shared" ca="1" si="1"/>
        <v>0</v>
      </c>
      <c r="AG42" s="2">
        <f t="shared" ca="1" si="1"/>
        <v>0.95451547851898855</v>
      </c>
      <c r="AH42" s="2">
        <f t="shared" ca="1" si="1"/>
        <v>0.94612068249743764</v>
      </c>
      <c r="AI42" s="2">
        <f t="shared" ca="1" si="1"/>
        <v>0</v>
      </c>
      <c r="AJ42" s="2">
        <f t="shared" ca="1" si="1"/>
        <v>0</v>
      </c>
    </row>
    <row r="43" spans="2:36" ht="17" thickBot="1" x14ac:dyDescent="0.25">
      <c r="B43" s="53"/>
      <c r="C43" s="51"/>
      <c r="D43" s="9" t="s">
        <v>2</v>
      </c>
      <c r="E43" s="5" cm="1">
        <f t="array" aca="1" ref="E43" ca="1">INDIRECT("DATA!H" &amp; 632-5*(ROW()-3)/2+(COLUMN()-5))</f>
        <v>0</v>
      </c>
      <c r="F43" s="5" cm="1">
        <f t="array" aca="1" ref="F43" ca="1">INDIRECT("DATA!H" &amp; 632-5*(ROW()-3)/2+(COLUMN()-5))</f>
        <v>0.68845694393721302</v>
      </c>
      <c r="G43" s="5" cm="1">
        <f t="array" aca="1" ref="G43" ca="1">INDIRECT("DATA!H" &amp; 632-5*(ROW()-3)/2+(COLUMN()-5))</f>
        <v>0.68891459144714007</v>
      </c>
      <c r="H43" s="5" cm="1">
        <f t="array" aca="1" ref="H43" ca="1">INDIRECT("DATA!H" &amp; 632-5*(ROW()-3)/2+(COLUMN()-5))</f>
        <v>0</v>
      </c>
      <c r="I43" s="6" cm="1">
        <f t="array" aca="1" ref="I43" ca="1">INDIRECT("DATA!H" &amp; 632-5*(ROW()-3)/2+(COLUMN()-5))</f>
        <v>0</v>
      </c>
      <c r="K43" s="53"/>
      <c r="L43" s="51"/>
      <c r="M43" s="9" t="s">
        <v>2</v>
      </c>
      <c r="N43" s="5" cm="1">
        <f t="array" aca="1" ref="N43" ca="1">INDIRECT("DATA!I" &amp; 632-5*(ROW()-3)/2+(COLUMN()-14))</f>
        <v>0</v>
      </c>
      <c r="O43" s="5" cm="1">
        <f t="array" aca="1" ref="O43" ca="1">INDIRECT("DATA!I" &amp; 632-5*(ROW()-3)/2+(COLUMN()-14))</f>
        <v>0.99301824863482024</v>
      </c>
      <c r="P43" s="5" cm="1">
        <f t="array" aca="1" ref="P43" ca="1">INDIRECT("DATA!I" &amp; 632-5*(ROW()-3)/2+(COLUMN()-14))</f>
        <v>0.99395489895295841</v>
      </c>
      <c r="Q43" s="5" cm="1">
        <f t="array" aca="1" ref="Q43" ca="1">INDIRECT("DATA!I" &amp; 632-5*(ROW()-3)/2+(COLUMN()-14))</f>
        <v>0</v>
      </c>
      <c r="R43" s="5" cm="1">
        <f t="array" aca="1" ref="R43" ca="1">INDIRECT("DATA!I" &amp; 632-5*(ROW()-3)/2+(COLUMN()-14))</f>
        <v>0</v>
      </c>
      <c r="S43" s="19"/>
      <c r="T43" s="53"/>
      <c r="U43" s="51"/>
      <c r="V43" s="9" t="s">
        <v>2</v>
      </c>
      <c r="W43" s="6" cm="1">
        <f t="array" aca="1" ref="W43" ca="1">INDIRECT("DATA!J" &amp; 632-5*(ROW()-3)/2+(COLUMN()-23))</f>
        <v>0</v>
      </c>
      <c r="X43" s="6" cm="1">
        <f t="array" aca="1" ref="X43" ca="1">INDIRECT("DATA!J" &amp; 632-5*(ROW()-3)/2+(COLUMN()-23))</f>
        <v>0.87800027343153542</v>
      </c>
      <c r="Y43" s="6" cm="1">
        <f t="array" aca="1" ref="Y43" ca="1">INDIRECT("DATA!J" &amp; 632-5*(ROW()-3)/2+(COLUMN()-23))</f>
        <v>0.86925165187285125</v>
      </c>
      <c r="Z43" s="6" cm="1">
        <f t="array" aca="1" ref="Z43" ca="1">INDIRECT("DATA!J" &amp; 632-5*(ROW()-3)/2+(COLUMN()-23))</f>
        <v>0</v>
      </c>
      <c r="AA43" s="6" cm="1">
        <f t="array" aca="1" ref="AA43" ca="1">INDIRECT("DATA!J" &amp; 632-5*(ROW()-3)/2+(COLUMN()-23))</f>
        <v>0</v>
      </c>
      <c r="AC43" s="53"/>
      <c r="AD43" s="51"/>
      <c r="AE43" s="9" t="s">
        <v>2</v>
      </c>
      <c r="AF43" s="5">
        <f t="shared" ca="1" si="1"/>
        <v>0</v>
      </c>
      <c r="AG43" s="5">
        <f t="shared" ca="1" si="1"/>
        <v>0.30456130469760723</v>
      </c>
      <c r="AH43" s="5">
        <f t="shared" ca="1" si="1"/>
        <v>0.30504030750581834</v>
      </c>
      <c r="AI43" s="5">
        <f t="shared" ca="1" si="1"/>
        <v>0</v>
      </c>
      <c r="AJ43" s="5">
        <f t="shared" ca="1" si="1"/>
        <v>0</v>
      </c>
    </row>
    <row r="44" spans="2:36" x14ac:dyDescent="0.2">
      <c r="B44" s="53"/>
      <c r="C44" s="50">
        <v>-80</v>
      </c>
      <c r="D44" s="12" t="s">
        <v>1</v>
      </c>
      <c r="E44" s="2" cm="1">
        <f t="array" aca="1" ref="E44" ca="1">INDIRECT("DATA!E"&amp;632-5*(ROW()-2)/2+(COLUMN()-5))</f>
        <v>0</v>
      </c>
      <c r="F44" s="2" cm="1">
        <f t="array" aca="1" ref="F44" ca="1">INDIRECT("DATA!E"&amp;632-5*(ROW()-2)/2+(COLUMN()-5))</f>
        <v>0</v>
      </c>
      <c r="G44" s="2" cm="1">
        <f t="array" aca="1" ref="G44" ca="1">INDIRECT("DATA!E"&amp;632-5*(ROW()-2)/2+(COLUMN()-5))</f>
        <v>0</v>
      </c>
      <c r="H44" s="2" cm="1">
        <f t="array" aca="1" ref="H44" ca="1">INDIRECT("DATA!E"&amp;632-5*(ROW()-2)/2+(COLUMN()-5))</f>
        <v>0</v>
      </c>
      <c r="I44" s="3" cm="1">
        <f t="array" aca="1" ref="I44" ca="1">INDIRECT("DATA!E"&amp;632-5*(ROW()-2)/2+(COLUMN()-5))</f>
        <v>0</v>
      </c>
      <c r="K44" s="53"/>
      <c r="L44" s="50">
        <v>-80</v>
      </c>
      <c r="M44" s="12" t="s">
        <v>1</v>
      </c>
      <c r="N44" s="2" cm="1">
        <f t="array" aca="1" ref="N44" ca="1">INDIRECT("DATA!F" &amp; 632-5*(ROW()-2)/2+(COLUMN()-14))</f>
        <v>0</v>
      </c>
      <c r="O44" s="2" cm="1">
        <f t="array" aca="1" ref="O44" ca="1">INDIRECT("DATA!F" &amp; 632-5*(ROW()-2)/2+(COLUMN()-14))</f>
        <v>0</v>
      </c>
      <c r="P44" s="2" cm="1">
        <f t="array" aca="1" ref="P44" ca="1">INDIRECT("DATA!F" &amp; 632-5*(ROW()-2)/2+(COLUMN()-14))</f>
        <v>0</v>
      </c>
      <c r="Q44" s="2" cm="1">
        <f t="array" aca="1" ref="Q44" ca="1">INDIRECT("DATA!F" &amp; 632-5*(ROW()-2)/2+(COLUMN()-14))</f>
        <v>0</v>
      </c>
      <c r="R44" s="2" cm="1">
        <f t="array" aca="1" ref="R44" ca="1">INDIRECT("DATA!F" &amp; 632-5*(ROW()-2)/2+(COLUMN()-14))</f>
        <v>0</v>
      </c>
      <c r="S44" s="19"/>
      <c r="T44" s="53"/>
      <c r="U44" s="50">
        <v>-80</v>
      </c>
      <c r="V44" s="12" t="s">
        <v>1</v>
      </c>
      <c r="W44" s="3" cm="1">
        <f t="array" aca="1" ref="W44" ca="1">INDIRECT("DATA!G" &amp; 632-5*(ROW()-2)/2+(COLUMN()-23))</f>
        <v>0</v>
      </c>
      <c r="X44" s="3" cm="1">
        <f t="array" aca="1" ref="X44" ca="1">INDIRECT("DATA!G" &amp; 632-5*(ROW()-2)/2+(COLUMN()-23))</f>
        <v>0</v>
      </c>
      <c r="Y44" s="3" cm="1">
        <f t="array" aca="1" ref="Y44" ca="1">INDIRECT("DATA!G" &amp; 632-5*(ROW()-2)/2+(COLUMN()-23))</f>
        <v>0</v>
      </c>
      <c r="Z44" s="3" cm="1">
        <f t="array" aca="1" ref="Z44" ca="1">INDIRECT("DATA!G" &amp; 632-5*(ROW()-2)/2+(COLUMN()-23))</f>
        <v>0</v>
      </c>
      <c r="AA44" s="3" cm="1">
        <f t="array" aca="1" ref="AA44" ca="1">INDIRECT("DATA!G" &amp; 632-5*(ROW()-2)/2+(COLUMN()-23))</f>
        <v>0</v>
      </c>
      <c r="AC44" s="53"/>
      <c r="AD44" s="50">
        <v>-80</v>
      </c>
      <c r="AE44" s="12" t="s">
        <v>1</v>
      </c>
      <c r="AF44" s="2">
        <f t="shared" ca="1" si="1"/>
        <v>0</v>
      </c>
      <c r="AG44" s="2">
        <f t="shared" ca="1" si="1"/>
        <v>0</v>
      </c>
      <c r="AH44" s="2">
        <f t="shared" ca="1" si="1"/>
        <v>0</v>
      </c>
      <c r="AI44" s="2">
        <f t="shared" ca="1" si="1"/>
        <v>0</v>
      </c>
      <c r="AJ44" s="2">
        <f t="shared" ca="1" si="1"/>
        <v>0</v>
      </c>
    </row>
    <row r="45" spans="2:36" ht="17" thickBot="1" x14ac:dyDescent="0.25">
      <c r="B45" s="54"/>
      <c r="C45" s="51"/>
      <c r="D45" s="9" t="s">
        <v>2</v>
      </c>
      <c r="E45" s="5" cm="1">
        <f t="array" aca="1" ref="E45" ca="1">INDIRECT("DATA!H" &amp; 632-5*(ROW()-3)/2+(COLUMN()-5))</f>
        <v>0</v>
      </c>
      <c r="F45" s="5" cm="1">
        <f t="array" aca="1" ref="F45" ca="1">INDIRECT("DATA!H" &amp; 632-5*(ROW()-3)/2+(COLUMN()-5))</f>
        <v>0</v>
      </c>
      <c r="G45" s="5" cm="1">
        <f t="array" aca="1" ref="G45" ca="1">INDIRECT("DATA!H" &amp; 632-5*(ROW()-3)/2+(COLUMN()-5))</f>
        <v>0</v>
      </c>
      <c r="H45" s="5" cm="1">
        <f t="array" aca="1" ref="H45" ca="1">INDIRECT("DATA!H" &amp; 632-5*(ROW()-3)/2+(COLUMN()-5))</f>
        <v>0</v>
      </c>
      <c r="I45" s="6" cm="1">
        <f t="array" aca="1" ref="I45" ca="1">INDIRECT("DATA!H" &amp; 632-5*(ROW()-3)/2+(COLUMN()-5))</f>
        <v>0</v>
      </c>
      <c r="K45" s="54"/>
      <c r="L45" s="51"/>
      <c r="M45" s="9" t="s">
        <v>2</v>
      </c>
      <c r="N45" s="5" cm="1">
        <f t="array" aca="1" ref="N45" ca="1">INDIRECT("DATA!I" &amp; 632-5*(ROW()-3)/2+(COLUMN()-14))</f>
        <v>0</v>
      </c>
      <c r="O45" s="5" cm="1">
        <f t="array" aca="1" ref="O45" ca="1">INDIRECT("DATA!I" &amp; 632-5*(ROW()-3)/2+(COLUMN()-14))</f>
        <v>0</v>
      </c>
      <c r="P45" s="5" cm="1">
        <f t="array" aca="1" ref="P45" ca="1">INDIRECT("DATA!I" &amp; 632-5*(ROW()-3)/2+(COLUMN()-14))</f>
        <v>0</v>
      </c>
      <c r="Q45" s="5" cm="1">
        <f t="array" aca="1" ref="Q45" ca="1">INDIRECT("DATA!I" &amp; 632-5*(ROW()-3)/2+(COLUMN()-14))</f>
        <v>0</v>
      </c>
      <c r="R45" s="5" cm="1">
        <f t="array" aca="1" ref="R45" ca="1">INDIRECT("DATA!I" &amp; 632-5*(ROW()-3)/2+(COLUMN()-14))</f>
        <v>0</v>
      </c>
      <c r="S45" s="19"/>
      <c r="T45" s="54"/>
      <c r="U45" s="51"/>
      <c r="V45" s="9" t="s">
        <v>2</v>
      </c>
      <c r="W45" s="6" cm="1">
        <f t="array" aca="1" ref="W45" ca="1">INDIRECT("DATA!J" &amp; 632-5*(ROW()-3)/2+(COLUMN()-23))</f>
        <v>0</v>
      </c>
      <c r="X45" s="6" cm="1">
        <f t="array" aca="1" ref="X45" ca="1">INDIRECT("DATA!J" &amp; 632-5*(ROW()-3)/2+(COLUMN()-23))</f>
        <v>0</v>
      </c>
      <c r="Y45" s="6" cm="1">
        <f t="array" aca="1" ref="Y45" ca="1">INDIRECT("DATA!J" &amp; 632-5*(ROW()-3)/2+(COLUMN()-23))</f>
        <v>0</v>
      </c>
      <c r="Z45" s="6" cm="1">
        <f t="array" aca="1" ref="Z45" ca="1">INDIRECT("DATA!J" &amp; 632-5*(ROW()-3)/2+(COLUMN()-23))</f>
        <v>0</v>
      </c>
      <c r="AA45" s="6" cm="1">
        <f t="array" aca="1" ref="AA45" ca="1">INDIRECT("DATA!J" &amp; 632-5*(ROW()-3)/2+(COLUMN()-23))</f>
        <v>0</v>
      </c>
      <c r="AC45" s="54"/>
      <c r="AD45" s="51"/>
      <c r="AE45" s="9" t="s">
        <v>2</v>
      </c>
      <c r="AF45" s="5">
        <f t="shared" ca="1" si="1"/>
        <v>0</v>
      </c>
      <c r="AG45" s="5">
        <f t="shared" ca="1" si="1"/>
        <v>0</v>
      </c>
      <c r="AH45" s="5">
        <f t="shared" ca="1" si="1"/>
        <v>0</v>
      </c>
      <c r="AI45" s="5">
        <f t="shared" ca="1" si="1"/>
        <v>0</v>
      </c>
      <c r="AJ45" s="5">
        <f t="shared" ca="1" si="1"/>
        <v>0</v>
      </c>
    </row>
    <row r="46" spans="2:36" ht="17" thickBot="1" x14ac:dyDescent="0.25">
      <c r="B46" s="60"/>
      <c r="C46" s="61"/>
      <c r="D46" s="62"/>
      <c r="E46" s="13">
        <v>0</v>
      </c>
      <c r="F46" s="13">
        <v>1</v>
      </c>
      <c r="G46" s="13">
        <v>2</v>
      </c>
      <c r="H46" s="13">
        <v>3</v>
      </c>
      <c r="I46" s="14">
        <v>4</v>
      </c>
      <c r="K46" s="60"/>
      <c r="L46" s="61"/>
      <c r="M46" s="62"/>
      <c r="N46" s="13">
        <v>0</v>
      </c>
      <c r="O46" s="13">
        <v>1</v>
      </c>
      <c r="P46" s="13">
        <v>2</v>
      </c>
      <c r="Q46" s="13">
        <v>3</v>
      </c>
      <c r="R46" s="14">
        <v>4</v>
      </c>
      <c r="T46" s="60"/>
      <c r="U46" s="61"/>
      <c r="V46" s="62"/>
      <c r="W46" s="13">
        <v>0</v>
      </c>
      <c r="X46" s="13">
        <v>1</v>
      </c>
      <c r="Y46" s="13">
        <v>2</v>
      </c>
      <c r="Z46" s="13">
        <v>3</v>
      </c>
      <c r="AA46" s="14">
        <v>4</v>
      </c>
      <c r="AC46" s="60"/>
      <c r="AD46" s="61"/>
      <c r="AE46" s="62"/>
      <c r="AF46" s="13">
        <v>0</v>
      </c>
      <c r="AG46" s="13">
        <v>1</v>
      </c>
      <c r="AH46" s="13">
        <v>2</v>
      </c>
      <c r="AI46" s="13">
        <v>3</v>
      </c>
      <c r="AJ46" s="14">
        <v>4</v>
      </c>
    </row>
    <row r="47" spans="2:36" ht="17" thickBot="1" x14ac:dyDescent="0.25">
      <c r="B47" s="63"/>
      <c r="C47" s="64"/>
      <c r="D47" s="65"/>
      <c r="E47" s="66" t="s">
        <v>3</v>
      </c>
      <c r="F47" s="67"/>
      <c r="G47" s="67"/>
      <c r="H47" s="67"/>
      <c r="I47" s="68"/>
      <c r="K47" s="63"/>
      <c r="L47" s="64"/>
      <c r="M47" s="65"/>
      <c r="N47" s="66" t="s">
        <v>3</v>
      </c>
      <c r="O47" s="67"/>
      <c r="P47" s="67"/>
      <c r="Q47" s="67"/>
      <c r="R47" s="68"/>
      <c r="T47" s="63"/>
      <c r="U47" s="64"/>
      <c r="V47" s="65"/>
      <c r="W47" s="66" t="s">
        <v>3</v>
      </c>
      <c r="X47" s="67"/>
      <c r="Y47" s="67"/>
      <c r="Z47" s="67"/>
      <c r="AA47" s="68"/>
      <c r="AC47" s="63"/>
      <c r="AD47" s="64"/>
      <c r="AE47" s="65"/>
      <c r="AF47" s="66" t="s">
        <v>3</v>
      </c>
      <c r="AG47" s="67"/>
      <c r="AH47" s="67"/>
      <c r="AI47" s="67"/>
      <c r="AJ47" s="68"/>
    </row>
    <row r="48" spans="2:36" ht="17" thickBot="1" x14ac:dyDescent="0.25"/>
    <row r="49" spans="2:27" ht="16" customHeight="1" x14ac:dyDescent="0.2">
      <c r="B49" s="41" t="s">
        <v>36</v>
      </c>
      <c r="C49" s="42"/>
      <c r="D49" s="43"/>
      <c r="E49" s="26" t="s">
        <v>27</v>
      </c>
      <c r="F49" s="27"/>
      <c r="G49" s="27"/>
      <c r="H49" s="27"/>
      <c r="I49" s="28"/>
      <c r="K49" s="41" t="s">
        <v>36</v>
      </c>
      <c r="L49" s="42"/>
      <c r="M49" s="43"/>
      <c r="N49" s="26" t="s">
        <v>28</v>
      </c>
      <c r="O49" s="27"/>
      <c r="P49" s="27"/>
      <c r="Q49" s="27"/>
      <c r="R49" s="28"/>
      <c r="T49" s="41" t="s">
        <v>36</v>
      </c>
      <c r="U49" s="42"/>
      <c r="V49" s="43"/>
      <c r="W49" s="41" t="s">
        <v>29</v>
      </c>
      <c r="X49" s="42"/>
      <c r="Y49" s="42"/>
      <c r="Z49" s="42"/>
      <c r="AA49" s="43"/>
    </row>
    <row r="50" spans="2:27" ht="17" thickBot="1" x14ac:dyDescent="0.25">
      <c r="B50" s="44"/>
      <c r="C50" s="45"/>
      <c r="D50" s="46"/>
      <c r="E50" s="29"/>
      <c r="F50" s="30"/>
      <c r="G50" s="30"/>
      <c r="H50" s="30"/>
      <c r="I50" s="31"/>
      <c r="K50" s="44"/>
      <c r="L50" s="45"/>
      <c r="M50" s="46"/>
      <c r="N50" s="29"/>
      <c r="O50" s="30"/>
      <c r="P50" s="30"/>
      <c r="Q50" s="30"/>
      <c r="R50" s="31"/>
      <c r="T50" s="44"/>
      <c r="U50" s="45"/>
      <c r="V50" s="46"/>
      <c r="W50" s="57"/>
      <c r="X50" s="58"/>
      <c r="Y50" s="58"/>
      <c r="Z50" s="58"/>
      <c r="AA50" s="59"/>
    </row>
    <row r="51" spans="2:27" x14ac:dyDescent="0.2">
      <c r="B51" s="52" t="s">
        <v>0</v>
      </c>
      <c r="C51" s="50">
        <v>20</v>
      </c>
      <c r="D51" s="1" t="s">
        <v>1</v>
      </c>
      <c r="E51" s="2" t="e">
        <f ca="1">(Parameters!$C$2/E4)^Parameters!$C$9</f>
        <v>#DIV/0!</v>
      </c>
      <c r="F51" s="2">
        <f ca="1">(Parameters!$C$2/F4)^Parameters!$C$9</f>
        <v>125.81384728889392</v>
      </c>
      <c r="G51" s="2">
        <f ca="1">(Parameters!$C$2/G4)^Parameters!$C$9</f>
        <v>427.83899054641796</v>
      </c>
      <c r="H51" s="2" t="e">
        <f ca="1">(Parameters!$C$2/H4)^Parameters!$C$9</f>
        <v>#DIV/0!</v>
      </c>
      <c r="I51" s="3" t="e">
        <f ca="1">(Parameters!$C$2/I4)^Parameters!$C$9</f>
        <v>#DIV/0!</v>
      </c>
      <c r="K51" s="52" t="s">
        <v>0</v>
      </c>
      <c r="L51" s="50">
        <v>20</v>
      </c>
      <c r="M51" s="1" t="s">
        <v>1</v>
      </c>
      <c r="N51" s="2" t="e">
        <f ca="1">(Parameters!$C$2/N4)^Parameters!$C$9</f>
        <v>#DIV/0!</v>
      </c>
      <c r="O51" s="2">
        <f ca="1">(Parameters!$C$2/O4)^Parameters!$C$9</f>
        <v>0.84794472542003385</v>
      </c>
      <c r="P51" s="2">
        <f ca="1">(Parameters!$C$2/P4)^Parameters!$C$9</f>
        <v>0.88863679101752779</v>
      </c>
      <c r="Q51" s="2" t="e">
        <f ca="1">(Parameters!$C$2/Q4)^Parameters!$C$9</f>
        <v>#DIV/0!</v>
      </c>
      <c r="R51" s="3" t="e">
        <f ca="1">(Parameters!$C$2/R4)^Parameters!$C$9</f>
        <v>#DIV/0!</v>
      </c>
      <c r="T51" s="52" t="s">
        <v>0</v>
      </c>
      <c r="U51" s="50">
        <v>20</v>
      </c>
      <c r="V51" s="1" t="s">
        <v>1</v>
      </c>
      <c r="W51" s="2" t="e">
        <f ca="1">(Parameters!$C$2/W4)^Parameters!$C$9</f>
        <v>#DIV/0!</v>
      </c>
      <c r="X51" s="2">
        <f ca="1">(Parameters!$C$2/X4)^Parameters!$C$9</f>
        <v>3.0899449784909732</v>
      </c>
      <c r="Y51" s="2">
        <f ca="1">(Parameters!$C$2/Y4)^Parameters!$C$9</f>
        <v>4.0728773557821318</v>
      </c>
      <c r="Z51" s="2" t="e">
        <f ca="1">(Parameters!$C$2/Z4)^Parameters!$C$9</f>
        <v>#DIV/0!</v>
      </c>
      <c r="AA51" s="3" t="e">
        <f ca="1">(Parameters!$C$2/AA4)^Parameters!$C$9</f>
        <v>#DIV/0!</v>
      </c>
    </row>
    <row r="52" spans="2:27" ht="17" thickBot="1" x14ac:dyDescent="0.25">
      <c r="B52" s="53"/>
      <c r="C52" s="51"/>
      <c r="D52" s="4" t="s">
        <v>2</v>
      </c>
      <c r="E52" s="16" t="e">
        <f ca="1">(Parameters!$C$2/E5)^Parameters!$C$9</f>
        <v>#DIV/0!</v>
      </c>
      <c r="F52" s="16">
        <f ca="1">(Parameters!$C$2/F5)^Parameters!$C$9</f>
        <v>1.3538742975879849</v>
      </c>
      <c r="G52" s="16">
        <f ca="1">(Parameters!$C$2/G5)^Parameters!$C$9</f>
        <v>1.6868089883504789</v>
      </c>
      <c r="H52" s="16" t="e">
        <f ca="1">(Parameters!$C$2/H5)^Parameters!$C$9</f>
        <v>#DIV/0!</v>
      </c>
      <c r="I52" s="18" t="e">
        <f ca="1">(Parameters!$C$2/I5)^Parameters!$C$9</f>
        <v>#DIV/0!</v>
      </c>
      <c r="K52" s="53"/>
      <c r="L52" s="51"/>
      <c r="M52" s="4" t="s">
        <v>2</v>
      </c>
      <c r="N52" s="16" t="e">
        <f ca="1">(Parameters!$C$2/N5)^Parameters!$C$9</f>
        <v>#DIV/0!</v>
      </c>
      <c r="O52" s="16">
        <f ca="1">(Parameters!$C$2/O5)^Parameters!$C$9</f>
        <v>0.81209517850477797</v>
      </c>
      <c r="P52" s="16">
        <f ca="1">(Parameters!$C$2/P5)^Parameters!$C$9</f>
        <v>0.81046481387429414</v>
      </c>
      <c r="Q52" s="16" t="e">
        <f ca="1">(Parameters!$C$2/Q5)^Parameters!$C$9</f>
        <v>#DIV/0!</v>
      </c>
      <c r="R52" s="18" t="e">
        <f ca="1">(Parameters!$C$2/R5)^Parameters!$C$9</f>
        <v>#DIV/0!</v>
      </c>
      <c r="T52" s="53"/>
      <c r="U52" s="51"/>
      <c r="V52" s="4" t="s">
        <v>2</v>
      </c>
      <c r="W52" s="16" t="e">
        <f ca="1">(Parameters!$C$2/W5)^Parameters!$C$9</f>
        <v>#DIV/0!</v>
      </c>
      <c r="X52" s="16">
        <f ca="1">(Parameters!$C$2/X5)^Parameters!$C$9</f>
        <v>0.98591406982618124</v>
      </c>
      <c r="Y52" s="16">
        <f ca="1">(Parameters!$C$2/Y5)^Parameters!$C$9</f>
        <v>1.0905222179853697</v>
      </c>
      <c r="Z52" s="16" t="e">
        <f ca="1">(Parameters!$C$2/Z5)^Parameters!$C$9</f>
        <v>#DIV/0!</v>
      </c>
      <c r="AA52" s="18" t="e">
        <f ca="1">(Parameters!$C$2/AA5)^Parameters!$C$9</f>
        <v>#DIV/0!</v>
      </c>
    </row>
    <row r="53" spans="2:27" x14ac:dyDescent="0.2">
      <c r="B53" s="53"/>
      <c r="C53" s="50">
        <v>15</v>
      </c>
      <c r="D53" s="1" t="s">
        <v>1</v>
      </c>
      <c r="E53" s="2" t="e">
        <f ca="1">(Parameters!$C$2/E6)^Parameters!$C$9</f>
        <v>#DIV/0!</v>
      </c>
      <c r="F53" s="2">
        <f ca="1">(Parameters!$C$2/F6)^Parameters!$C$9</f>
        <v>28.832435340118167</v>
      </c>
      <c r="G53" s="2">
        <f ca="1">(Parameters!$C$2/G6)^Parameters!$C$9</f>
        <v>124.55966098068853</v>
      </c>
      <c r="H53" s="2" t="e">
        <f ca="1">(Parameters!$C$2/H6)^Parameters!$C$9</f>
        <v>#DIV/0!</v>
      </c>
      <c r="I53" s="3" t="e">
        <f ca="1">(Parameters!$C$2/I6)^Parameters!$C$9</f>
        <v>#DIV/0!</v>
      </c>
      <c r="K53" s="53"/>
      <c r="L53" s="50">
        <v>15</v>
      </c>
      <c r="M53" s="1" t="s">
        <v>1</v>
      </c>
      <c r="N53" s="2" t="e">
        <f ca="1">(Parameters!$C$2/N6)^Parameters!$C$9</f>
        <v>#DIV/0!</v>
      </c>
      <c r="O53" s="2">
        <f ca="1">(Parameters!$C$2/O6)^Parameters!$C$9</f>
        <v>0.84007381472718579</v>
      </c>
      <c r="P53" s="2">
        <f ca="1">(Parameters!$C$2/P6)^Parameters!$C$9</f>
        <v>0.87275902422990081</v>
      </c>
      <c r="Q53" s="2" t="e">
        <f ca="1">(Parameters!$C$2/Q6)^Parameters!$C$9</f>
        <v>#DIV/0!</v>
      </c>
      <c r="R53" s="3" t="e">
        <f ca="1">(Parameters!$C$2/R6)^Parameters!$C$9</f>
        <v>#DIV/0!</v>
      </c>
      <c r="T53" s="53"/>
      <c r="U53" s="50">
        <v>15</v>
      </c>
      <c r="V53" s="1" t="s">
        <v>1</v>
      </c>
      <c r="W53" s="2" t="e">
        <f ca="1">(Parameters!$C$2/W6)^Parameters!$C$9</f>
        <v>#DIV/0!</v>
      </c>
      <c r="X53" s="2">
        <f ca="1">(Parameters!$C$2/X6)^Parameters!$C$9</f>
        <v>2.30260744678804</v>
      </c>
      <c r="Y53" s="2">
        <f ca="1">(Parameters!$C$2/Y6)^Parameters!$C$9</f>
        <v>3.4893294909094039</v>
      </c>
      <c r="Z53" s="2" t="e">
        <f ca="1">(Parameters!$C$2/Z6)^Parameters!$C$9</f>
        <v>#DIV/0!</v>
      </c>
      <c r="AA53" s="3" t="e">
        <f ca="1">(Parameters!$C$2/AA6)^Parameters!$C$9</f>
        <v>#DIV/0!</v>
      </c>
    </row>
    <row r="54" spans="2:27" ht="17" thickBot="1" x14ac:dyDescent="0.25">
      <c r="B54" s="53"/>
      <c r="C54" s="51"/>
      <c r="D54" s="4" t="s">
        <v>2</v>
      </c>
      <c r="E54" s="16" t="e">
        <f ca="1">(Parameters!$C$2/E7)^Parameters!$C$9</f>
        <v>#DIV/0!</v>
      </c>
      <c r="F54" s="16">
        <f ca="1">(Parameters!$C$2/F7)^Parameters!$C$9</f>
        <v>1.1691155792080949</v>
      </c>
      <c r="G54" s="16">
        <f ca="1">(Parameters!$C$2/G7)^Parameters!$C$9</f>
        <v>1.4613410244356886</v>
      </c>
      <c r="H54" s="16" t="e">
        <f ca="1">(Parameters!$C$2/H7)^Parameters!$C$9</f>
        <v>#DIV/0!</v>
      </c>
      <c r="I54" s="18" t="e">
        <f ca="1">(Parameters!$C$2/I7)^Parameters!$C$9</f>
        <v>#DIV/0!</v>
      </c>
      <c r="K54" s="53"/>
      <c r="L54" s="51"/>
      <c r="M54" s="4" t="s">
        <v>2</v>
      </c>
      <c r="N54" s="16" t="e">
        <f ca="1">(Parameters!$C$2/N7)^Parameters!$C$9</f>
        <v>#DIV/0!</v>
      </c>
      <c r="O54" s="16">
        <f ca="1">(Parameters!$C$2/O7)^Parameters!$C$9</f>
        <v>0.81224301333496629</v>
      </c>
      <c r="P54" s="16">
        <f ca="1">(Parameters!$C$2/P7)^Parameters!$C$9</f>
        <v>0.81038084462188043</v>
      </c>
      <c r="Q54" s="16" t="e">
        <f ca="1">(Parameters!$C$2/Q7)^Parameters!$C$9</f>
        <v>#DIV/0!</v>
      </c>
      <c r="R54" s="18" t="e">
        <f ca="1">(Parameters!$C$2/R7)^Parameters!$C$9</f>
        <v>#DIV/0!</v>
      </c>
      <c r="T54" s="53"/>
      <c r="U54" s="51"/>
      <c r="V54" s="4" t="s">
        <v>2</v>
      </c>
      <c r="W54" s="16" t="e">
        <f ca="1">(Parameters!$C$2/W7)^Parameters!$C$9</f>
        <v>#DIV/0!</v>
      </c>
      <c r="X54" s="16">
        <f ca="1">(Parameters!$C$2/X7)^Parameters!$C$9</f>
        <v>0.93145215206799226</v>
      </c>
      <c r="Y54" s="16">
        <f ca="1">(Parameters!$C$2/Y7)^Parameters!$C$9</f>
        <v>1.0181035911027172</v>
      </c>
      <c r="Z54" s="16" t="e">
        <f ca="1">(Parameters!$C$2/Z7)^Parameters!$C$9</f>
        <v>#DIV/0!</v>
      </c>
      <c r="AA54" s="18" t="e">
        <f ca="1">(Parameters!$C$2/AA7)^Parameters!$C$9</f>
        <v>#DIV/0!</v>
      </c>
    </row>
    <row r="55" spans="2:27" x14ac:dyDescent="0.2">
      <c r="B55" s="53"/>
      <c r="C55" s="50">
        <v>10</v>
      </c>
      <c r="D55" s="1" t="s">
        <v>1</v>
      </c>
      <c r="E55" s="2">
        <f ca="1">(Parameters!$C$2/E8)^Parameters!$C$9</f>
        <v>10.017640521051415</v>
      </c>
      <c r="F55" s="2">
        <f ca="1">(Parameters!$C$2/F8)^Parameters!$C$9</f>
        <v>12.703574335001459</v>
      </c>
      <c r="G55" s="2">
        <f ca="1">(Parameters!$C$2/G8)^Parameters!$C$9</f>
        <v>40.667960978498996</v>
      </c>
      <c r="H55" s="2" t="e">
        <f ca="1">(Parameters!$C$2/H8)^Parameters!$C$9</f>
        <v>#DIV/0!</v>
      </c>
      <c r="I55" s="3" t="e">
        <f ca="1">(Parameters!$C$2/I8)^Parameters!$C$9</f>
        <v>#DIV/0!</v>
      </c>
      <c r="K55" s="53"/>
      <c r="L55" s="50">
        <v>10</v>
      </c>
      <c r="M55" s="1" t="s">
        <v>1</v>
      </c>
      <c r="N55" s="2">
        <f ca="1">(Parameters!$C$2/N8)^Parameters!$C$9</f>
        <v>0.82763155682720635</v>
      </c>
      <c r="O55" s="2">
        <f ca="1">(Parameters!$C$2/O8)^Parameters!$C$9</f>
        <v>0.8364868123383149</v>
      </c>
      <c r="P55" s="2">
        <f ca="1">(Parameters!$C$2/P8)^Parameters!$C$9</f>
        <v>0.87080719596885359</v>
      </c>
      <c r="Q55" s="2" t="e">
        <f ca="1">(Parameters!$C$2/Q8)^Parameters!$C$9</f>
        <v>#DIV/0!</v>
      </c>
      <c r="R55" s="3" t="e">
        <f ca="1">(Parameters!$C$2/R8)^Parameters!$C$9</f>
        <v>#DIV/0!</v>
      </c>
      <c r="T55" s="53"/>
      <c r="U55" s="50">
        <v>10</v>
      </c>
      <c r="V55" s="1" t="s">
        <v>1</v>
      </c>
      <c r="W55" s="2">
        <f ca="1">(Parameters!$C$2/W8)^Parameters!$C$9</f>
        <v>1.6608000292355554</v>
      </c>
      <c r="X55" s="2">
        <f ca="1">(Parameters!$C$2/X8)^Parameters!$C$9</f>
        <v>1.8599516136782659</v>
      </c>
      <c r="Y55" s="2">
        <f ca="1">(Parameters!$C$2/Y8)^Parameters!$C$9</f>
        <v>2.7854723253675613</v>
      </c>
      <c r="Z55" s="2" t="e">
        <f ca="1">(Parameters!$C$2/Z8)^Parameters!$C$9</f>
        <v>#DIV/0!</v>
      </c>
      <c r="AA55" s="3" t="e">
        <f ca="1">(Parameters!$C$2/AA8)^Parameters!$C$9</f>
        <v>#DIV/0!</v>
      </c>
    </row>
    <row r="56" spans="2:27" ht="17" thickBot="1" x14ac:dyDescent="0.25">
      <c r="B56" s="53"/>
      <c r="C56" s="51"/>
      <c r="D56" s="4" t="s">
        <v>2</v>
      </c>
      <c r="E56" s="16">
        <f ca="1">(Parameters!$C$2/E9)^Parameters!$C$9</f>
        <v>1.0193954620412498</v>
      </c>
      <c r="F56" s="16">
        <f ca="1">(Parameters!$C$2/F9)^Parameters!$C$9</f>
        <v>1.0636395031249091</v>
      </c>
      <c r="G56" s="16">
        <f ca="1">(Parameters!$C$2/G9)^Parameters!$C$9</f>
        <v>1.2889575965313231</v>
      </c>
      <c r="H56" s="16" t="e">
        <f ca="1">(Parameters!$C$2/H9)^Parameters!$C$9</f>
        <v>#DIV/0!</v>
      </c>
      <c r="I56" s="18" t="e">
        <f ca="1">(Parameters!$C$2/I9)^Parameters!$C$9</f>
        <v>#DIV/0!</v>
      </c>
      <c r="K56" s="53"/>
      <c r="L56" s="51"/>
      <c r="M56" s="4" t="s">
        <v>2</v>
      </c>
      <c r="N56" s="16">
        <f ca="1">(Parameters!$C$2/N9)^Parameters!$C$9</f>
        <v>0.81450352438391682</v>
      </c>
      <c r="O56" s="16">
        <f ca="1">(Parameters!$C$2/O9)^Parameters!$C$9</f>
        <v>0.81221879827034338</v>
      </c>
      <c r="P56" s="16">
        <f ca="1">(Parameters!$C$2/P9)^Parameters!$C$9</f>
        <v>0.81035332212461764</v>
      </c>
      <c r="Q56" s="16" t="e">
        <f ca="1">(Parameters!$C$2/Q9)^Parameters!$C$9</f>
        <v>#DIV/0!</v>
      </c>
      <c r="R56" s="18" t="e">
        <f ca="1">(Parameters!$C$2/R9)^Parameters!$C$9</f>
        <v>#DIV/0!</v>
      </c>
      <c r="T56" s="53"/>
      <c r="U56" s="51"/>
      <c r="V56" s="4" t="s">
        <v>2</v>
      </c>
      <c r="W56" s="16">
        <f ca="1">(Parameters!$C$2/W9)^Parameters!$C$9</f>
        <v>0.87293673140442263</v>
      </c>
      <c r="X56" s="16">
        <f ca="1">(Parameters!$C$2/X9)^Parameters!$C$9</f>
        <v>0.89119073003249438</v>
      </c>
      <c r="Y56" s="16">
        <f ca="1">(Parameters!$C$2/Y9)^Parameters!$C$9</f>
        <v>0.96508904149443953</v>
      </c>
      <c r="Z56" s="16" t="e">
        <f ca="1">(Parameters!$C$2/Z9)^Parameters!$C$9</f>
        <v>#DIV/0!</v>
      </c>
      <c r="AA56" s="18" t="e">
        <f ca="1">(Parameters!$C$2/AA9)^Parameters!$C$9</f>
        <v>#DIV/0!</v>
      </c>
    </row>
    <row r="57" spans="2:27" x14ac:dyDescent="0.2">
      <c r="B57" s="53"/>
      <c r="C57" s="50">
        <v>5</v>
      </c>
      <c r="D57" s="1" t="s">
        <v>1</v>
      </c>
      <c r="E57" s="2">
        <f ca="1">(Parameters!$C$2/E10)^Parameters!$C$9</f>
        <v>4.4688542004838583</v>
      </c>
      <c r="F57" s="2">
        <f ca="1">(Parameters!$C$2/F10)^Parameters!$C$9</f>
        <v>6.9685484760433916</v>
      </c>
      <c r="G57" s="2">
        <f ca="1">(Parameters!$C$2/G10)^Parameters!$C$9</f>
        <v>17.984157288140384</v>
      </c>
      <c r="H57" s="2" t="e">
        <f ca="1">(Parameters!$C$2/H10)^Parameters!$C$9</f>
        <v>#DIV/0!</v>
      </c>
      <c r="I57" s="3" t="e">
        <f ca="1">(Parameters!$C$2/I10)^Parameters!$C$9</f>
        <v>#DIV/0!</v>
      </c>
      <c r="K57" s="53"/>
      <c r="L57" s="50">
        <v>5</v>
      </c>
      <c r="M57" s="1" t="s">
        <v>1</v>
      </c>
      <c r="N57" s="2">
        <f ca="1">(Parameters!$C$2/N10)^Parameters!$C$9</f>
        <v>0.82505662283617676</v>
      </c>
      <c r="O57" s="2">
        <f ca="1">(Parameters!$C$2/O10)^Parameters!$C$9</f>
        <v>0.83294811461632512</v>
      </c>
      <c r="P57" s="2">
        <f ca="1">(Parameters!$C$2/P10)^Parameters!$C$9</f>
        <v>0.8639850821456212</v>
      </c>
      <c r="Q57" s="2" t="e">
        <f ca="1">(Parameters!$C$2/Q10)^Parameters!$C$9</f>
        <v>#DIV/0!</v>
      </c>
      <c r="R57" s="3" t="e">
        <f ca="1">(Parameters!$C$2/R10)^Parameters!$C$9</f>
        <v>#DIV/0!</v>
      </c>
      <c r="T57" s="53"/>
      <c r="U57" s="50">
        <v>5</v>
      </c>
      <c r="V57" s="1" t="s">
        <v>1</v>
      </c>
      <c r="W57" s="2">
        <f ca="1">(Parameters!$C$2/W10)^Parameters!$C$9</f>
        <v>1.3291817065481959</v>
      </c>
      <c r="X57" s="2">
        <f ca="1">(Parameters!$C$2/X10)^Parameters!$C$9</f>
        <v>1.5335905656837205</v>
      </c>
      <c r="Y57" s="2">
        <f ca="1">(Parameters!$C$2/Y10)^Parameters!$C$9</f>
        <v>2.2548330789024447</v>
      </c>
      <c r="Z57" s="2" t="e">
        <f ca="1">(Parameters!$C$2/Z10)^Parameters!$C$9</f>
        <v>#DIV/0!</v>
      </c>
      <c r="AA57" s="3" t="e">
        <f ca="1">(Parameters!$C$2/AA10)^Parameters!$C$9</f>
        <v>#DIV/0!</v>
      </c>
    </row>
    <row r="58" spans="2:27" ht="17" thickBot="1" x14ac:dyDescent="0.25">
      <c r="B58" s="53"/>
      <c r="C58" s="51"/>
      <c r="D58" s="4" t="s">
        <v>2</v>
      </c>
      <c r="E58" s="16">
        <f ca="1">(Parameters!$C$2/E11)^Parameters!$C$9</f>
        <v>0.94320222509973362</v>
      </c>
      <c r="F58" s="16">
        <f ca="1">(Parameters!$C$2/F11)^Parameters!$C$9</f>
        <v>0.98974858827797552</v>
      </c>
      <c r="G58" s="16">
        <f ca="1">(Parameters!$C$2/G11)^Parameters!$C$9</f>
        <v>1.1581091166778608</v>
      </c>
      <c r="H58" s="16" t="e">
        <f ca="1">(Parameters!$C$2/H11)^Parameters!$C$9</f>
        <v>#DIV/0!</v>
      </c>
      <c r="I58" s="18" t="e">
        <f ca="1">(Parameters!$C$2/I11)^Parameters!$C$9</f>
        <v>#DIV/0!</v>
      </c>
      <c r="K58" s="53"/>
      <c r="L58" s="51"/>
      <c r="M58" s="4" t="s">
        <v>2</v>
      </c>
      <c r="N58" s="16">
        <f ca="1">(Parameters!$C$2/N11)^Parameters!$C$9</f>
        <v>0.81450173066714593</v>
      </c>
      <c r="O58" s="16">
        <f ca="1">(Parameters!$C$2/O11)^Parameters!$C$9</f>
        <v>0.81261760181921716</v>
      </c>
      <c r="P58" s="16">
        <f ca="1">(Parameters!$C$2/P11)^Parameters!$C$9</f>
        <v>0.81030768271058273</v>
      </c>
      <c r="Q58" s="16" t="e">
        <f ca="1">(Parameters!$C$2/Q11)^Parameters!$C$9</f>
        <v>#DIV/0!</v>
      </c>
      <c r="R58" s="18" t="e">
        <f ca="1">(Parameters!$C$2/R11)^Parameters!$C$9</f>
        <v>#DIV/0!</v>
      </c>
      <c r="T58" s="53"/>
      <c r="U58" s="51"/>
      <c r="V58" s="4" t="s">
        <v>2</v>
      </c>
      <c r="W58" s="16">
        <f ca="1">(Parameters!$C$2/W11)^Parameters!$C$9</f>
        <v>0.85307105366667801</v>
      </c>
      <c r="X58" s="16">
        <f ca="1">(Parameters!$C$2/X11)^Parameters!$C$9</f>
        <v>0.86499479774604482</v>
      </c>
      <c r="Y58" s="16">
        <f ca="1">(Parameters!$C$2/Y11)^Parameters!$C$9</f>
        <v>0.92397525942937631</v>
      </c>
      <c r="Z58" s="16" t="e">
        <f ca="1">(Parameters!$C$2/Z11)^Parameters!$C$9</f>
        <v>#DIV/0!</v>
      </c>
      <c r="AA58" s="18" t="e">
        <f ca="1">(Parameters!$C$2/AA11)^Parameters!$C$9</f>
        <v>#DIV/0!</v>
      </c>
    </row>
    <row r="59" spans="2:27" x14ac:dyDescent="0.2">
      <c r="B59" s="53"/>
      <c r="C59" s="50">
        <v>0</v>
      </c>
      <c r="D59" s="1" t="s">
        <v>1</v>
      </c>
      <c r="E59" s="2">
        <f ca="1">(Parameters!$C$2/E12)^Parameters!$C$9</f>
        <v>2.1823279331235352</v>
      </c>
      <c r="F59" s="2">
        <f ca="1">(Parameters!$C$2/F12)^Parameters!$C$9</f>
        <v>3.6401673530815484</v>
      </c>
      <c r="G59" s="2">
        <f ca="1">(Parameters!$C$2/G12)^Parameters!$C$9</f>
        <v>10.274191354344723</v>
      </c>
      <c r="H59" s="2" t="e">
        <f ca="1">(Parameters!$C$2/H12)^Parameters!$C$9</f>
        <v>#DIV/0!</v>
      </c>
      <c r="I59" s="3" t="e">
        <f ca="1">(Parameters!$C$2/I12)^Parameters!$C$9</f>
        <v>#DIV/0!</v>
      </c>
      <c r="K59" s="53"/>
      <c r="L59" s="50">
        <v>0</v>
      </c>
      <c r="M59" s="1" t="s">
        <v>1</v>
      </c>
      <c r="N59" s="2">
        <f ca="1">(Parameters!$C$2/N12)^Parameters!$C$9</f>
        <v>0.833902007264538</v>
      </c>
      <c r="O59" s="2">
        <f ca="1">(Parameters!$C$2/O12)^Parameters!$C$9</f>
        <v>0.82995716719219759</v>
      </c>
      <c r="P59" s="2">
        <f ca="1">(Parameters!$C$2/P12)^Parameters!$C$9</f>
        <v>0.85754244460740059</v>
      </c>
      <c r="Q59" s="2" t="e">
        <f ca="1">(Parameters!$C$2/Q12)^Parameters!$C$9</f>
        <v>#DIV/0!</v>
      </c>
      <c r="R59" s="3" t="e">
        <f ca="1">(Parameters!$C$2/R12)^Parameters!$C$9</f>
        <v>#DIV/0!</v>
      </c>
      <c r="T59" s="53"/>
      <c r="U59" s="50">
        <v>0</v>
      </c>
      <c r="V59" s="1" t="s">
        <v>1</v>
      </c>
      <c r="W59" s="2">
        <f ca="1">(Parameters!$C$2/W12)^Parameters!$C$9</f>
        <v>1.1717288036448048</v>
      </c>
      <c r="X59" s="2">
        <f ca="1">(Parameters!$C$2/X12)^Parameters!$C$9</f>
        <v>1.2764478336817853</v>
      </c>
      <c r="Y59" s="2">
        <f ca="1">(Parameters!$C$2/Y12)^Parameters!$C$9</f>
        <v>1.9218887674743361</v>
      </c>
      <c r="Z59" s="2" t="e">
        <f ca="1">(Parameters!$C$2/Z12)^Parameters!$C$9</f>
        <v>#DIV/0!</v>
      </c>
      <c r="AA59" s="3" t="e">
        <f ca="1">(Parameters!$C$2/AA12)^Parameters!$C$9</f>
        <v>#DIV/0!</v>
      </c>
    </row>
    <row r="60" spans="2:27" ht="17" thickBot="1" x14ac:dyDescent="0.25">
      <c r="B60" s="53"/>
      <c r="C60" s="51"/>
      <c r="D60" s="4" t="s">
        <v>2</v>
      </c>
      <c r="E60" s="16">
        <f ca="1">(Parameters!$C$2/E13)^Parameters!$C$9</f>
        <v>0.89481258610140868</v>
      </c>
      <c r="F60" s="16">
        <f ca="1">(Parameters!$C$2/F13)^Parameters!$C$9</f>
        <v>0.93234241208828772</v>
      </c>
      <c r="G60" s="16">
        <f ca="1">(Parameters!$C$2/G13)^Parameters!$C$9</f>
        <v>1.0737882371955245</v>
      </c>
      <c r="H60" s="16" t="e">
        <f ca="1">(Parameters!$C$2/H13)^Parameters!$C$9</f>
        <v>#DIV/0!</v>
      </c>
      <c r="I60" s="18" t="e">
        <f ca="1">(Parameters!$C$2/I13)^Parameters!$C$9</f>
        <v>#DIV/0!</v>
      </c>
      <c r="K60" s="53"/>
      <c r="L60" s="51"/>
      <c r="M60" s="4" t="s">
        <v>2</v>
      </c>
      <c r="N60" s="16">
        <f ca="1">(Parameters!$C$2/N13)^Parameters!$C$9</f>
        <v>0.8108635166035606</v>
      </c>
      <c r="O60" s="16">
        <f ca="1">(Parameters!$C$2/O13)^Parameters!$C$9</f>
        <v>0.81262055238629705</v>
      </c>
      <c r="P60" s="16">
        <f ca="1">(Parameters!$C$2/P13)^Parameters!$C$9</f>
        <v>0.81026854577803242</v>
      </c>
      <c r="Q60" s="16" t="e">
        <f ca="1">(Parameters!$C$2/Q13)^Parameters!$C$9</f>
        <v>#DIV/0!</v>
      </c>
      <c r="R60" s="18" t="e">
        <f ca="1">(Parameters!$C$2/R13)^Parameters!$C$9</f>
        <v>#DIV/0!</v>
      </c>
      <c r="T60" s="53"/>
      <c r="U60" s="51"/>
      <c r="V60" s="4" t="s">
        <v>2</v>
      </c>
      <c r="W60" s="16">
        <f ca="1">(Parameters!$C$2/W13)^Parameters!$C$9</f>
        <v>0.83502302029984665</v>
      </c>
      <c r="X60" s="16">
        <f ca="1">(Parameters!$C$2/X13)^Parameters!$C$9</f>
        <v>0.84914076169443109</v>
      </c>
      <c r="Y60" s="16">
        <f ca="1">(Parameters!$C$2/Y13)^Parameters!$C$9</f>
        <v>0.89365586972498279</v>
      </c>
      <c r="Z60" s="16" t="e">
        <f ca="1">(Parameters!$C$2/Z13)^Parameters!$C$9</f>
        <v>#DIV/0!</v>
      </c>
      <c r="AA60" s="18" t="e">
        <f ca="1">(Parameters!$C$2/AA13)^Parameters!$C$9</f>
        <v>#DIV/0!</v>
      </c>
    </row>
    <row r="61" spans="2:27" x14ac:dyDescent="0.2">
      <c r="B61" s="53"/>
      <c r="C61" s="50">
        <v>-5</v>
      </c>
      <c r="D61" s="1" t="s">
        <v>1</v>
      </c>
      <c r="E61" s="2">
        <f ca="1">(Parameters!$C$2/E14)^Parameters!$C$9</f>
        <v>1.5426626862327233</v>
      </c>
      <c r="F61" s="2">
        <f ca="1">(Parameters!$C$2/F14)^Parameters!$C$9</f>
        <v>2.3161459544965526</v>
      </c>
      <c r="G61" s="2">
        <f ca="1">(Parameters!$C$2/G14)^Parameters!$C$9</f>
        <v>6.7261225207880164</v>
      </c>
      <c r="H61" s="2" t="e">
        <f ca="1">(Parameters!$C$2/H14)^Parameters!$C$9</f>
        <v>#DIV/0!</v>
      </c>
      <c r="I61" s="3" t="e">
        <f ca="1">(Parameters!$C$2/I14)^Parameters!$C$9</f>
        <v>#DIV/0!</v>
      </c>
      <c r="K61" s="53"/>
      <c r="L61" s="50">
        <v>-5</v>
      </c>
      <c r="M61" s="1" t="s">
        <v>1</v>
      </c>
      <c r="N61" s="2">
        <f ca="1">(Parameters!$C$2/N14)^Parameters!$C$9</f>
        <v>0.8232517294274041</v>
      </c>
      <c r="O61" s="2">
        <f ca="1">(Parameters!$C$2/O14)^Parameters!$C$9</f>
        <v>0.82817656247201921</v>
      </c>
      <c r="P61" s="2">
        <f ca="1">(Parameters!$C$2/P14)^Parameters!$C$9</f>
        <v>0.85142541484652579</v>
      </c>
      <c r="Q61" s="2" t="e">
        <f ca="1">(Parameters!$C$2/Q14)^Parameters!$C$9</f>
        <v>#DIV/0!</v>
      </c>
      <c r="R61" s="3" t="e">
        <f ca="1">(Parameters!$C$2/R14)^Parameters!$C$9</f>
        <v>#DIV/0!</v>
      </c>
      <c r="T61" s="53"/>
      <c r="U61" s="50">
        <v>-5</v>
      </c>
      <c r="V61" s="1" t="s">
        <v>1</v>
      </c>
      <c r="W61" s="2">
        <f ca="1">(Parameters!$C$2/W14)^Parameters!$C$9</f>
        <v>1.0112205978343058</v>
      </c>
      <c r="X61" s="2">
        <f ca="1">(Parameters!$C$2/X14)^Parameters!$C$9</f>
        <v>1.1134874261225665</v>
      </c>
      <c r="Y61" s="2">
        <f ca="1">(Parameters!$C$2/Y14)^Parameters!$C$9</f>
        <v>1.6698041012159603</v>
      </c>
      <c r="Z61" s="2" t="e">
        <f ca="1">(Parameters!$C$2/Z14)^Parameters!$C$9</f>
        <v>#DIV/0!</v>
      </c>
      <c r="AA61" s="3" t="e">
        <f ca="1">(Parameters!$C$2/AA14)^Parameters!$C$9</f>
        <v>#DIV/0!</v>
      </c>
    </row>
    <row r="62" spans="2:27" ht="17" thickBot="1" x14ac:dyDescent="0.25">
      <c r="B62" s="53"/>
      <c r="C62" s="51"/>
      <c r="D62" s="4" t="s">
        <v>2</v>
      </c>
      <c r="E62" s="16">
        <f ca="1">(Parameters!$C$2/E15)^Parameters!$C$9</f>
        <v>0.86150455769098444</v>
      </c>
      <c r="F62" s="16">
        <f ca="1">(Parameters!$C$2/F15)^Parameters!$C$9</f>
        <v>0.89143746082438047</v>
      </c>
      <c r="G62" s="16">
        <f ca="1">(Parameters!$C$2/G15)^Parameters!$C$9</f>
        <v>1.0160746144049795</v>
      </c>
      <c r="H62" s="16" t="e">
        <f ca="1">(Parameters!$C$2/H15)^Parameters!$C$9</f>
        <v>#DIV/0!</v>
      </c>
      <c r="I62" s="18" t="e">
        <f ca="1">(Parameters!$C$2/I15)^Parameters!$C$9</f>
        <v>#DIV/0!</v>
      </c>
      <c r="K62" s="53"/>
      <c r="L62" s="51"/>
      <c r="M62" s="4" t="s">
        <v>2</v>
      </c>
      <c r="N62" s="16">
        <f ca="1">(Parameters!$C$2/N15)^Parameters!$C$9</f>
        <v>0.81445813278084456</v>
      </c>
      <c r="O62" s="16">
        <f ca="1">(Parameters!$C$2/O15)^Parameters!$C$9</f>
        <v>0.81269389354579524</v>
      </c>
      <c r="P62" s="16">
        <f ca="1">(Parameters!$C$2/P15)^Parameters!$C$9</f>
        <v>0.81026106849396529</v>
      </c>
      <c r="Q62" s="16" t="e">
        <f ca="1">(Parameters!$C$2/Q15)^Parameters!$C$9</f>
        <v>#DIV/0!</v>
      </c>
      <c r="R62" s="18" t="e">
        <f ca="1">(Parameters!$C$2/R15)^Parameters!$C$9</f>
        <v>#DIV/0!</v>
      </c>
      <c r="T62" s="53"/>
      <c r="U62" s="51"/>
      <c r="V62" s="4" t="s">
        <v>2</v>
      </c>
      <c r="W62" s="16">
        <f ca="1">(Parameters!$C$2/W15)^Parameters!$C$9</f>
        <v>0.82853424871996617</v>
      </c>
      <c r="X62" s="16">
        <f ca="1">(Parameters!$C$2/X15)^Parameters!$C$9</f>
        <v>0.8376793937155913</v>
      </c>
      <c r="Y62" s="16">
        <f ca="1">(Parameters!$C$2/Y15)^Parameters!$C$9</f>
        <v>0.87336189851723056</v>
      </c>
      <c r="Z62" s="16" t="e">
        <f ca="1">(Parameters!$C$2/Z15)^Parameters!$C$9</f>
        <v>#DIV/0!</v>
      </c>
      <c r="AA62" s="18" t="e">
        <f ca="1">(Parameters!$C$2/AA15)^Parameters!$C$9</f>
        <v>#DIV/0!</v>
      </c>
    </row>
    <row r="63" spans="2:27" x14ac:dyDescent="0.2">
      <c r="B63" s="53"/>
      <c r="C63" s="50">
        <v>-10</v>
      </c>
      <c r="D63" s="1" t="s">
        <v>1</v>
      </c>
      <c r="E63" s="2">
        <f ca="1">(Parameters!$C$2/E16)^Parameters!$C$9</f>
        <v>1.1773666042011839</v>
      </c>
      <c r="F63" s="2">
        <f ca="1">(Parameters!$C$2/F16)^Parameters!$C$9</f>
        <v>1.5666766542752881</v>
      </c>
      <c r="G63" s="2">
        <f ca="1">(Parameters!$C$2/G16)^Parameters!$C$9</f>
        <v>4.9042148867719737</v>
      </c>
      <c r="H63" s="2" t="e">
        <f ca="1">(Parameters!$C$2/H16)^Parameters!$C$9</f>
        <v>#DIV/0!</v>
      </c>
      <c r="I63" s="3" t="e">
        <f ca="1">(Parameters!$C$2/I16)^Parameters!$C$9</f>
        <v>#DIV/0!</v>
      </c>
      <c r="K63" s="53"/>
      <c r="L63" s="50">
        <v>-10</v>
      </c>
      <c r="M63" s="1" t="s">
        <v>1</v>
      </c>
      <c r="N63" s="2">
        <f ca="1">(Parameters!$C$2/N16)^Parameters!$C$9</f>
        <v>0.82199562548429483</v>
      </c>
      <c r="O63" s="2">
        <f ca="1">(Parameters!$C$2/O16)^Parameters!$C$9</f>
        <v>0.8281369082413006</v>
      </c>
      <c r="P63" s="2">
        <f ca="1">(Parameters!$C$2/P16)^Parameters!$C$9</f>
        <v>0.84901067635811733</v>
      </c>
      <c r="Q63" s="2" t="e">
        <f ca="1">(Parameters!$C$2/Q16)^Parameters!$C$9</f>
        <v>#DIV/0!</v>
      </c>
      <c r="R63" s="3" t="e">
        <f ca="1">(Parameters!$C$2/R16)^Parameters!$C$9</f>
        <v>#DIV/0!</v>
      </c>
      <c r="T63" s="53"/>
      <c r="U63" s="50">
        <v>-10</v>
      </c>
      <c r="V63" s="1" t="s">
        <v>1</v>
      </c>
      <c r="W63" s="2">
        <f ca="1">(Parameters!$C$2/W16)^Parameters!$C$9</f>
        <v>0.91413418692968029</v>
      </c>
      <c r="X63" s="2">
        <f ca="1">(Parameters!$C$2/X16)^Parameters!$C$9</f>
        <v>1.0333316346054919</v>
      </c>
      <c r="Y63" s="2">
        <f ca="1">(Parameters!$C$2/Y16)^Parameters!$C$9</f>
        <v>1.4845997432963356</v>
      </c>
      <c r="Z63" s="2" t="e">
        <f ca="1">(Parameters!$C$2/Z16)^Parameters!$C$9</f>
        <v>#DIV/0!</v>
      </c>
      <c r="AA63" s="3" t="e">
        <f ca="1">(Parameters!$C$2/AA16)^Parameters!$C$9</f>
        <v>#DIV/0!</v>
      </c>
    </row>
    <row r="64" spans="2:27" ht="17" thickBot="1" x14ac:dyDescent="0.25">
      <c r="B64" s="53"/>
      <c r="C64" s="51"/>
      <c r="D64" s="4" t="s">
        <v>2</v>
      </c>
      <c r="E64" s="16">
        <f ca="1">(Parameters!$C$2/E17)^Parameters!$C$9</f>
        <v>0.83796545614220774</v>
      </c>
      <c r="F64" s="16">
        <f ca="1">(Parameters!$C$2/F17)^Parameters!$C$9</f>
        <v>0.86387726635687667</v>
      </c>
      <c r="G64" s="16">
        <f ca="1">(Parameters!$C$2/G17)^Parameters!$C$9</f>
        <v>0.97598181069499212</v>
      </c>
      <c r="H64" s="16" t="e">
        <f ca="1">(Parameters!$C$2/H17)^Parameters!$C$9</f>
        <v>#DIV/0!</v>
      </c>
      <c r="I64" s="18" t="e">
        <f ca="1">(Parameters!$C$2/I17)^Parameters!$C$9</f>
        <v>#DIV/0!</v>
      </c>
      <c r="K64" s="53"/>
      <c r="L64" s="51"/>
      <c r="M64" s="4" t="s">
        <v>2</v>
      </c>
      <c r="N64" s="16">
        <f ca="1">(Parameters!$C$2/N17)^Parameters!$C$9</f>
        <v>0.81414217352276086</v>
      </c>
      <c r="O64" s="16">
        <f ca="1">(Parameters!$C$2/O17)^Parameters!$C$9</f>
        <v>0.81265185266058759</v>
      </c>
      <c r="P64" s="16">
        <f ca="1">(Parameters!$C$2/P17)^Parameters!$C$9</f>
        <v>0.81022869546566822</v>
      </c>
      <c r="Q64" s="16" t="e">
        <f ca="1">(Parameters!$C$2/Q17)^Parameters!$C$9</f>
        <v>#DIV/0!</v>
      </c>
      <c r="R64" s="18" t="e">
        <f ca="1">(Parameters!$C$2/R17)^Parameters!$C$9</f>
        <v>#DIV/0!</v>
      </c>
      <c r="T64" s="53"/>
      <c r="U64" s="51"/>
      <c r="V64" s="4" t="s">
        <v>2</v>
      </c>
      <c r="W64" s="16">
        <f ca="1">(Parameters!$C$2/W17)^Parameters!$C$9</f>
        <v>0.82210114330196604</v>
      </c>
      <c r="X64" s="16">
        <f ca="1">(Parameters!$C$2/X17)^Parameters!$C$9</f>
        <v>0.82977645242570153</v>
      </c>
      <c r="Y64" s="16">
        <f ca="1">(Parameters!$C$2/Y17)^Parameters!$C$9</f>
        <v>0.85992517236593857</v>
      </c>
      <c r="Z64" s="16" t="e">
        <f ca="1">(Parameters!$C$2/Z17)^Parameters!$C$9</f>
        <v>#DIV/0!</v>
      </c>
      <c r="AA64" s="18" t="e">
        <f ca="1">(Parameters!$C$2/AA17)^Parameters!$C$9</f>
        <v>#DIV/0!</v>
      </c>
    </row>
    <row r="65" spans="2:27" x14ac:dyDescent="0.2">
      <c r="B65" s="53"/>
      <c r="C65" s="50">
        <v>-15</v>
      </c>
      <c r="D65" s="1" t="s">
        <v>1</v>
      </c>
      <c r="E65" s="2">
        <f ca="1">(Parameters!$C$2/E18)^Parameters!$C$9</f>
        <v>0.97140284539592248</v>
      </c>
      <c r="F65" s="2">
        <f ca="1">(Parameters!$C$2/F18)^Parameters!$C$9</f>
        <v>1.3061056069256161</v>
      </c>
      <c r="G65" s="2">
        <f ca="1">(Parameters!$C$2/G18)^Parameters!$C$9</f>
        <v>3.8213126551396597</v>
      </c>
      <c r="H65" s="2" t="e">
        <f ca="1">(Parameters!$C$2/H18)^Parameters!$C$9</f>
        <v>#DIV/0!</v>
      </c>
      <c r="I65" s="3" t="e">
        <f ca="1">(Parameters!$C$2/I18)^Parameters!$C$9</f>
        <v>#DIV/0!</v>
      </c>
      <c r="K65" s="53"/>
      <c r="L65" s="50">
        <v>-15</v>
      </c>
      <c r="M65" s="1" t="s">
        <v>1</v>
      </c>
      <c r="N65" s="2">
        <f ca="1">(Parameters!$C$2/N18)^Parameters!$C$9</f>
        <v>0.82222082636040783</v>
      </c>
      <c r="O65" s="2">
        <f ca="1">(Parameters!$C$2/O18)^Parameters!$C$9</f>
        <v>0.8260008753543977</v>
      </c>
      <c r="P65" s="2">
        <f ca="1">(Parameters!$C$2/P18)^Parameters!$C$9</f>
        <v>0.84807886778015773</v>
      </c>
      <c r="Q65" s="2" t="e">
        <f ca="1">(Parameters!$C$2/Q18)^Parameters!$C$9</f>
        <v>#DIV/0!</v>
      </c>
      <c r="R65" s="3" t="e">
        <f ca="1">(Parameters!$C$2/R18)^Parameters!$C$9</f>
        <v>#DIV/0!</v>
      </c>
      <c r="T65" s="53"/>
      <c r="U65" s="50">
        <v>-15</v>
      </c>
      <c r="V65" s="1" t="s">
        <v>1</v>
      </c>
      <c r="W65" s="2">
        <f ca="1">(Parameters!$C$2/W18)^Parameters!$C$9</f>
        <v>0.86220439066333887</v>
      </c>
      <c r="X65" s="2">
        <f ca="1">(Parameters!$C$2/X18)^Parameters!$C$9</f>
        <v>0.95804672316938022</v>
      </c>
      <c r="Y65" s="2">
        <f ca="1">(Parameters!$C$2/Y18)^Parameters!$C$9</f>
        <v>1.3551004564380047</v>
      </c>
      <c r="Z65" s="2" t="e">
        <f ca="1">(Parameters!$C$2/Z18)^Parameters!$C$9</f>
        <v>#DIV/0!</v>
      </c>
      <c r="AA65" s="3" t="e">
        <f ca="1">(Parameters!$C$2/AA18)^Parameters!$C$9</f>
        <v>#DIV/0!</v>
      </c>
    </row>
    <row r="66" spans="2:27" ht="17" thickBot="1" x14ac:dyDescent="0.25">
      <c r="B66" s="53"/>
      <c r="C66" s="55"/>
      <c r="D66" s="4" t="s">
        <v>2</v>
      </c>
      <c r="E66" s="16">
        <f ca="1">(Parameters!$C$2/E19)^Parameters!$C$9</f>
        <v>0.82243268345362952</v>
      </c>
      <c r="F66" s="16">
        <f ca="1">(Parameters!$C$2/F19)^Parameters!$C$9</f>
        <v>0.84592670439000706</v>
      </c>
      <c r="G66" s="16">
        <f ca="1">(Parameters!$C$2/G19)^Parameters!$C$9</f>
        <v>0.9475784365205524</v>
      </c>
      <c r="H66" s="16" t="e">
        <f ca="1">(Parameters!$C$2/H19)^Parameters!$C$9</f>
        <v>#DIV/0!</v>
      </c>
      <c r="I66" s="18" t="e">
        <f ca="1">(Parameters!$C$2/I19)^Parameters!$C$9</f>
        <v>#DIV/0!</v>
      </c>
      <c r="K66" s="53"/>
      <c r="L66" s="55"/>
      <c r="M66" s="4" t="s">
        <v>2</v>
      </c>
      <c r="N66" s="16">
        <f ca="1">(Parameters!$C$2/N19)^Parameters!$C$9</f>
        <v>0.81353722303027198</v>
      </c>
      <c r="O66" s="16">
        <f ca="1">(Parameters!$C$2/O19)^Parameters!$C$9</f>
        <v>0.81276879628105769</v>
      </c>
      <c r="P66" s="16">
        <f ca="1">(Parameters!$C$2/P19)^Parameters!$C$9</f>
        <v>0.81020376714873255</v>
      </c>
      <c r="Q66" s="16" t="e">
        <f ca="1">(Parameters!$C$2/Q19)^Parameters!$C$9</f>
        <v>#DIV/0!</v>
      </c>
      <c r="R66" s="18" t="e">
        <f ca="1">(Parameters!$C$2/R19)^Parameters!$C$9</f>
        <v>#DIV/0!</v>
      </c>
      <c r="T66" s="53"/>
      <c r="U66" s="55"/>
      <c r="V66" s="4" t="s">
        <v>2</v>
      </c>
      <c r="W66" s="16">
        <f ca="1">(Parameters!$C$2/W19)^Parameters!$C$9</f>
        <v>0.81800440606740965</v>
      </c>
      <c r="X66" s="16">
        <f ca="1">(Parameters!$C$2/X19)^Parameters!$C$9</f>
        <v>0.82479370509919381</v>
      </c>
      <c r="Y66" s="16">
        <f ca="1">(Parameters!$C$2/Y19)^Parameters!$C$9</f>
        <v>0.85114614058829063</v>
      </c>
      <c r="Z66" s="16" t="e">
        <f ca="1">(Parameters!$C$2/Z19)^Parameters!$C$9</f>
        <v>#DIV/0!</v>
      </c>
      <c r="AA66" s="18" t="e">
        <f ca="1">(Parameters!$C$2/AA19)^Parameters!$C$9</f>
        <v>#DIV/0!</v>
      </c>
    </row>
    <row r="67" spans="2:27" x14ac:dyDescent="0.2">
      <c r="B67" s="53"/>
      <c r="C67" s="56">
        <v>-20</v>
      </c>
      <c r="D67" s="1" t="s">
        <v>1</v>
      </c>
      <c r="E67" s="2">
        <f ca="1">(Parameters!$C$2/E20)^Parameters!$C$9</f>
        <v>0.89336656605857634</v>
      </c>
      <c r="F67" s="2">
        <f ca="1">(Parameters!$C$2/F20)^Parameters!$C$9</f>
        <v>1.1689565851980601</v>
      </c>
      <c r="G67" s="2">
        <f ca="1">(Parameters!$C$2/G20)^Parameters!$C$9</f>
        <v>3.154602134339604</v>
      </c>
      <c r="H67" s="2">
        <f ca="1">(Parameters!$C$2/H20)^Parameters!$C$9</f>
        <v>23.09680617909839</v>
      </c>
      <c r="I67" s="3" t="e">
        <f ca="1">(Parameters!$C$2/I20)^Parameters!$C$9</f>
        <v>#DIV/0!</v>
      </c>
      <c r="K67" s="53"/>
      <c r="L67" s="56">
        <v>-20</v>
      </c>
      <c r="M67" s="1" t="s">
        <v>1</v>
      </c>
      <c r="N67" s="2">
        <f ca="1">(Parameters!$C$2/N20)^Parameters!$C$9</f>
        <v>0.81752644282092068</v>
      </c>
      <c r="O67" s="2">
        <f ca="1">(Parameters!$C$2/O20)^Parameters!$C$9</f>
        <v>0.8247812019446028</v>
      </c>
      <c r="P67" s="2">
        <f ca="1">(Parameters!$C$2/P20)^Parameters!$C$9</f>
        <v>0.8467118341628358</v>
      </c>
      <c r="Q67" s="2">
        <f ca="1">(Parameters!$C$2/Q20)^Parameters!$C$9</f>
        <v>0.87599663857081733</v>
      </c>
      <c r="R67" s="3" t="e">
        <f ca="1">(Parameters!$C$2/R20)^Parameters!$C$9</f>
        <v>#DIV/0!</v>
      </c>
      <c r="T67" s="53"/>
      <c r="U67" s="56">
        <v>-20</v>
      </c>
      <c r="V67" s="1" t="s">
        <v>1</v>
      </c>
      <c r="W67" s="2">
        <f ca="1">(Parameters!$C$2/W20)^Parameters!$C$9</f>
        <v>0.82853452448618259</v>
      </c>
      <c r="X67" s="2">
        <f ca="1">(Parameters!$C$2/X20)^Parameters!$C$9</f>
        <v>0.91694223891786553</v>
      </c>
      <c r="Y67" s="2">
        <f ca="1">(Parameters!$C$2/Y20)^Parameters!$C$9</f>
        <v>1.2723483127206692</v>
      </c>
      <c r="Z67" s="2">
        <f ca="1">(Parameters!$C$2/Z20)^Parameters!$C$9</f>
        <v>2.1070777039721458</v>
      </c>
      <c r="AA67" s="3" t="e">
        <f ca="1">(Parameters!$C$2/AA20)^Parameters!$C$9</f>
        <v>#DIV/0!</v>
      </c>
    </row>
    <row r="68" spans="2:27" ht="17" thickBot="1" x14ac:dyDescent="0.25">
      <c r="B68" s="53"/>
      <c r="C68" s="55"/>
      <c r="D68" s="4" t="s">
        <v>2</v>
      </c>
      <c r="E68" s="16">
        <f ca="1">(Parameters!$C$2/E21)^Parameters!$C$9</f>
        <v>0.8182920914101921</v>
      </c>
      <c r="F68" s="16">
        <f ca="1">(Parameters!$C$2/F21)^Parameters!$C$9</f>
        <v>0.83515853172386945</v>
      </c>
      <c r="G68" s="16">
        <f ca="1">(Parameters!$C$2/G21)^Parameters!$C$9</f>
        <v>0.92681858622521551</v>
      </c>
      <c r="H68" s="16">
        <f ca="1">(Parameters!$C$2/H21)^Parameters!$C$9</f>
        <v>1.1621790766732645</v>
      </c>
      <c r="I68" s="18" t="e">
        <f ca="1">(Parameters!$C$2/I21)^Parameters!$C$9</f>
        <v>#DIV/0!</v>
      </c>
      <c r="K68" s="53"/>
      <c r="L68" s="55"/>
      <c r="M68" s="4" t="s">
        <v>2</v>
      </c>
      <c r="N68" s="16">
        <f ca="1">(Parameters!$C$2/N21)^Parameters!$C$9</f>
        <v>0.81227191228142703</v>
      </c>
      <c r="O68" s="16">
        <f ca="1">(Parameters!$C$2/O21)^Parameters!$C$9</f>
        <v>0.81286457948952862</v>
      </c>
      <c r="P68" s="16">
        <f ca="1">(Parameters!$C$2/P21)^Parameters!$C$9</f>
        <v>0.81019784778403581</v>
      </c>
      <c r="Q68" s="16">
        <f ca="1">(Parameters!$C$2/Q21)^Parameters!$C$9</f>
        <v>0.81038328351504529</v>
      </c>
      <c r="R68" s="18" t="e">
        <f ca="1">(Parameters!$C$2/R21)^Parameters!$C$9</f>
        <v>#DIV/0!</v>
      </c>
      <c r="T68" s="53"/>
      <c r="U68" s="55"/>
      <c r="V68" s="4" t="s">
        <v>2</v>
      </c>
      <c r="W68" s="16">
        <f ca="1">(Parameters!$C$2/W21)^Parameters!$C$9</f>
        <v>0.81564632298121609</v>
      </c>
      <c r="X68" s="16">
        <f ca="1">(Parameters!$C$2/X21)^Parameters!$C$9</f>
        <v>0.82221075639450414</v>
      </c>
      <c r="Y68" s="16">
        <f ca="1">(Parameters!$C$2/Y21)^Parameters!$C$9</f>
        <v>0.84569394473909543</v>
      </c>
      <c r="Z68" s="16">
        <f ca="1">(Parameters!$C$2/Z21)^Parameters!$C$9</f>
        <v>0.92865023351011489</v>
      </c>
      <c r="AA68" s="18" t="e">
        <f ca="1">(Parameters!$C$2/AA21)^Parameters!$C$9</f>
        <v>#DIV/0!</v>
      </c>
    </row>
    <row r="69" spans="2:27" x14ac:dyDescent="0.2">
      <c r="B69" s="53"/>
      <c r="C69" s="56">
        <v>-25</v>
      </c>
      <c r="D69" s="7" t="s">
        <v>1</v>
      </c>
      <c r="E69" s="2">
        <f ca="1">(Parameters!$C$2/E22)^Parameters!$C$9</f>
        <v>0.87026681376567594</v>
      </c>
      <c r="F69" s="2">
        <f ca="1">(Parameters!$C$2/F22)^Parameters!$C$9</f>
        <v>1.1181828669239962</v>
      </c>
      <c r="G69" s="2">
        <f ca="1">(Parameters!$C$2/G22)^Parameters!$C$9</f>
        <v>2.8714595641748137</v>
      </c>
      <c r="H69" s="2">
        <f ca="1">(Parameters!$C$2/H22)^Parameters!$C$9</f>
        <v>15.994304838402282</v>
      </c>
      <c r="I69" s="3" t="e">
        <f ca="1">(Parameters!$C$2/I22)^Parameters!$C$9</f>
        <v>#DIV/0!</v>
      </c>
      <c r="K69" s="53"/>
      <c r="L69" s="56">
        <v>-25</v>
      </c>
      <c r="M69" s="7" t="s">
        <v>1</v>
      </c>
      <c r="N69" s="2">
        <f ca="1">(Parameters!$C$2/N22)^Parameters!$C$9</f>
        <v>0.81010887772738349</v>
      </c>
      <c r="O69" s="2">
        <f ca="1">(Parameters!$C$2/O22)^Parameters!$C$9</f>
        <v>0.82463072561632123</v>
      </c>
      <c r="P69" s="2">
        <f ca="1">(Parameters!$C$2/P22)^Parameters!$C$9</f>
        <v>0.84431962463257781</v>
      </c>
      <c r="Q69" s="2">
        <f ca="1">(Parameters!$C$2/Q22)^Parameters!$C$9</f>
        <v>0.8738538562066599</v>
      </c>
      <c r="R69" s="3" t="e">
        <f ca="1">(Parameters!$C$2/R22)^Parameters!$C$9</f>
        <v>#DIV/0!</v>
      </c>
      <c r="T69" s="53"/>
      <c r="U69" s="56">
        <v>-25</v>
      </c>
      <c r="V69" s="7" t="s">
        <v>1</v>
      </c>
      <c r="W69" s="2">
        <f ca="1">(Parameters!$C$2/W22)^Parameters!$C$9</f>
        <v>0.81953727105438101</v>
      </c>
      <c r="X69" s="2">
        <f ca="1">(Parameters!$C$2/X22)^Parameters!$C$9</f>
        <v>0.90275534315877093</v>
      </c>
      <c r="Y69" s="2">
        <f ca="1">(Parameters!$C$2/Y22)^Parameters!$C$9</f>
        <v>1.2309507427284272</v>
      </c>
      <c r="Z69" s="2">
        <f ca="1">(Parameters!$C$2/Z22)^Parameters!$C$9</f>
        <v>2.187261632756818</v>
      </c>
      <c r="AA69" s="3" t="e">
        <f ca="1">(Parameters!$C$2/AA22)^Parameters!$C$9</f>
        <v>#DIV/0!</v>
      </c>
    </row>
    <row r="70" spans="2:27" ht="17" thickBot="1" x14ac:dyDescent="0.25">
      <c r="B70" s="53"/>
      <c r="C70" s="51"/>
      <c r="D70" s="8" t="s">
        <v>2</v>
      </c>
      <c r="E70" s="16">
        <f ca="1">(Parameters!$C$2/E23)^Parameters!$C$9</f>
        <v>0.81719841013224148</v>
      </c>
      <c r="F70" s="16">
        <f ca="1">(Parameters!$C$2/F23)^Parameters!$C$9</f>
        <v>0.83140904925004688</v>
      </c>
      <c r="G70" s="16">
        <f ca="1">(Parameters!$C$2/G23)^Parameters!$C$9</f>
        <v>0.91702275357304075</v>
      </c>
      <c r="H70" s="16">
        <f ca="1">(Parameters!$C$2/H23)^Parameters!$C$9</f>
        <v>1.1322387819511035</v>
      </c>
      <c r="I70" s="18" t="e">
        <f ca="1">(Parameters!$C$2/I23)^Parameters!$C$9</f>
        <v>#DIV/0!</v>
      </c>
      <c r="K70" s="53"/>
      <c r="L70" s="51"/>
      <c r="M70" s="8" t="s">
        <v>2</v>
      </c>
      <c r="N70" s="16">
        <f ca="1">(Parameters!$C$2/N23)^Parameters!$C$9</f>
        <v>0.81047298244945065</v>
      </c>
      <c r="O70" s="16">
        <f ca="1">(Parameters!$C$2/O23)^Parameters!$C$9</f>
        <v>0.81273312766988481</v>
      </c>
      <c r="P70" s="16">
        <f ca="1">(Parameters!$C$2/P23)^Parameters!$C$9</f>
        <v>0.81026631506484981</v>
      </c>
      <c r="Q70" s="16">
        <f ca="1">(Parameters!$C$2/Q23)^Parameters!$C$9</f>
        <v>0.81035451199129671</v>
      </c>
      <c r="R70" s="18" t="e">
        <f ca="1">(Parameters!$C$2/R23)^Parameters!$C$9</f>
        <v>#DIV/0!</v>
      </c>
      <c r="T70" s="53"/>
      <c r="U70" s="51"/>
      <c r="V70" s="8" t="s">
        <v>2</v>
      </c>
      <c r="W70" s="16">
        <f ca="1">(Parameters!$C$2/W23)^Parameters!$C$9</f>
        <v>0.81509630864506255</v>
      </c>
      <c r="X70" s="16">
        <f ca="1">(Parameters!$C$2/X23)^Parameters!$C$9</f>
        <v>0.82126924235488874</v>
      </c>
      <c r="Y70" s="16">
        <f ca="1">(Parameters!$C$2/Y23)^Parameters!$C$9</f>
        <v>0.84324280649036709</v>
      </c>
      <c r="Z70" s="16">
        <f ca="1">(Parameters!$C$2/Z23)^Parameters!$C$9</f>
        <v>0.91769925663470719</v>
      </c>
      <c r="AA70" s="18" t="e">
        <f ca="1">(Parameters!$C$2/AA23)^Parameters!$C$9</f>
        <v>#DIV/0!</v>
      </c>
    </row>
    <row r="71" spans="2:27" x14ac:dyDescent="0.2">
      <c r="B71" s="53"/>
      <c r="C71" s="50">
        <v>-30</v>
      </c>
      <c r="D71" s="1" t="s">
        <v>1</v>
      </c>
      <c r="E71" s="2">
        <f ca="1">(Parameters!$C$2/E24)^Parameters!$C$9</f>
        <v>0.89703304926048355</v>
      </c>
      <c r="F71" s="2">
        <f ca="1">(Parameters!$C$2/F24)^Parameters!$C$9</f>
        <v>1.1512537000487317</v>
      </c>
      <c r="G71" s="2">
        <f ca="1">(Parameters!$C$2/G24)^Parameters!$C$9</f>
        <v>2.8835465190194016</v>
      </c>
      <c r="H71" s="2">
        <f ca="1">(Parameters!$C$2/H24)^Parameters!$C$9</f>
        <v>14.547667947347527</v>
      </c>
      <c r="I71" s="3" t="e">
        <f ca="1">(Parameters!$C$2/I24)^Parameters!$C$9</f>
        <v>#DIV/0!</v>
      </c>
      <c r="K71" s="53"/>
      <c r="L71" s="50">
        <v>-30</v>
      </c>
      <c r="M71" s="1" t="s">
        <v>1</v>
      </c>
      <c r="N71" s="2">
        <f ca="1">(Parameters!$C$2/N24)^Parameters!$C$9</f>
        <v>0.81938997090589238</v>
      </c>
      <c r="O71" s="2">
        <f ca="1">(Parameters!$C$2/O24)^Parameters!$C$9</f>
        <v>0.82481821074019535</v>
      </c>
      <c r="P71" s="2">
        <f ca="1">(Parameters!$C$2/P24)^Parameters!$C$9</f>
        <v>0.84150383617927371</v>
      </c>
      <c r="Q71" s="2">
        <f ca="1">(Parameters!$C$2/Q24)^Parameters!$C$9</f>
        <v>0.86981146557983258</v>
      </c>
      <c r="R71" s="3" t="e">
        <f ca="1">(Parameters!$C$2/R24)^Parameters!$C$9</f>
        <v>#DIV/0!</v>
      </c>
      <c r="T71" s="53"/>
      <c r="U71" s="50">
        <v>-30</v>
      </c>
      <c r="V71" s="1" t="s">
        <v>1</v>
      </c>
      <c r="W71" s="2">
        <f ca="1">(Parameters!$C$2/W24)^Parameters!$C$9</f>
        <v>0.83248720912564966</v>
      </c>
      <c r="X71" s="2">
        <f ca="1">(Parameters!$C$2/X24)^Parameters!$C$9</f>
        <v>0.91349434338768687</v>
      </c>
      <c r="Y71" s="2">
        <f ca="1">(Parameters!$C$2/Y24)^Parameters!$C$9</f>
        <v>1.2266064070973461</v>
      </c>
      <c r="Z71" s="2">
        <f ca="1">(Parameters!$C$2/Z24)^Parameters!$C$9</f>
        <v>2.1297674528050892</v>
      </c>
      <c r="AA71" s="3" t="e">
        <f ca="1">(Parameters!$C$2/AA24)^Parameters!$C$9</f>
        <v>#DIV/0!</v>
      </c>
    </row>
    <row r="72" spans="2:27" ht="17" thickBot="1" x14ac:dyDescent="0.25">
      <c r="B72" s="53"/>
      <c r="C72" s="51"/>
      <c r="D72" s="4" t="s">
        <v>2</v>
      </c>
      <c r="E72" s="16">
        <f ca="1">(Parameters!$C$2/E25)^Parameters!$C$9</f>
        <v>0.81932138759129425</v>
      </c>
      <c r="F72" s="16">
        <f ca="1">(Parameters!$C$2/F25)^Parameters!$C$9</f>
        <v>0.83372811796105495</v>
      </c>
      <c r="G72" s="16">
        <f ca="1">(Parameters!$C$2/G25)^Parameters!$C$9</f>
        <v>0.91489969528216586</v>
      </c>
      <c r="H72" s="16">
        <f ca="1">(Parameters!$C$2/H25)^Parameters!$C$9</f>
        <v>1.1180892199955603</v>
      </c>
      <c r="I72" s="18" t="e">
        <f ca="1">(Parameters!$C$2/I25)^Parameters!$C$9</f>
        <v>#DIV/0!</v>
      </c>
      <c r="K72" s="53"/>
      <c r="L72" s="51"/>
      <c r="M72" s="4" t="s">
        <v>2</v>
      </c>
      <c r="N72" s="16">
        <f ca="1">(Parameters!$C$2/N25)^Parameters!$C$9</f>
        <v>0.81223174514421781</v>
      </c>
      <c r="O72" s="16">
        <f ca="1">(Parameters!$C$2/O25)^Parameters!$C$9</f>
        <v>0.81275189558771166</v>
      </c>
      <c r="P72" s="16">
        <f ca="1">(Parameters!$C$2/P25)^Parameters!$C$9</f>
        <v>0.81046841914138978</v>
      </c>
      <c r="Q72" s="16">
        <f ca="1">(Parameters!$C$2/Q25)^Parameters!$C$9</f>
        <v>0.81032568538407235</v>
      </c>
      <c r="R72" s="18" t="e">
        <f ca="1">(Parameters!$C$2/R25)^Parameters!$C$9</f>
        <v>#DIV/0!</v>
      </c>
      <c r="T72" s="53"/>
      <c r="U72" s="51"/>
      <c r="V72" s="4" t="s">
        <v>2</v>
      </c>
      <c r="W72" s="16">
        <f ca="1">(Parameters!$C$2/W25)^Parameters!$C$9</f>
        <v>0.81620646181931411</v>
      </c>
      <c r="X72" s="16">
        <f ca="1">(Parameters!$C$2/X25)^Parameters!$C$9</f>
        <v>0.82213728125029939</v>
      </c>
      <c r="Y72" s="16">
        <f ca="1">(Parameters!$C$2/Y25)^Parameters!$C$9</f>
        <v>0.84375263198976491</v>
      </c>
      <c r="Z72" s="16">
        <f ca="1">(Parameters!$C$2/Z25)^Parameters!$C$9</f>
        <v>0.91219586545879461</v>
      </c>
      <c r="AA72" s="18" t="e">
        <f ca="1">(Parameters!$C$2/AA25)^Parameters!$C$9</f>
        <v>#DIV/0!</v>
      </c>
    </row>
    <row r="73" spans="2:27" x14ac:dyDescent="0.2">
      <c r="B73" s="53"/>
      <c r="C73" s="50">
        <v>-35</v>
      </c>
      <c r="D73" s="1" t="s">
        <v>1</v>
      </c>
      <c r="E73" s="2">
        <f ca="1">(Parameters!$C$2/E26)^Parameters!$C$9</f>
        <v>0.97976318746961299</v>
      </c>
      <c r="F73" s="2">
        <f ca="1">(Parameters!$C$2/F26)^Parameters!$C$9</f>
        <v>1.2729835529016227</v>
      </c>
      <c r="G73" s="2">
        <f ca="1">(Parameters!$C$2/G26)^Parameters!$C$9</f>
        <v>3.1892743298745447</v>
      </c>
      <c r="H73" s="2">
        <f ca="1">(Parameters!$C$2/H26)^Parameters!$C$9</f>
        <v>14.185657926587208</v>
      </c>
      <c r="I73" s="3" t="e">
        <f ca="1">(Parameters!$C$2/I26)^Parameters!$C$9</f>
        <v>#DIV/0!</v>
      </c>
      <c r="K73" s="53"/>
      <c r="L73" s="50">
        <v>-35</v>
      </c>
      <c r="M73" s="1" t="s">
        <v>1</v>
      </c>
      <c r="N73" s="2">
        <f ca="1">(Parameters!$C$2/N26)^Parameters!$C$9</f>
        <v>0.82318370597660151</v>
      </c>
      <c r="O73" s="2">
        <f ca="1">(Parameters!$C$2/O26)^Parameters!$C$9</f>
        <v>0.82476847070442427</v>
      </c>
      <c r="P73" s="2">
        <f ca="1">(Parameters!$C$2/P26)^Parameters!$C$9</f>
        <v>0.83971090167316531</v>
      </c>
      <c r="Q73" s="2">
        <f ca="1">(Parameters!$C$2/Q26)^Parameters!$C$9</f>
        <v>0.86731815564200376</v>
      </c>
      <c r="R73" s="3" t="e">
        <f ca="1">(Parameters!$C$2/R26)^Parameters!$C$9</f>
        <v>#DIV/0!</v>
      </c>
      <c r="T73" s="53"/>
      <c r="U73" s="50">
        <v>-35</v>
      </c>
      <c r="V73" s="1" t="s">
        <v>1</v>
      </c>
      <c r="W73" s="2">
        <f ca="1">(Parameters!$C$2/W26)^Parameters!$C$9</f>
        <v>0.87081951548772163</v>
      </c>
      <c r="X73" s="2">
        <f ca="1">(Parameters!$C$2/X26)^Parameters!$C$9</f>
        <v>0.95036483325862031</v>
      </c>
      <c r="Y73" s="2">
        <f ca="1">(Parameters!$C$2/Y26)^Parameters!$C$9</f>
        <v>1.2604808565679151</v>
      </c>
      <c r="Z73" s="2">
        <f ca="1">(Parameters!$C$2/Z26)^Parameters!$C$9</f>
        <v>2.1188387928498282</v>
      </c>
      <c r="AA73" s="3" t="e">
        <f ca="1">(Parameters!$C$2/AA26)^Parameters!$C$9</f>
        <v>#DIV/0!</v>
      </c>
    </row>
    <row r="74" spans="2:27" ht="17" thickBot="1" x14ac:dyDescent="0.25">
      <c r="B74" s="53"/>
      <c r="C74" s="51"/>
      <c r="D74" s="9" t="s">
        <v>2</v>
      </c>
      <c r="E74" s="16">
        <f ca="1">(Parameters!$C$2/E27)^Parameters!$C$9</f>
        <v>0.82434535164656275</v>
      </c>
      <c r="F74" s="16">
        <f ca="1">(Parameters!$C$2/F27)^Parameters!$C$9</f>
        <v>0.84247053948935191</v>
      </c>
      <c r="G74" s="16">
        <f ca="1">(Parameters!$C$2/G27)^Parameters!$C$9</f>
        <v>0.92231462216494009</v>
      </c>
      <c r="H74" s="16">
        <f ca="1">(Parameters!$C$2/H27)^Parameters!$C$9</f>
        <v>1.1142647214980037</v>
      </c>
      <c r="I74" s="18" t="e">
        <f ca="1">(Parameters!$C$2/I27)^Parameters!$C$9</f>
        <v>#DIV/0!</v>
      </c>
      <c r="K74" s="53"/>
      <c r="L74" s="51"/>
      <c r="M74" s="9" t="s">
        <v>2</v>
      </c>
      <c r="N74" s="16">
        <f ca="1">(Parameters!$C$2/N27)^Parameters!$C$9</f>
        <v>0.81339769178296639</v>
      </c>
      <c r="O74" s="16">
        <f ca="1">(Parameters!$C$2/O27)^Parameters!$C$9</f>
        <v>0.81331793233416516</v>
      </c>
      <c r="P74" s="16">
        <f ca="1">(Parameters!$C$2/P27)^Parameters!$C$9</f>
        <v>0.81067237234624745</v>
      </c>
      <c r="Q74" s="16">
        <f ca="1">(Parameters!$C$2/Q27)^Parameters!$C$9</f>
        <v>0.81031144915269704</v>
      </c>
      <c r="R74" s="18" t="e">
        <f ca="1">(Parameters!$C$2/R27)^Parameters!$C$9</f>
        <v>#DIV/0!</v>
      </c>
      <c r="T74" s="53"/>
      <c r="U74" s="51"/>
      <c r="V74" s="9" t="s">
        <v>2</v>
      </c>
      <c r="W74" s="16">
        <f ca="1">(Parameters!$C$2/W27)^Parameters!$C$9</f>
        <v>0.81909644921508595</v>
      </c>
      <c r="X74" s="16">
        <f ca="1">(Parameters!$C$2/X27)^Parameters!$C$9</f>
        <v>0.82523785454439647</v>
      </c>
      <c r="Y74" s="16">
        <f ca="1">(Parameters!$C$2/Y27)^Parameters!$C$9</f>
        <v>0.84667633980132528</v>
      </c>
      <c r="Z74" s="16">
        <f ca="1">(Parameters!$C$2/Z27)^Parameters!$C$9</f>
        <v>0.91223607970624676</v>
      </c>
      <c r="AA74" s="18" t="e">
        <f ca="1">(Parameters!$C$2/AA27)^Parameters!$C$9</f>
        <v>#DIV/0!</v>
      </c>
    </row>
    <row r="75" spans="2:27" x14ac:dyDescent="0.2">
      <c r="B75" s="53"/>
      <c r="C75" s="50">
        <v>-40</v>
      </c>
      <c r="D75" s="10" t="s">
        <v>1</v>
      </c>
      <c r="E75" s="2">
        <f ca="1">(Parameters!$C$2/E28)^Parameters!$C$9</f>
        <v>1.1983106994192889</v>
      </c>
      <c r="F75" s="2">
        <f ca="1">(Parameters!$C$2/F28)^Parameters!$C$9</f>
        <v>1.5130800634248249</v>
      </c>
      <c r="G75" s="2">
        <f ca="1">(Parameters!$C$2/G28)^Parameters!$C$9</f>
        <v>3.8756046713969861</v>
      </c>
      <c r="H75" s="2">
        <f ca="1">(Parameters!$C$2/H28)^Parameters!$C$9</f>
        <v>15.856559282011466</v>
      </c>
      <c r="I75" s="3" t="e">
        <f ca="1">(Parameters!$C$2/I28)^Parameters!$C$9</f>
        <v>#DIV/0!</v>
      </c>
      <c r="K75" s="53"/>
      <c r="L75" s="50">
        <v>-40</v>
      </c>
      <c r="M75" s="10" t="s">
        <v>1</v>
      </c>
      <c r="N75" s="2">
        <f ca="1">(Parameters!$C$2/N28)^Parameters!$C$9</f>
        <v>0.8225721615735051</v>
      </c>
      <c r="O75" s="2">
        <f ca="1">(Parameters!$C$2/O28)^Parameters!$C$9</f>
        <v>0.82711628974138096</v>
      </c>
      <c r="P75" s="2">
        <f ca="1">(Parameters!$C$2/P28)^Parameters!$C$9</f>
        <v>0.83844460605810422</v>
      </c>
      <c r="Q75" s="2">
        <f ca="1">(Parameters!$C$2/Q28)^Parameters!$C$9</f>
        <v>0.86560049937413108</v>
      </c>
      <c r="R75" s="3" t="e">
        <f ca="1">(Parameters!$C$2/R28)^Parameters!$C$9</f>
        <v>#DIV/0!</v>
      </c>
      <c r="T75" s="53"/>
      <c r="U75" s="50">
        <v>-40</v>
      </c>
      <c r="V75" s="10" t="s">
        <v>1</v>
      </c>
      <c r="W75" s="2">
        <f ca="1">(Parameters!$C$2/W28)^Parameters!$C$9</f>
        <v>0.92733554743779545</v>
      </c>
      <c r="X75" s="2">
        <f ca="1">(Parameters!$C$2/X28)^Parameters!$C$9</f>
        <v>1.0207719910720974</v>
      </c>
      <c r="Y75" s="2">
        <f ca="1">(Parameters!$C$2/Y28)^Parameters!$C$9</f>
        <v>1.3367924956646697</v>
      </c>
      <c r="Z75" s="2">
        <f ca="1">(Parameters!$C$2/Z28)^Parameters!$C$9</f>
        <v>2.1710163754684855</v>
      </c>
      <c r="AA75" s="3" t="e">
        <f ca="1">(Parameters!$C$2/AA28)^Parameters!$C$9</f>
        <v>#DIV/0!</v>
      </c>
    </row>
    <row r="76" spans="2:27" ht="17" thickBot="1" x14ac:dyDescent="0.25">
      <c r="B76" s="53"/>
      <c r="C76" s="51"/>
      <c r="D76" s="11" t="s">
        <v>2</v>
      </c>
      <c r="E76" s="16">
        <f ca="1">(Parameters!$C$2/E29)^Parameters!$C$9</f>
        <v>0.83796540341752845</v>
      </c>
      <c r="F76" s="16">
        <f ca="1">(Parameters!$C$2/F29)^Parameters!$C$9</f>
        <v>0.85910114301826801</v>
      </c>
      <c r="G76" s="16">
        <f ca="1">(Parameters!$C$2/G29)^Parameters!$C$9</f>
        <v>0.93814071711553526</v>
      </c>
      <c r="H76" s="16">
        <f ca="1">(Parameters!$C$2/H29)^Parameters!$C$9</f>
        <v>1.1252945450191643</v>
      </c>
      <c r="I76" s="18" t="e">
        <f ca="1">(Parameters!$C$2/I29)^Parameters!$C$9</f>
        <v>#DIV/0!</v>
      </c>
      <c r="K76" s="53"/>
      <c r="L76" s="51"/>
      <c r="M76" s="11" t="s">
        <v>2</v>
      </c>
      <c r="N76" s="16">
        <f ca="1">(Parameters!$C$2/N29)^Parameters!$C$9</f>
        <v>0.81396172679959578</v>
      </c>
      <c r="O76" s="16">
        <f ca="1">(Parameters!$C$2/O29)^Parameters!$C$9</f>
        <v>0.81273955228296735</v>
      </c>
      <c r="P76" s="16">
        <f ca="1">(Parameters!$C$2/P29)^Parameters!$C$9</f>
        <v>0.81092806361240566</v>
      </c>
      <c r="Q76" s="16">
        <f ca="1">(Parameters!$C$2/Q29)^Parameters!$C$9</f>
        <v>0.81029069481277993</v>
      </c>
      <c r="R76" s="18" t="e">
        <f ca="1">(Parameters!$C$2/R29)^Parameters!$C$9</f>
        <v>#DIV/0!</v>
      </c>
      <c r="T76" s="53"/>
      <c r="U76" s="51"/>
      <c r="V76" s="11" t="s">
        <v>2</v>
      </c>
      <c r="W76" s="16">
        <f ca="1">(Parameters!$C$2/W29)^Parameters!$C$9</f>
        <v>0.82379789030101924</v>
      </c>
      <c r="X76" s="16">
        <f ca="1">(Parameters!$C$2/X29)^Parameters!$C$9</f>
        <v>0.82956921029554753</v>
      </c>
      <c r="Y76" s="16">
        <f ca="1">(Parameters!$C$2/Y29)^Parameters!$C$9</f>
        <v>0.85223389968044028</v>
      </c>
      <c r="Z76" s="16">
        <f ca="1">(Parameters!$C$2/Z29)^Parameters!$C$9</f>
        <v>0.91645843534350047</v>
      </c>
      <c r="AA76" s="18" t="e">
        <f ca="1">(Parameters!$C$2/AA29)^Parameters!$C$9</f>
        <v>#DIV/0!</v>
      </c>
    </row>
    <row r="77" spans="2:27" x14ac:dyDescent="0.2">
      <c r="B77" s="53"/>
      <c r="C77" s="50">
        <v>-45</v>
      </c>
      <c r="D77" s="12" t="s">
        <v>1</v>
      </c>
      <c r="E77" s="2">
        <f ca="1">(Parameters!$C$2/E30)^Parameters!$C$9</f>
        <v>1.584106340680618</v>
      </c>
      <c r="F77" s="2">
        <f ca="1">(Parameters!$C$2/F30)^Parameters!$C$9</f>
        <v>2.1756876555059095</v>
      </c>
      <c r="G77" s="2">
        <f ca="1">(Parameters!$C$2/G30)^Parameters!$C$9</f>
        <v>5.2382220777155961</v>
      </c>
      <c r="H77" s="2">
        <f ca="1">(Parameters!$C$2/H30)^Parameters!$C$9</f>
        <v>19.70674687501247</v>
      </c>
      <c r="I77" s="3" t="e">
        <f ca="1">(Parameters!$C$2/I30)^Parameters!$C$9</f>
        <v>#DIV/0!</v>
      </c>
      <c r="K77" s="53"/>
      <c r="L77" s="50">
        <v>-45</v>
      </c>
      <c r="M77" s="12" t="s">
        <v>1</v>
      </c>
      <c r="N77" s="2">
        <f ca="1">(Parameters!$C$2/N30)^Parameters!$C$9</f>
        <v>0.82394589270779117</v>
      </c>
      <c r="O77" s="2">
        <f ca="1">(Parameters!$C$2/O30)^Parameters!$C$9</f>
        <v>0.82508562869866364</v>
      </c>
      <c r="P77" s="2">
        <f ca="1">(Parameters!$C$2/P30)^Parameters!$C$9</f>
        <v>0.83854299614739691</v>
      </c>
      <c r="Q77" s="2">
        <f ca="1">(Parameters!$C$2/Q30)^Parameters!$C$9</f>
        <v>0.86400780266260091</v>
      </c>
      <c r="R77" s="3" t="e">
        <f ca="1">(Parameters!$C$2/R30)^Parameters!$C$9</f>
        <v>#DIV/0!</v>
      </c>
      <c r="T77" s="53"/>
      <c r="U77" s="50">
        <v>-45</v>
      </c>
      <c r="V77" s="12" t="s">
        <v>1</v>
      </c>
      <c r="W77" s="2">
        <f ca="1">(Parameters!$C$2/W30)^Parameters!$C$9</f>
        <v>1.0328412501918647</v>
      </c>
      <c r="X77" s="2">
        <f ca="1">(Parameters!$C$2/X30)^Parameters!$C$9</f>
        <v>1.0943112466728906</v>
      </c>
      <c r="Y77" s="2">
        <f ca="1">(Parameters!$C$2/Y30)^Parameters!$C$9</f>
        <v>1.4657736457781934</v>
      </c>
      <c r="Z77" s="2">
        <f ca="1">(Parameters!$C$2/Z30)^Parameters!$C$9</f>
        <v>2.2781672055746434</v>
      </c>
      <c r="AA77" s="3" t="e">
        <f ca="1">(Parameters!$C$2/AA30)^Parameters!$C$9</f>
        <v>#DIV/0!</v>
      </c>
    </row>
    <row r="78" spans="2:27" ht="17" thickBot="1" x14ac:dyDescent="0.25">
      <c r="B78" s="53"/>
      <c r="C78" s="51"/>
      <c r="D78" s="9" t="s">
        <v>2</v>
      </c>
      <c r="E78" s="16">
        <f ca="1">(Parameters!$C$2/E31)^Parameters!$C$9</f>
        <v>0.862401939589439</v>
      </c>
      <c r="F78" s="16">
        <f ca="1">(Parameters!$C$2/F31)^Parameters!$C$9</f>
        <v>0.8834594402692113</v>
      </c>
      <c r="G78" s="16">
        <f ca="1">(Parameters!$C$2/G31)^Parameters!$C$9</f>
        <v>0.96637358686392938</v>
      </c>
      <c r="H78" s="16">
        <f ca="1">(Parameters!$C$2/H31)^Parameters!$C$9</f>
        <v>1.1498539057779948</v>
      </c>
      <c r="I78" s="18" t="e">
        <f ca="1">(Parameters!$C$2/I31)^Parameters!$C$9</f>
        <v>#DIV/0!</v>
      </c>
      <c r="K78" s="53"/>
      <c r="L78" s="51"/>
      <c r="M78" s="9" t="s">
        <v>2</v>
      </c>
      <c r="N78" s="16">
        <f ca="1">(Parameters!$C$2/N31)^Parameters!$C$9</f>
        <v>0.81427925340100726</v>
      </c>
      <c r="O78" s="16">
        <f ca="1">(Parameters!$C$2/O31)^Parameters!$C$9</f>
        <v>0.81354804728821994</v>
      </c>
      <c r="P78" s="16">
        <f ca="1">(Parameters!$C$2/P31)^Parameters!$C$9</f>
        <v>0.81111309440217627</v>
      </c>
      <c r="Q78" s="16">
        <f ca="1">(Parameters!$C$2/Q31)^Parameters!$C$9</f>
        <v>0.81029168243142691</v>
      </c>
      <c r="R78" s="18" t="e">
        <f ca="1">(Parameters!$C$2/R31)^Parameters!$C$9</f>
        <v>#DIV/0!</v>
      </c>
      <c r="T78" s="53"/>
      <c r="U78" s="51"/>
      <c r="V78" s="9" t="s">
        <v>2</v>
      </c>
      <c r="W78" s="16">
        <f ca="1">(Parameters!$C$2/W31)^Parameters!$C$9</f>
        <v>0.83091625192356944</v>
      </c>
      <c r="X78" s="16">
        <f ca="1">(Parameters!$C$2/X31)^Parameters!$C$9</f>
        <v>0.83849157367124805</v>
      </c>
      <c r="Y78" s="16">
        <f ca="1">(Parameters!$C$2/Y31)^Parameters!$C$9</f>
        <v>0.86062838565517141</v>
      </c>
      <c r="Z78" s="16">
        <f ca="1">(Parameters!$C$2/Z31)^Parameters!$C$9</f>
        <v>0.92595981196859556</v>
      </c>
      <c r="AA78" s="18" t="e">
        <f ca="1">(Parameters!$C$2/AA31)^Parameters!$C$9</f>
        <v>#DIV/0!</v>
      </c>
    </row>
    <row r="79" spans="2:27" x14ac:dyDescent="0.2">
      <c r="B79" s="53"/>
      <c r="C79" s="50">
        <v>-50</v>
      </c>
      <c r="D79" s="10" t="s">
        <v>1</v>
      </c>
      <c r="E79" s="2">
        <f ca="1">(Parameters!$C$2/E32)^Parameters!$C$9</f>
        <v>2.5572589635365848</v>
      </c>
      <c r="F79" s="2">
        <f ca="1">(Parameters!$C$2/F32)^Parameters!$C$9</f>
        <v>3.3287794809771891</v>
      </c>
      <c r="G79" s="2">
        <f ca="1">(Parameters!$C$2/G32)^Parameters!$C$9</f>
        <v>7.5896764856432632</v>
      </c>
      <c r="H79" s="2">
        <f ca="1">(Parameters!$C$2/H32)^Parameters!$C$9</f>
        <v>26.482835797519893</v>
      </c>
      <c r="I79" s="3" t="e">
        <f ca="1">(Parameters!$C$2/I32)^Parameters!$C$9</f>
        <v>#DIV/0!</v>
      </c>
      <c r="K79" s="53"/>
      <c r="L79" s="50">
        <v>-50</v>
      </c>
      <c r="M79" s="10" t="s">
        <v>1</v>
      </c>
      <c r="N79" s="2">
        <f ca="1">(Parameters!$C$2/N32)^Parameters!$C$9</f>
        <v>0.82241685914180129</v>
      </c>
      <c r="O79" s="2">
        <f ca="1">(Parameters!$C$2/O32)^Parameters!$C$9</f>
        <v>0.82586210116063208</v>
      </c>
      <c r="P79" s="2">
        <f ca="1">(Parameters!$C$2/P32)^Parameters!$C$9</f>
        <v>0.83666512572556417</v>
      </c>
      <c r="Q79" s="2">
        <f ca="1">(Parameters!$C$2/Q32)^Parameters!$C$9</f>
        <v>0.86104511277567575</v>
      </c>
      <c r="R79" s="3" t="e">
        <f ca="1">(Parameters!$C$2/R32)^Parameters!$C$9</f>
        <v>#DIV/0!</v>
      </c>
      <c r="T79" s="53"/>
      <c r="U79" s="50">
        <v>-50</v>
      </c>
      <c r="V79" s="10" t="s">
        <v>1</v>
      </c>
      <c r="W79" s="2">
        <f ca="1">(Parameters!$C$2/W32)^Parameters!$C$9</f>
        <v>1.1463379695758842</v>
      </c>
      <c r="X79" s="2">
        <f ca="1">(Parameters!$C$2/X32)^Parameters!$C$9</f>
        <v>1.2472459483191698</v>
      </c>
      <c r="Y79" s="2">
        <f ca="1">(Parameters!$C$2/Y32)^Parameters!$C$9</f>
        <v>1.6460726135706758</v>
      </c>
      <c r="Z79" s="2">
        <f ca="1">(Parameters!$C$2/Z32)^Parameters!$C$9</f>
        <v>2.440249225726435</v>
      </c>
      <c r="AA79" s="3" t="e">
        <f ca="1">(Parameters!$C$2/AA32)^Parameters!$C$9</f>
        <v>#DIV/0!</v>
      </c>
    </row>
    <row r="80" spans="2:27" ht="17" thickBot="1" x14ac:dyDescent="0.25">
      <c r="B80" s="53"/>
      <c r="C80" s="51"/>
      <c r="D80" s="11" t="s">
        <v>2</v>
      </c>
      <c r="E80" s="16">
        <f ca="1">(Parameters!$C$2/E33)^Parameters!$C$9</f>
        <v>0.89937764603323922</v>
      </c>
      <c r="F80" s="16">
        <f ca="1">(Parameters!$C$2/F33)^Parameters!$C$9</f>
        <v>0.92018741691376038</v>
      </c>
      <c r="G80" s="16">
        <f ca="1">(Parameters!$C$2/G33)^Parameters!$C$9</f>
        <v>1.0044609611696871</v>
      </c>
      <c r="H80" s="16">
        <f ca="1">(Parameters!$C$2/H33)^Parameters!$C$9</f>
        <v>1.1914830439106183</v>
      </c>
      <c r="I80" s="18" t="e">
        <f ca="1">(Parameters!$C$2/I33)^Parameters!$C$9</f>
        <v>#DIV/0!</v>
      </c>
      <c r="K80" s="53"/>
      <c r="L80" s="51"/>
      <c r="M80" s="11" t="s">
        <v>2</v>
      </c>
      <c r="N80" s="16">
        <f ca="1">(Parameters!$C$2/N33)^Parameters!$C$9</f>
        <v>0.81495057872751198</v>
      </c>
      <c r="O80" s="16">
        <f ca="1">(Parameters!$C$2/O33)^Parameters!$C$9</f>
        <v>0.81378283778904525</v>
      </c>
      <c r="P80" s="16">
        <f ca="1">(Parameters!$C$2/P33)^Parameters!$C$9</f>
        <v>0.81153358503822015</v>
      </c>
      <c r="Q80" s="16">
        <f ca="1">(Parameters!$C$2/Q33)^Parameters!$C$9</f>
        <v>0.8102910362808502</v>
      </c>
      <c r="R80" s="18" t="e">
        <f ca="1">(Parameters!$C$2/R33)^Parameters!$C$9</f>
        <v>#DIV/0!</v>
      </c>
      <c r="T80" s="53"/>
      <c r="U80" s="51"/>
      <c r="V80" s="11" t="s">
        <v>2</v>
      </c>
      <c r="W80" s="16">
        <f ca="1">(Parameters!$C$2/W33)^Parameters!$C$9</f>
        <v>0.84366411256079499</v>
      </c>
      <c r="X80" s="16">
        <f ca="1">(Parameters!$C$2/X33)^Parameters!$C$9</f>
        <v>0.85024455484429073</v>
      </c>
      <c r="Y80" s="16">
        <f ca="1">(Parameters!$C$2/Y33)^Parameters!$C$9</f>
        <v>0.87398885514705416</v>
      </c>
      <c r="Z80" s="16">
        <f ca="1">(Parameters!$C$2/Z33)^Parameters!$C$9</f>
        <v>0.94182558989898479</v>
      </c>
      <c r="AA80" s="18" t="e">
        <f ca="1">(Parameters!$C$2/AA33)^Parameters!$C$9</f>
        <v>#DIV/0!</v>
      </c>
    </row>
    <row r="81" spans="2:27" x14ac:dyDescent="0.2">
      <c r="B81" s="53"/>
      <c r="C81" s="50">
        <v>-55</v>
      </c>
      <c r="D81" s="12" t="s">
        <v>1</v>
      </c>
      <c r="E81" s="2">
        <f ca="1">(Parameters!$C$2/E34)^Parameters!$C$9</f>
        <v>4.8071506275721916</v>
      </c>
      <c r="F81" s="2">
        <f ca="1">(Parameters!$C$2/F34)^Parameters!$C$9</f>
        <v>6.2256719431018288</v>
      </c>
      <c r="G81" s="2">
        <f ca="1">(Parameters!$C$2/G34)^Parameters!$C$9</f>
        <v>11.569455748754024</v>
      </c>
      <c r="H81" s="2">
        <f ca="1">(Parameters!$C$2/H34)^Parameters!$C$9</f>
        <v>43.434682817103322</v>
      </c>
      <c r="I81" s="3" t="e">
        <f ca="1">(Parameters!$C$2/I34)^Parameters!$C$9</f>
        <v>#DIV/0!</v>
      </c>
      <c r="K81" s="53"/>
      <c r="L81" s="50">
        <v>-55</v>
      </c>
      <c r="M81" s="12" t="s">
        <v>1</v>
      </c>
      <c r="N81" s="2">
        <f ca="1">(Parameters!$C$2/N34)^Parameters!$C$9</f>
        <v>0.8247129923655262</v>
      </c>
      <c r="O81" s="2">
        <f ca="1">(Parameters!$C$2/O34)^Parameters!$C$9</f>
        <v>0.82722768707710292</v>
      </c>
      <c r="P81" s="2">
        <f ca="1">(Parameters!$C$2/P34)^Parameters!$C$9</f>
        <v>0.8378460376615533</v>
      </c>
      <c r="Q81" s="2">
        <f ca="1">(Parameters!$C$2/Q34)^Parameters!$C$9</f>
        <v>0.86211245137156545</v>
      </c>
      <c r="R81" s="3" t="e">
        <f ca="1">(Parameters!$C$2/R34)^Parameters!$C$9</f>
        <v>#DIV/0!</v>
      </c>
      <c r="T81" s="53"/>
      <c r="U81" s="50">
        <v>-55</v>
      </c>
      <c r="V81" s="12" t="s">
        <v>1</v>
      </c>
      <c r="W81" s="2">
        <f ca="1">(Parameters!$C$2/W34)^Parameters!$C$9</f>
        <v>1.3729953506185195</v>
      </c>
      <c r="X81" s="2">
        <f ca="1">(Parameters!$C$2/X34)^Parameters!$C$9</f>
        <v>1.4868012945534497</v>
      </c>
      <c r="Y81" s="2">
        <f ca="1">(Parameters!$C$2/Y34)^Parameters!$C$9</f>
        <v>1.8762803900940432</v>
      </c>
      <c r="Z81" s="2">
        <f ca="1">(Parameters!$C$2/Z34)^Parameters!$C$9</f>
        <v>2.7338901750245466</v>
      </c>
      <c r="AA81" s="3" t="e">
        <f ca="1">(Parameters!$C$2/AA34)^Parameters!$C$9</f>
        <v>#DIV/0!</v>
      </c>
    </row>
    <row r="82" spans="2:27" ht="17" thickBot="1" x14ac:dyDescent="0.25">
      <c r="B82" s="53"/>
      <c r="C82" s="51"/>
      <c r="D82" s="9" t="s">
        <v>2</v>
      </c>
      <c r="E82" s="16">
        <f ca="1">(Parameters!$C$2/E35)^Parameters!$C$9</f>
        <v>0.94899857298119583</v>
      </c>
      <c r="F82" s="16">
        <f ca="1">(Parameters!$C$2/F35)^Parameters!$C$9</f>
        <v>0.9732367237667584</v>
      </c>
      <c r="G82" s="16">
        <f ca="1">(Parameters!$C$2/G35)^Parameters!$C$9</f>
        <v>1.0562386776868475</v>
      </c>
      <c r="H82" s="16">
        <f ca="1">(Parameters!$C$2/H35)^Parameters!$C$9</f>
        <v>1.2558164164253565</v>
      </c>
      <c r="I82" s="18" t="e">
        <f ca="1">(Parameters!$C$2/I35)^Parameters!$C$9</f>
        <v>#DIV/0!</v>
      </c>
      <c r="K82" s="53"/>
      <c r="L82" s="51"/>
      <c r="M82" s="9" t="s">
        <v>2</v>
      </c>
      <c r="N82" s="16">
        <f ca="1">(Parameters!$C$2/N35)^Parameters!$C$9</f>
        <v>0.81487276155690369</v>
      </c>
      <c r="O82" s="16">
        <f ca="1">(Parameters!$C$2/O35)^Parameters!$C$9</f>
        <v>0.81423391356546015</v>
      </c>
      <c r="P82" s="16">
        <f ca="1">(Parameters!$C$2/P35)^Parameters!$C$9</f>
        <v>0.8119604994550178</v>
      </c>
      <c r="Q82" s="16">
        <f ca="1">(Parameters!$C$2/Q35)^Parameters!$C$9</f>
        <v>0.81030398677952842</v>
      </c>
      <c r="R82" s="18" t="e">
        <f ca="1">(Parameters!$C$2/R35)^Parameters!$C$9</f>
        <v>#DIV/0!</v>
      </c>
      <c r="T82" s="53"/>
      <c r="U82" s="51"/>
      <c r="V82" s="9" t="s">
        <v>2</v>
      </c>
      <c r="W82" s="16">
        <f ca="1">(Parameters!$C$2/W35)^Parameters!$C$9</f>
        <v>0.85864252730746438</v>
      </c>
      <c r="X82" s="16">
        <f ca="1">(Parameters!$C$2/X35)^Parameters!$C$9</f>
        <v>0.86625465964845394</v>
      </c>
      <c r="Y82" s="16">
        <f ca="1">(Parameters!$C$2/Y35)^Parameters!$C$9</f>
        <v>0.89483145624363813</v>
      </c>
      <c r="Z82" s="16">
        <f ca="1">(Parameters!$C$2/Z35)^Parameters!$C$9</f>
        <v>0.96265682689344978</v>
      </c>
      <c r="AA82" s="18" t="e">
        <f ca="1">(Parameters!$C$2/AA35)^Parameters!$C$9</f>
        <v>#DIV/0!</v>
      </c>
    </row>
    <row r="83" spans="2:27" x14ac:dyDescent="0.2">
      <c r="B83" s="53"/>
      <c r="C83" s="50">
        <v>-60</v>
      </c>
      <c r="D83" s="10" t="s">
        <v>1</v>
      </c>
      <c r="E83" s="2">
        <f ca="1">(Parameters!$C$2/E36)^Parameters!$C$9</f>
        <v>10.968263262903074</v>
      </c>
      <c r="F83" s="2">
        <f ca="1">(Parameters!$C$2/F36)^Parameters!$C$9</f>
        <v>12.094006749374795</v>
      </c>
      <c r="G83" s="2">
        <f ca="1">(Parameters!$C$2/G36)^Parameters!$C$9</f>
        <v>19.086340312134201</v>
      </c>
      <c r="H83" s="2">
        <f ca="1">(Parameters!$C$2/H36)^Parameters!$C$9</f>
        <v>87.034369783348993</v>
      </c>
      <c r="I83" s="3" t="e">
        <f ca="1">(Parameters!$C$2/I36)^Parameters!$C$9</f>
        <v>#DIV/0!</v>
      </c>
      <c r="K83" s="53"/>
      <c r="L83" s="50">
        <v>-60</v>
      </c>
      <c r="M83" s="10" t="s">
        <v>1</v>
      </c>
      <c r="N83" s="2">
        <f ca="1">(Parameters!$C$2/N36)^Parameters!$C$9</f>
        <v>0.82616258830057565</v>
      </c>
      <c r="O83" s="2">
        <f ca="1">(Parameters!$C$2/O36)^Parameters!$C$9</f>
        <v>0.82797219649360454</v>
      </c>
      <c r="P83" s="2">
        <f ca="1">(Parameters!$C$2/P36)^Parameters!$C$9</f>
        <v>0.83660943007244137</v>
      </c>
      <c r="Q83" s="2">
        <f ca="1">(Parameters!$C$2/Q36)^Parameters!$C$9</f>
        <v>0.86197819123590425</v>
      </c>
      <c r="R83" s="3" t="e">
        <f ca="1">(Parameters!$C$2/R36)^Parameters!$C$9</f>
        <v>#DIV/0!</v>
      </c>
      <c r="T83" s="53"/>
      <c r="U83" s="50">
        <v>-60</v>
      </c>
      <c r="V83" s="10" t="s">
        <v>1</v>
      </c>
      <c r="W83" s="2">
        <f ca="1">(Parameters!$C$2/W36)^Parameters!$C$9</f>
        <v>1.7274341101418085</v>
      </c>
      <c r="X83" s="2">
        <f ca="1">(Parameters!$C$2/X36)^Parameters!$C$9</f>
        <v>1.815415368077997</v>
      </c>
      <c r="Y83" s="2">
        <f ca="1">(Parameters!$C$2/Y36)^Parameters!$C$9</f>
        <v>2.1599311038895781</v>
      </c>
      <c r="Z83" s="2">
        <f ca="1">(Parameters!$C$2/Z36)^Parameters!$C$9</f>
        <v>3.1508798233551207</v>
      </c>
      <c r="AA83" s="3" t="e">
        <f ca="1">(Parameters!$C$2/AA36)^Parameters!$C$9</f>
        <v>#DIV/0!</v>
      </c>
    </row>
    <row r="84" spans="2:27" ht="17" thickBot="1" x14ac:dyDescent="0.25">
      <c r="B84" s="53"/>
      <c r="C84" s="51"/>
      <c r="D84" s="11" t="s">
        <v>2</v>
      </c>
      <c r="E84" s="16">
        <f ca="1">(Parameters!$C$2/E37)^Parameters!$C$9</f>
        <v>1.0226483385990595</v>
      </c>
      <c r="F84" s="16">
        <f ca="1">(Parameters!$C$2/F37)^Parameters!$C$9</f>
        <v>1.0462951012149138</v>
      </c>
      <c r="G84" s="16">
        <f ca="1">(Parameters!$C$2/G37)^Parameters!$C$9</f>
        <v>1.1261622295195219</v>
      </c>
      <c r="H84" s="16">
        <f ca="1">(Parameters!$C$2/H37)^Parameters!$C$9</f>
        <v>1.3514705524428634</v>
      </c>
      <c r="I84" s="18" t="e">
        <f ca="1">(Parameters!$C$2/I37)^Parameters!$C$9</f>
        <v>#DIV/0!</v>
      </c>
      <c r="K84" s="53"/>
      <c r="L84" s="51"/>
      <c r="M84" s="11" t="s">
        <v>2</v>
      </c>
      <c r="N84" s="16">
        <f ca="1">(Parameters!$C$2/N37)^Parameters!$C$9</f>
        <v>0.81544979856915401</v>
      </c>
      <c r="O84" s="16">
        <f ca="1">(Parameters!$C$2/O37)^Parameters!$C$9</f>
        <v>0.81457400994821516</v>
      </c>
      <c r="P84" s="16">
        <f ca="1">(Parameters!$C$2/P37)^Parameters!$C$9</f>
        <v>0.8128062366912352</v>
      </c>
      <c r="Q84" s="16">
        <f ca="1">(Parameters!$C$2/Q37)^Parameters!$C$9</f>
        <v>0.81050679213786436</v>
      </c>
      <c r="R84" s="18" t="e">
        <f ca="1">(Parameters!$C$2/R37)^Parameters!$C$9</f>
        <v>#DIV/0!</v>
      </c>
      <c r="T84" s="53"/>
      <c r="U84" s="51"/>
      <c r="V84" s="11" t="s">
        <v>2</v>
      </c>
      <c r="W84" s="16">
        <f ca="1">(Parameters!$C$2/W37)^Parameters!$C$9</f>
        <v>0.88091306903348043</v>
      </c>
      <c r="X84" s="16">
        <f ca="1">(Parameters!$C$2/X37)^Parameters!$C$9</f>
        <v>0.8916605406975936</v>
      </c>
      <c r="Y84" s="16">
        <f ca="1">(Parameters!$C$2/Y37)^Parameters!$C$9</f>
        <v>0.92694692195752071</v>
      </c>
      <c r="Z84" s="16">
        <f ca="1">(Parameters!$C$2/Z37)^Parameters!$C$9</f>
        <v>0.99339142643816236</v>
      </c>
      <c r="AA84" s="18" t="e">
        <f ca="1">(Parameters!$C$2/AA37)^Parameters!$C$9</f>
        <v>#DIV/0!</v>
      </c>
    </row>
    <row r="85" spans="2:27" x14ac:dyDescent="0.2">
      <c r="B85" s="53"/>
      <c r="C85" s="50">
        <v>-65</v>
      </c>
      <c r="D85" s="12" t="s">
        <v>1</v>
      </c>
      <c r="E85" s="2">
        <f ca="1">(Parameters!$C$2/E38)^Parameters!$C$9</f>
        <v>20.110697217668108</v>
      </c>
      <c r="F85" s="2">
        <f ca="1">(Parameters!$C$2/F38)^Parameters!$C$9</f>
        <v>24.086301191432359</v>
      </c>
      <c r="G85" s="2">
        <f ca="1">(Parameters!$C$2/G38)^Parameters!$C$9</f>
        <v>47.137056130237994</v>
      </c>
      <c r="H85" s="2">
        <f ca="1">(Parameters!$C$2/H38)^Parameters!$C$9</f>
        <v>217.44311716257067</v>
      </c>
      <c r="I85" s="3" t="e">
        <f ca="1">(Parameters!$C$2/I38)^Parameters!$C$9</f>
        <v>#DIV/0!</v>
      </c>
      <c r="K85" s="53"/>
      <c r="L85" s="50">
        <v>-65</v>
      </c>
      <c r="M85" s="12" t="s">
        <v>1</v>
      </c>
      <c r="N85" s="2">
        <f ca="1">(Parameters!$C$2/N38)^Parameters!$C$9</f>
        <v>0.82739452149233028</v>
      </c>
      <c r="O85" s="2">
        <f ca="1">(Parameters!$C$2/O38)^Parameters!$C$9</f>
        <v>0.83054254493096213</v>
      </c>
      <c r="P85" s="2">
        <f ca="1">(Parameters!$C$2/P38)^Parameters!$C$9</f>
        <v>0.83861700022014452</v>
      </c>
      <c r="Q85" s="2">
        <f ca="1">(Parameters!$C$2/Q38)^Parameters!$C$9</f>
        <v>0.8582284511286612</v>
      </c>
      <c r="R85" s="3" t="e">
        <f ca="1">(Parameters!$C$2/R38)^Parameters!$C$9</f>
        <v>#DIV/0!</v>
      </c>
      <c r="T85" s="53"/>
      <c r="U85" s="50">
        <v>-65</v>
      </c>
      <c r="V85" s="12" t="s">
        <v>1</v>
      </c>
      <c r="W85" s="2">
        <f ca="1">(Parameters!$C$2/W38)^Parameters!$C$9</f>
        <v>2.0742984366413282</v>
      </c>
      <c r="X85" s="2">
        <f ca="1">(Parameters!$C$2/X38)^Parameters!$C$9</f>
        <v>2.2075873683759268</v>
      </c>
      <c r="Y85" s="2">
        <f ca="1">(Parameters!$C$2/Y38)^Parameters!$C$9</f>
        <v>2.683640253651455</v>
      </c>
      <c r="Z85" s="2">
        <f ca="1">(Parameters!$C$2/Z38)^Parameters!$C$9</f>
        <v>3.7249991266587483</v>
      </c>
      <c r="AA85" s="3" t="e">
        <f ca="1">(Parameters!$C$2/AA38)^Parameters!$C$9</f>
        <v>#DIV/0!</v>
      </c>
    </row>
    <row r="86" spans="2:27" ht="17" thickBot="1" x14ac:dyDescent="0.25">
      <c r="B86" s="53"/>
      <c r="C86" s="51"/>
      <c r="D86" s="9" t="s">
        <v>2</v>
      </c>
      <c r="E86" s="16">
        <f ca="1">(Parameters!$C$2/E39)^Parameters!$C$9</f>
        <v>1.1080263697477237</v>
      </c>
      <c r="F86" s="16">
        <f ca="1">(Parameters!$C$2/F39)^Parameters!$C$9</f>
        <v>1.1381800372119137</v>
      </c>
      <c r="G86" s="16">
        <f ca="1">(Parameters!$C$2/G39)^Parameters!$C$9</f>
        <v>1.2464881783993556</v>
      </c>
      <c r="H86" s="16">
        <f ca="1">(Parameters!$C$2/H39)^Parameters!$C$9</f>
        <v>1.4993239055682668</v>
      </c>
      <c r="I86" s="18" t="e">
        <f ca="1">(Parameters!$C$2/I39)^Parameters!$C$9</f>
        <v>#DIV/0!</v>
      </c>
      <c r="K86" s="53"/>
      <c r="L86" s="51"/>
      <c r="M86" s="9" t="s">
        <v>2</v>
      </c>
      <c r="N86" s="16">
        <f ca="1">(Parameters!$C$2/N39)^Parameters!$C$9</f>
        <v>0.81553290336009721</v>
      </c>
      <c r="O86" s="16">
        <f ca="1">(Parameters!$C$2/O39)^Parameters!$C$9</f>
        <v>0.81476269226400966</v>
      </c>
      <c r="P86" s="16">
        <f ca="1">(Parameters!$C$2/P39)^Parameters!$C$9</f>
        <v>0.8135581290898245</v>
      </c>
      <c r="Q86" s="16">
        <f ca="1">(Parameters!$C$2/Q39)^Parameters!$C$9</f>
        <v>0.81156366278956227</v>
      </c>
      <c r="R86" s="18" t="e">
        <f ca="1">(Parameters!$C$2/R39)^Parameters!$C$9</f>
        <v>#DIV/0!</v>
      </c>
      <c r="T86" s="53"/>
      <c r="U86" s="51"/>
      <c r="V86" s="9" t="s">
        <v>2</v>
      </c>
      <c r="W86" s="16">
        <f ca="1">(Parameters!$C$2/W39)^Parameters!$C$9</f>
        <v>0.92268666791034737</v>
      </c>
      <c r="X86" s="16">
        <f ca="1">(Parameters!$C$2/X39)^Parameters!$C$9</f>
        <v>0.93247175095131762</v>
      </c>
      <c r="Y86" s="16">
        <f ca="1">(Parameters!$C$2/Y39)^Parameters!$C$9</f>
        <v>0.96629469604825691</v>
      </c>
      <c r="Z86" s="16">
        <f ca="1">(Parameters!$C$2/Z39)^Parameters!$C$9</f>
        <v>1.0394734219503001</v>
      </c>
      <c r="AA86" s="18" t="e">
        <f ca="1">(Parameters!$C$2/AA39)^Parameters!$C$9</f>
        <v>#DIV/0!</v>
      </c>
    </row>
    <row r="87" spans="2:27" x14ac:dyDescent="0.2">
      <c r="B87" s="53"/>
      <c r="C87" s="50">
        <v>-70</v>
      </c>
      <c r="D87" s="10" t="s">
        <v>1</v>
      </c>
      <c r="E87" s="2">
        <f ca="1">(Parameters!$C$2/E40)^Parameters!$C$9</f>
        <v>84.916988642926228</v>
      </c>
      <c r="F87" s="2">
        <f ca="1">(Parameters!$C$2/F40)^Parameters!$C$9</f>
        <v>96.251699665107296</v>
      </c>
      <c r="G87" s="2">
        <f ca="1">(Parameters!$C$2/G40)^Parameters!$C$9</f>
        <v>171.85222402608409</v>
      </c>
      <c r="H87" s="2" t="e">
        <f ca="1">(Parameters!$C$2/H40)^Parameters!$C$9</f>
        <v>#DIV/0!</v>
      </c>
      <c r="I87" s="3" t="e">
        <f ca="1">(Parameters!$C$2/I40)^Parameters!$C$9</f>
        <v>#DIV/0!</v>
      </c>
      <c r="K87" s="53"/>
      <c r="L87" s="50">
        <v>-70</v>
      </c>
      <c r="M87" s="10" t="s">
        <v>1</v>
      </c>
      <c r="N87" s="2">
        <f ca="1">(Parameters!$C$2/N40)^Parameters!$C$9</f>
        <v>0.82641387777696851</v>
      </c>
      <c r="O87" s="2">
        <f ca="1">(Parameters!$C$2/O40)^Parameters!$C$9</f>
        <v>0.82850588830088612</v>
      </c>
      <c r="P87" s="2">
        <f ca="1">(Parameters!$C$2/P40)^Parameters!$C$9</f>
        <v>0.84134896885481969</v>
      </c>
      <c r="Q87" s="2" t="e">
        <f ca="1">(Parameters!$C$2/Q40)^Parameters!$C$9</f>
        <v>#DIV/0!</v>
      </c>
      <c r="R87" s="3" t="e">
        <f ca="1">(Parameters!$C$2/R40)^Parameters!$C$9</f>
        <v>#DIV/0!</v>
      </c>
      <c r="T87" s="53"/>
      <c r="U87" s="50">
        <v>-70</v>
      </c>
      <c r="V87" s="10" t="s">
        <v>1</v>
      </c>
      <c r="W87" s="2">
        <f ca="1">(Parameters!$C$2/W40)^Parameters!$C$9</f>
        <v>2.7723088336342268</v>
      </c>
      <c r="X87" s="2">
        <f ca="1">(Parameters!$C$2/X40)^Parameters!$C$9</f>
        <v>2.9185066229073118</v>
      </c>
      <c r="Y87" s="2">
        <f ca="1">(Parameters!$C$2/Y40)^Parameters!$C$9</f>
        <v>3.4542465520224748</v>
      </c>
      <c r="Z87" s="2" t="e">
        <f ca="1">(Parameters!$C$2/Z40)^Parameters!$C$9</f>
        <v>#DIV/0!</v>
      </c>
      <c r="AA87" s="3" t="e">
        <f ca="1">(Parameters!$C$2/AA40)^Parameters!$C$9</f>
        <v>#DIV/0!</v>
      </c>
    </row>
    <row r="88" spans="2:27" ht="17" thickBot="1" x14ac:dyDescent="0.25">
      <c r="B88" s="53"/>
      <c r="C88" s="51"/>
      <c r="D88" s="11" t="s">
        <v>2</v>
      </c>
      <c r="E88" s="16">
        <f ca="1">(Parameters!$C$2/E41)^Parameters!$C$9</f>
        <v>1.3342088313395952</v>
      </c>
      <c r="F88" s="16">
        <f ca="1">(Parameters!$C$2/F41)^Parameters!$C$9</f>
        <v>1.3760726583373035</v>
      </c>
      <c r="G88" s="16">
        <f ca="1">(Parameters!$C$2/G41)^Parameters!$C$9</f>
        <v>1.4266611739858821</v>
      </c>
      <c r="H88" s="16" t="e">
        <f ca="1">(Parameters!$C$2/H41)^Parameters!$C$9</f>
        <v>#DIV/0!</v>
      </c>
      <c r="I88" s="18" t="e">
        <f ca="1">(Parameters!$C$2/I41)^Parameters!$C$9</f>
        <v>#DIV/0!</v>
      </c>
      <c r="K88" s="53"/>
      <c r="L88" s="51"/>
      <c r="M88" s="11" t="s">
        <v>2</v>
      </c>
      <c r="N88" s="16">
        <f ca="1">(Parameters!$C$2/N41)^Parameters!$C$9</f>
        <v>0.82111639229900135</v>
      </c>
      <c r="O88" s="16">
        <f ca="1">(Parameters!$C$2/O41)^Parameters!$C$9</f>
        <v>0.82058379871107745</v>
      </c>
      <c r="P88" s="16">
        <f ca="1">(Parameters!$C$2/P41)^Parameters!$C$9</f>
        <v>0.81459396219049707</v>
      </c>
      <c r="Q88" s="16" t="e">
        <f ca="1">(Parameters!$C$2/Q41)^Parameters!$C$9</f>
        <v>#DIV/0!</v>
      </c>
      <c r="R88" s="18" t="e">
        <f ca="1">(Parameters!$C$2/R41)^Parameters!$C$9</f>
        <v>#DIV/0!</v>
      </c>
      <c r="T88" s="53"/>
      <c r="U88" s="51"/>
      <c r="V88" s="11" t="s">
        <v>2</v>
      </c>
      <c r="W88" s="16">
        <f ca="1">(Parameters!$C$2/W41)^Parameters!$C$9</f>
        <v>0.96499335020541077</v>
      </c>
      <c r="X88" s="16">
        <f ca="1">(Parameters!$C$2/X41)^Parameters!$C$9</f>
        <v>0.97555617629500446</v>
      </c>
      <c r="Y88" s="16">
        <f ca="1">(Parameters!$C$2/Y41)^Parameters!$C$9</f>
        <v>1.0244060009280216</v>
      </c>
      <c r="Z88" s="16" t="e">
        <f ca="1">(Parameters!$C$2/Z41)^Parameters!$C$9</f>
        <v>#DIV/0!</v>
      </c>
      <c r="AA88" s="18" t="e">
        <f ca="1">(Parameters!$C$2/AA41)^Parameters!$C$9</f>
        <v>#DIV/0!</v>
      </c>
    </row>
    <row r="89" spans="2:27" x14ac:dyDescent="0.2">
      <c r="B89" s="53"/>
      <c r="C89" s="50">
        <v>-75</v>
      </c>
      <c r="D89" s="12" t="s">
        <v>1</v>
      </c>
      <c r="E89" s="2" t="e">
        <f ca="1">(Parameters!$C$2/E42)^Parameters!$C$9</f>
        <v>#DIV/0!</v>
      </c>
      <c r="F89" s="2">
        <f ca="1">(Parameters!$C$2/F42)^Parameters!$C$9</f>
        <v>828.1078062479238</v>
      </c>
      <c r="G89" s="2">
        <f ca="1">(Parameters!$C$2/G42)^Parameters!$C$9</f>
        <v>552.76342597846622</v>
      </c>
      <c r="H89" s="2" t="e">
        <f ca="1">(Parameters!$C$2/H42)^Parameters!$C$9</f>
        <v>#DIV/0!</v>
      </c>
      <c r="I89" s="3" t="e">
        <f ca="1">(Parameters!$C$2/I42)^Parameters!$C$9</f>
        <v>#DIV/0!</v>
      </c>
      <c r="K89" s="53"/>
      <c r="L89" s="50">
        <v>-75</v>
      </c>
      <c r="M89" s="12" t="s">
        <v>1</v>
      </c>
      <c r="N89" s="2" t="e">
        <f ca="1">(Parameters!$C$2/N42)^Parameters!$C$9</f>
        <v>#DIV/0!</v>
      </c>
      <c r="O89" s="2">
        <f ca="1">(Parameters!$C$2/O42)^Parameters!$C$9</f>
        <v>0.8335193176843454</v>
      </c>
      <c r="P89" s="2">
        <f ca="1">(Parameters!$C$2/P42)^Parameters!$C$9</f>
        <v>0.83587461130383822</v>
      </c>
      <c r="Q89" s="2" t="e">
        <f ca="1">(Parameters!$C$2/Q42)^Parameters!$C$9</f>
        <v>#DIV/0!</v>
      </c>
      <c r="R89" s="3" t="e">
        <f ca="1">(Parameters!$C$2/R42)^Parameters!$C$9</f>
        <v>#DIV/0!</v>
      </c>
      <c r="T89" s="53"/>
      <c r="U89" s="50">
        <v>-75</v>
      </c>
      <c r="V89" s="12" t="s">
        <v>1</v>
      </c>
      <c r="W89" s="2" t="e">
        <f ca="1">(Parameters!$C$2/W42)^Parameters!$C$9</f>
        <v>#DIV/0!</v>
      </c>
      <c r="X89" s="2">
        <f ca="1">(Parameters!$C$2/X42)^Parameters!$C$9</f>
        <v>4.02881868184366</v>
      </c>
      <c r="Y89" s="2">
        <f ca="1">(Parameters!$C$2/Y42)^Parameters!$C$9</f>
        <v>3.8880419421699117</v>
      </c>
      <c r="Z89" s="2" t="e">
        <f ca="1">(Parameters!$C$2/Z42)^Parameters!$C$9</f>
        <v>#DIV/0!</v>
      </c>
      <c r="AA89" s="3" t="e">
        <f ca="1">(Parameters!$C$2/AA42)^Parameters!$C$9</f>
        <v>#DIV/0!</v>
      </c>
    </row>
    <row r="90" spans="2:27" ht="17" thickBot="1" x14ac:dyDescent="0.25">
      <c r="B90" s="53"/>
      <c r="C90" s="51"/>
      <c r="D90" s="9" t="s">
        <v>2</v>
      </c>
      <c r="E90" s="16" t="e">
        <f ca="1">(Parameters!$C$2/E43)^Parameters!$C$9</f>
        <v>#DIV/0!</v>
      </c>
      <c r="F90" s="16">
        <f ca="1">(Parameters!$C$2/F43)^Parameters!$C$9</f>
        <v>1.7089582362528246</v>
      </c>
      <c r="G90" s="16">
        <f ca="1">(Parameters!$C$2/G43)^Parameters!$C$9</f>
        <v>1.706688460824799</v>
      </c>
      <c r="H90" s="16" t="e">
        <f ca="1">(Parameters!$C$2/H43)^Parameters!$C$9</f>
        <v>#DIV/0!</v>
      </c>
      <c r="I90" s="18" t="e">
        <f ca="1">(Parameters!$C$2/I43)^Parameters!$C$9</f>
        <v>#DIV/0!</v>
      </c>
      <c r="K90" s="53"/>
      <c r="L90" s="51"/>
      <c r="M90" s="9" t="s">
        <v>2</v>
      </c>
      <c r="N90" s="16" t="e">
        <f ca="1">(Parameters!$C$2/N43)^Parameters!$C$9</f>
        <v>#DIV/0!</v>
      </c>
      <c r="O90" s="16">
        <f ca="1">(Parameters!$C$2/O43)^Parameters!$C$9</f>
        <v>0.82142999955776441</v>
      </c>
      <c r="P90" s="16">
        <f ca="1">(Parameters!$C$2/P43)^Parameters!$C$9</f>
        <v>0.8198825849742154</v>
      </c>
      <c r="Q90" s="16" t="e">
        <f ca="1">(Parameters!$C$2/Q43)^Parameters!$C$9</f>
        <v>#DIV/0!</v>
      </c>
      <c r="R90" s="18" t="e">
        <f ca="1">(Parameters!$C$2/R43)^Parameters!$C$9</f>
        <v>#DIV/0!</v>
      </c>
      <c r="T90" s="53"/>
      <c r="U90" s="51"/>
      <c r="V90" s="9" t="s">
        <v>2</v>
      </c>
      <c r="W90" s="16" t="e">
        <f ca="1">(Parameters!$C$2/W43)^Parameters!$C$9</f>
        <v>#DIV/0!</v>
      </c>
      <c r="X90" s="16">
        <f ca="1">(Parameters!$C$2/X43)^Parameters!$C$9</f>
        <v>1.0507410913847277</v>
      </c>
      <c r="Y90" s="16">
        <f ca="1">(Parameters!$C$2/Y43)^Parameters!$C$9</f>
        <v>1.0719979862953173</v>
      </c>
      <c r="Z90" s="16" t="e">
        <f ca="1">(Parameters!$C$2/Z43)^Parameters!$C$9</f>
        <v>#DIV/0!</v>
      </c>
      <c r="AA90" s="18" t="e">
        <f ca="1">(Parameters!$C$2/AA43)^Parameters!$C$9</f>
        <v>#DIV/0!</v>
      </c>
    </row>
    <row r="91" spans="2:27" x14ac:dyDescent="0.2">
      <c r="B91" s="53"/>
      <c r="C91" s="50">
        <v>-80</v>
      </c>
      <c r="D91" s="12" t="s">
        <v>1</v>
      </c>
      <c r="E91" s="3" t="e">
        <f ca="1">(Parameters!$C$2/E44)^Parameters!$C$9</f>
        <v>#DIV/0!</v>
      </c>
      <c r="F91" s="15" t="e">
        <f ca="1">(Parameters!$C$2/F44)^Parameters!$C$9</f>
        <v>#DIV/0!</v>
      </c>
      <c r="G91" s="3" t="e">
        <f ca="1">(Parameters!$C$2/G44)^Parameters!$C$9</f>
        <v>#DIV/0!</v>
      </c>
      <c r="H91" s="15" t="e">
        <f ca="1">(Parameters!$C$2/H44)^Parameters!$C$9</f>
        <v>#DIV/0!</v>
      </c>
      <c r="I91" s="3" t="e">
        <f ca="1">(Parameters!$C$2/I44)^Parameters!$C$9</f>
        <v>#DIV/0!</v>
      </c>
      <c r="K91" s="53"/>
      <c r="L91" s="50">
        <v>-80</v>
      </c>
      <c r="M91" s="12" t="s">
        <v>1</v>
      </c>
      <c r="N91" s="3" t="e">
        <f ca="1">(Parameters!$C$2/N44)^Parameters!$C$9</f>
        <v>#DIV/0!</v>
      </c>
      <c r="O91" s="15" t="e">
        <f ca="1">(Parameters!$C$2/O44)^Parameters!$C$9</f>
        <v>#DIV/0!</v>
      </c>
      <c r="P91" s="3" t="e">
        <f ca="1">(Parameters!$C$2/P44)^Parameters!$C$9</f>
        <v>#DIV/0!</v>
      </c>
      <c r="Q91" s="15" t="e">
        <f ca="1">(Parameters!$C$2/Q44)^Parameters!$C$9</f>
        <v>#DIV/0!</v>
      </c>
      <c r="R91" s="3" t="e">
        <f ca="1">(Parameters!$C$2/R44)^Parameters!$C$9</f>
        <v>#DIV/0!</v>
      </c>
      <c r="T91" s="53"/>
      <c r="U91" s="50">
        <v>-80</v>
      </c>
      <c r="V91" s="12" t="s">
        <v>1</v>
      </c>
      <c r="W91" s="3" t="e">
        <f ca="1">(Parameters!$C$2/W44)^Parameters!$C$9</f>
        <v>#DIV/0!</v>
      </c>
      <c r="X91" s="15" t="e">
        <f ca="1">(Parameters!$C$2/X44)^Parameters!$C$9</f>
        <v>#DIV/0!</v>
      </c>
      <c r="Y91" s="3" t="e">
        <f ca="1">(Parameters!$C$2/Y44)^Parameters!$C$9</f>
        <v>#DIV/0!</v>
      </c>
      <c r="Z91" s="15" t="e">
        <f ca="1">(Parameters!$C$2/Z44)^Parameters!$C$9</f>
        <v>#DIV/0!</v>
      </c>
      <c r="AA91" s="3" t="e">
        <f ca="1">(Parameters!$C$2/AA44)^Parameters!$C$9</f>
        <v>#DIV/0!</v>
      </c>
    </row>
    <row r="92" spans="2:27" ht="17" thickBot="1" x14ac:dyDescent="0.25">
      <c r="B92" s="54"/>
      <c r="C92" s="51"/>
      <c r="D92" s="9" t="s">
        <v>2</v>
      </c>
      <c r="E92" s="6" t="e">
        <f ca="1">(Parameters!$C$2/E45)^Parameters!$C$9</f>
        <v>#DIV/0!</v>
      </c>
      <c r="F92" s="17" t="e">
        <f ca="1">(Parameters!$C$2/F45)^Parameters!$C$9</f>
        <v>#DIV/0!</v>
      </c>
      <c r="G92" s="6" t="e">
        <f ca="1">(Parameters!$C$2/G45)^Parameters!$C$9</f>
        <v>#DIV/0!</v>
      </c>
      <c r="H92" s="17" t="e">
        <f ca="1">(Parameters!$C$2/H45)^Parameters!$C$9</f>
        <v>#DIV/0!</v>
      </c>
      <c r="I92" s="6" t="e">
        <f ca="1">(Parameters!$C$2/I45)^Parameters!$C$9</f>
        <v>#DIV/0!</v>
      </c>
      <c r="K92" s="54"/>
      <c r="L92" s="51"/>
      <c r="M92" s="9" t="s">
        <v>2</v>
      </c>
      <c r="N92" s="6" t="e">
        <f ca="1">(Parameters!$C$2/N45)^Parameters!$C$9</f>
        <v>#DIV/0!</v>
      </c>
      <c r="O92" s="17" t="e">
        <f ca="1">(Parameters!$C$2/O45)^Parameters!$C$9</f>
        <v>#DIV/0!</v>
      </c>
      <c r="P92" s="6" t="e">
        <f ca="1">(Parameters!$C$2/P45)^Parameters!$C$9</f>
        <v>#DIV/0!</v>
      </c>
      <c r="Q92" s="17" t="e">
        <f ca="1">(Parameters!$C$2/Q45)^Parameters!$C$9</f>
        <v>#DIV/0!</v>
      </c>
      <c r="R92" s="6" t="e">
        <f ca="1">(Parameters!$C$2/R45)^Parameters!$C$9</f>
        <v>#DIV/0!</v>
      </c>
      <c r="T92" s="54"/>
      <c r="U92" s="51"/>
      <c r="V92" s="9" t="s">
        <v>2</v>
      </c>
      <c r="W92" s="6" t="e">
        <f ca="1">(Parameters!$C$2/W45)^Parameters!$C$9</f>
        <v>#DIV/0!</v>
      </c>
      <c r="X92" s="17" t="e">
        <f ca="1">(Parameters!$C$2/X45)^Parameters!$C$9</f>
        <v>#DIV/0!</v>
      </c>
      <c r="Y92" s="6" t="e">
        <f ca="1">(Parameters!$C$2/Y45)^Parameters!$C$9</f>
        <v>#DIV/0!</v>
      </c>
      <c r="Z92" s="17" t="e">
        <f ca="1">(Parameters!$C$2/Z45)^Parameters!$C$9</f>
        <v>#DIV/0!</v>
      </c>
      <c r="AA92" s="6" t="e">
        <f ca="1">(Parameters!$C$2/AA45)^Parameters!$C$9</f>
        <v>#DIV/0!</v>
      </c>
    </row>
    <row r="93" spans="2:27" ht="17" thickBot="1" x14ac:dyDescent="0.25">
      <c r="B93" s="60"/>
      <c r="C93" s="61"/>
      <c r="D93" s="62"/>
      <c r="E93" s="13">
        <v>0</v>
      </c>
      <c r="F93" s="13">
        <v>1</v>
      </c>
      <c r="G93" s="13">
        <v>2</v>
      </c>
      <c r="H93" s="13">
        <v>3</v>
      </c>
      <c r="I93" s="14">
        <v>4</v>
      </c>
      <c r="K93" s="60"/>
      <c r="L93" s="61"/>
      <c r="M93" s="62"/>
      <c r="N93" s="13">
        <v>0</v>
      </c>
      <c r="O93" s="13">
        <v>1</v>
      </c>
      <c r="P93" s="13">
        <v>2</v>
      </c>
      <c r="Q93" s="13">
        <v>3</v>
      </c>
      <c r="R93" s="14">
        <v>4</v>
      </c>
      <c r="T93" s="60"/>
      <c r="U93" s="61"/>
      <c r="V93" s="62"/>
      <c r="W93" s="13">
        <v>0</v>
      </c>
      <c r="X93" s="13">
        <v>1</v>
      </c>
      <c r="Y93" s="13">
        <v>2</v>
      </c>
      <c r="Z93" s="13">
        <v>3</v>
      </c>
      <c r="AA93" s="14">
        <v>4</v>
      </c>
    </row>
    <row r="94" spans="2:27" ht="17" thickBot="1" x14ac:dyDescent="0.25">
      <c r="B94" s="63"/>
      <c r="C94" s="64"/>
      <c r="D94" s="65"/>
      <c r="E94" s="66" t="s">
        <v>3</v>
      </c>
      <c r="F94" s="67"/>
      <c r="G94" s="67"/>
      <c r="H94" s="67"/>
      <c r="I94" s="68"/>
      <c r="K94" s="63"/>
      <c r="L94" s="64"/>
      <c r="M94" s="65"/>
      <c r="N94" s="66" t="s">
        <v>3</v>
      </c>
      <c r="O94" s="67"/>
      <c r="P94" s="67"/>
      <c r="Q94" s="67"/>
      <c r="R94" s="68"/>
      <c r="T94" s="63"/>
      <c r="U94" s="64"/>
      <c r="V94" s="65"/>
      <c r="W94" s="66" t="s">
        <v>3</v>
      </c>
      <c r="X94" s="67"/>
      <c r="Y94" s="67"/>
      <c r="Z94" s="67"/>
      <c r="AA94" s="68"/>
    </row>
  </sheetData>
  <mergeCells count="182">
    <mergeCell ref="AC46:AE47"/>
    <mergeCell ref="AF47:AJ47"/>
    <mergeCell ref="AD30:AD31"/>
    <mergeCell ref="AD32:AD33"/>
    <mergeCell ref="AD34:AD35"/>
    <mergeCell ref="AD36:AD37"/>
    <mergeCell ref="AD38:AD39"/>
    <mergeCell ref="AD40:AD41"/>
    <mergeCell ref="AD18:AD19"/>
    <mergeCell ref="AD20:AD21"/>
    <mergeCell ref="AD22:AD23"/>
    <mergeCell ref="AD24:AD25"/>
    <mergeCell ref="AD26:AD27"/>
    <mergeCell ref="AD28:AD29"/>
    <mergeCell ref="AC2:AE3"/>
    <mergeCell ref="AF2:AJ3"/>
    <mergeCell ref="AC4:AC45"/>
    <mergeCell ref="AD4:AD5"/>
    <mergeCell ref="AD6:AD7"/>
    <mergeCell ref="AD8:AD9"/>
    <mergeCell ref="AD10:AD11"/>
    <mergeCell ref="AD12:AD13"/>
    <mergeCell ref="AD14:AD15"/>
    <mergeCell ref="AD16:AD17"/>
    <mergeCell ref="AD42:AD43"/>
    <mergeCell ref="AD44:AD45"/>
    <mergeCell ref="B93:D94"/>
    <mergeCell ref="K93:M94"/>
    <mergeCell ref="T93:V94"/>
    <mergeCell ref="E94:I94"/>
    <mergeCell ref="N94:R94"/>
    <mergeCell ref="W94:AA94"/>
    <mergeCell ref="C89:C90"/>
    <mergeCell ref="L89:L90"/>
    <mergeCell ref="U89:U90"/>
    <mergeCell ref="C91:C92"/>
    <mergeCell ref="L91:L92"/>
    <mergeCell ref="U91:U92"/>
    <mergeCell ref="B51:B92"/>
    <mergeCell ref="C51:C52"/>
    <mergeCell ref="C85:C86"/>
    <mergeCell ref="L85:L86"/>
    <mergeCell ref="U85:U86"/>
    <mergeCell ref="C87:C88"/>
    <mergeCell ref="L87:L88"/>
    <mergeCell ref="U87:U88"/>
    <mergeCell ref="C81:C82"/>
    <mergeCell ref="L81:L82"/>
    <mergeCell ref="U81:U82"/>
    <mergeCell ref="C83:C84"/>
    <mergeCell ref="L83:L84"/>
    <mergeCell ref="U83:U84"/>
    <mergeCell ref="C77:C78"/>
    <mergeCell ref="L77:L78"/>
    <mergeCell ref="U77:U78"/>
    <mergeCell ref="C79:C80"/>
    <mergeCell ref="L79:L80"/>
    <mergeCell ref="U79:U80"/>
    <mergeCell ref="C73:C74"/>
    <mergeCell ref="L73:L74"/>
    <mergeCell ref="U73:U74"/>
    <mergeCell ref="C75:C76"/>
    <mergeCell ref="L75:L76"/>
    <mergeCell ref="U75:U76"/>
    <mergeCell ref="U69:U70"/>
    <mergeCell ref="C71:C72"/>
    <mergeCell ref="L71:L72"/>
    <mergeCell ref="U71:U72"/>
    <mergeCell ref="C65:C66"/>
    <mergeCell ref="L65:L66"/>
    <mergeCell ref="U65:U66"/>
    <mergeCell ref="C67:C68"/>
    <mergeCell ref="L67:L68"/>
    <mergeCell ref="U67:U68"/>
    <mergeCell ref="C61:C62"/>
    <mergeCell ref="L61:L62"/>
    <mergeCell ref="U61:U62"/>
    <mergeCell ref="C63:C64"/>
    <mergeCell ref="L63:L64"/>
    <mergeCell ref="U63:U64"/>
    <mergeCell ref="L55:L56"/>
    <mergeCell ref="U55:U56"/>
    <mergeCell ref="C57:C58"/>
    <mergeCell ref="L57:L58"/>
    <mergeCell ref="U57:U58"/>
    <mergeCell ref="C59:C60"/>
    <mergeCell ref="L59:L60"/>
    <mergeCell ref="U59:U60"/>
    <mergeCell ref="K51:K92"/>
    <mergeCell ref="L51:L52"/>
    <mergeCell ref="T51:T92"/>
    <mergeCell ref="U51:U52"/>
    <mergeCell ref="C53:C54"/>
    <mergeCell ref="L53:L54"/>
    <mergeCell ref="U53:U54"/>
    <mergeCell ref="C55:C56"/>
    <mergeCell ref="C69:C70"/>
    <mergeCell ref="L69:L70"/>
    <mergeCell ref="B49:D50"/>
    <mergeCell ref="E49:I50"/>
    <mergeCell ref="K49:M50"/>
    <mergeCell ref="N49:R50"/>
    <mergeCell ref="T49:V50"/>
    <mergeCell ref="W49:AA50"/>
    <mergeCell ref="B46:D47"/>
    <mergeCell ref="K46:M47"/>
    <mergeCell ref="T46:V47"/>
    <mergeCell ref="E47:I47"/>
    <mergeCell ref="N47:R47"/>
    <mergeCell ref="W47:AA47"/>
    <mergeCell ref="C42:C43"/>
    <mergeCell ref="L42:L43"/>
    <mergeCell ref="U42:U43"/>
    <mergeCell ref="C44:C45"/>
    <mergeCell ref="L44:L45"/>
    <mergeCell ref="U44:U45"/>
    <mergeCell ref="C38:C39"/>
    <mergeCell ref="L38:L39"/>
    <mergeCell ref="U38:U39"/>
    <mergeCell ref="C40:C41"/>
    <mergeCell ref="L40:L41"/>
    <mergeCell ref="U40:U41"/>
    <mergeCell ref="C34:C35"/>
    <mergeCell ref="L34:L35"/>
    <mergeCell ref="U34:U35"/>
    <mergeCell ref="C36:C37"/>
    <mergeCell ref="L36:L37"/>
    <mergeCell ref="U36:U37"/>
    <mergeCell ref="C30:C31"/>
    <mergeCell ref="L30:L31"/>
    <mergeCell ref="U30:U31"/>
    <mergeCell ref="C32:C33"/>
    <mergeCell ref="L32:L33"/>
    <mergeCell ref="U32:U33"/>
    <mergeCell ref="U16:U17"/>
    <mergeCell ref="C26:C27"/>
    <mergeCell ref="L26:L27"/>
    <mergeCell ref="U26:U27"/>
    <mergeCell ref="C28:C29"/>
    <mergeCell ref="L28:L29"/>
    <mergeCell ref="U28:U29"/>
    <mergeCell ref="C22:C23"/>
    <mergeCell ref="L22:L23"/>
    <mergeCell ref="U22:U23"/>
    <mergeCell ref="C24:C25"/>
    <mergeCell ref="L24:L25"/>
    <mergeCell ref="U24:U25"/>
    <mergeCell ref="C12:C13"/>
    <mergeCell ref="L12:L13"/>
    <mergeCell ref="U12:U13"/>
    <mergeCell ref="B4:B45"/>
    <mergeCell ref="C4:C5"/>
    <mergeCell ref="K4:K45"/>
    <mergeCell ref="L4:L5"/>
    <mergeCell ref="T4:T45"/>
    <mergeCell ref="U4:U5"/>
    <mergeCell ref="C6:C7"/>
    <mergeCell ref="L6:L7"/>
    <mergeCell ref="U6:U7"/>
    <mergeCell ref="C8:C9"/>
    <mergeCell ref="C18:C19"/>
    <mergeCell ref="L18:L19"/>
    <mergeCell ref="U18:U19"/>
    <mergeCell ref="C20:C21"/>
    <mergeCell ref="L20:L21"/>
    <mergeCell ref="U20:U21"/>
    <mergeCell ref="C14:C15"/>
    <mergeCell ref="L14:L15"/>
    <mergeCell ref="U14:U15"/>
    <mergeCell ref="C16:C17"/>
    <mergeCell ref="L16:L17"/>
    <mergeCell ref="B2:D3"/>
    <mergeCell ref="E2:I3"/>
    <mergeCell ref="K2:M3"/>
    <mergeCell ref="N2:R3"/>
    <mergeCell ref="T2:V3"/>
    <mergeCell ref="W2:AA3"/>
    <mergeCell ref="L8:L9"/>
    <mergeCell ref="U8:U9"/>
    <mergeCell ref="C10:C11"/>
    <mergeCell ref="L10:L11"/>
    <mergeCell ref="U10:U11"/>
  </mergeCells>
  <conditionalFormatting sqref="E4:I45">
    <cfRule type="colorScale" priority="9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2">
      <colorScale>
        <cfvo type="num" val="0"/>
        <cfvo type="num" val="1"/>
        <color rgb="FFFF0000"/>
        <color theme="9" tint="-0.249977111117893"/>
      </colorScale>
    </cfRule>
    <cfRule type="colorScale" priority="93">
      <colorScale>
        <cfvo type="num" val="0"/>
        <cfvo type="num" val="1"/>
        <color rgb="FFFF7128"/>
        <color theme="9"/>
      </colorScale>
    </cfRule>
    <cfRule type="colorScale" priority="9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80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8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3">
      <colorScale>
        <cfvo type="num" val="0"/>
        <cfvo type="num" val="1"/>
        <color rgb="FFFF0000"/>
        <color theme="9" tint="-0.249977111117893"/>
      </colorScale>
    </cfRule>
    <cfRule type="colorScale" priority="84">
      <colorScale>
        <cfvo type="num" val="0"/>
        <cfvo type="num" val="1"/>
        <color rgb="FFFF7128"/>
        <color theme="9"/>
      </colorScale>
    </cfRule>
    <cfRule type="colorScale" priority="8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6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3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64">
      <colorScale>
        <cfvo type="num" val="0"/>
        <cfvo type="num" val="1"/>
        <color rgb="FFFF0000"/>
        <color theme="9" tint="-0.249977111117893"/>
      </colorScale>
    </cfRule>
    <cfRule type="colorScale" priority="65">
      <colorScale>
        <cfvo type="num" val="0"/>
        <cfvo type="num" val="1"/>
        <color rgb="FFFF7128"/>
        <color theme="9"/>
      </colorScale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0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51:R92">
    <cfRule type="colorScale" priority="43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44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45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46">
      <colorScale>
        <cfvo type="num" val="0"/>
        <cfvo type="num" val="1"/>
        <color rgb="FFFF0000"/>
        <color theme="9" tint="-0.249977111117893"/>
      </colorScale>
    </cfRule>
    <cfRule type="colorScale" priority="47">
      <colorScale>
        <cfvo type="num" val="0"/>
        <cfvo type="num" val="1"/>
        <color rgb="FFFF7128"/>
        <color theme="9"/>
      </colorScale>
    </cfRule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7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7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73">
      <colorScale>
        <cfvo type="num" val="0"/>
        <cfvo type="num" val="1"/>
        <color rgb="FFFF0000"/>
        <color theme="9" tint="-0.249977111117893"/>
      </colorScale>
    </cfRule>
    <cfRule type="colorScale" priority="74">
      <colorScale>
        <cfvo type="num" val="0"/>
        <cfvo type="num" val="1"/>
        <color rgb="FFFF7128"/>
        <color theme="9"/>
      </colorScale>
    </cfRule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7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53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4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5">
      <colorScale>
        <cfvo type="num" val="0"/>
        <cfvo type="num" val="1"/>
        <color rgb="FFFF0000"/>
        <color theme="9" tint="-0.249977111117893"/>
      </colorScale>
    </cfRule>
    <cfRule type="colorScale" priority="56">
      <colorScale>
        <cfvo type="num" val="0"/>
        <cfvo type="num" val="1"/>
        <color rgb="FFFF7128"/>
        <color theme="9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0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61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51:AA92">
    <cfRule type="colorScale" priority="33">
      <colorScale>
        <cfvo type="num" val="0"/>
        <cfvo type="num" val="1"/>
        <cfvo type="num" val="1.6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5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36">
      <colorScale>
        <cfvo type="num" val="0"/>
        <cfvo type="num" val="1"/>
        <color rgb="FFFF0000"/>
        <color theme="9" tint="-0.249977111117893"/>
      </colorScale>
    </cfRule>
    <cfRule type="colorScale" priority="37">
      <colorScale>
        <cfvo type="num" val="0"/>
        <cfvo type="num" val="1"/>
        <color rgb="FFFF7128"/>
        <color theme="9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9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1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2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1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2">
      <colorScale>
        <cfvo type="num" val="0"/>
        <cfvo type="num" val="0.25"/>
        <cfvo type="num" val="0.5"/>
        <color rgb="FF00B050"/>
        <color rgb="FFFFEB84"/>
        <color rgb="FFFF0000"/>
      </colorScale>
    </cfRule>
    <cfRule type="colorScale" priority="3">
      <colorScale>
        <cfvo type="num" val="0"/>
        <cfvo type="percent" val="50"/>
        <cfvo type="num" val="0.6"/>
        <color rgb="FFF8696B"/>
        <color rgb="FFFFEB84"/>
        <color rgb="FF63BE7B"/>
      </colorScale>
    </cfRule>
    <cfRule type="colorScale" priority="4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5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6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">
      <colorScale>
        <cfvo type="num" val="0"/>
        <cfvo type="num" val="1"/>
        <color rgb="FFFF0000"/>
        <color theme="9" tint="-0.249977111117893"/>
      </colorScale>
    </cfRule>
    <cfRule type="colorScale" priority="10">
      <colorScale>
        <cfvo type="num" val="0"/>
        <cfvo type="num" val="1"/>
        <color rgb="FFFF7128"/>
        <color theme="9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5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0D25E-DD76-8B42-B140-20793CD5C482}">
  <dimension ref="A1:J631"/>
  <sheetViews>
    <sheetView topLeftCell="A158" workbookViewId="0">
      <selection activeCell="K1" sqref="K1:K1048576"/>
    </sheetView>
  </sheetViews>
  <sheetFormatPr baseColWidth="10" defaultRowHeight="16" x14ac:dyDescent="0.2"/>
  <cols>
    <col min="1" max="1" width="9.83203125" bestFit="1" customWidth="1"/>
    <col min="2" max="2" width="6.83203125" bestFit="1" customWidth="1"/>
    <col min="4" max="4" width="12" bestFit="1" customWidth="1"/>
    <col min="5" max="6" width="12.1640625" bestFit="1" customWidth="1"/>
    <col min="7" max="7" width="16.1640625" bestFit="1" customWidth="1"/>
    <col min="8" max="9" width="12.1640625" bestFit="1" customWidth="1"/>
    <col min="10" max="10" width="16.5" bestFit="1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">
      <c r="A2">
        <v>0</v>
      </c>
      <c r="B2">
        <v>-80</v>
      </c>
      <c r="C2" t="s">
        <v>32</v>
      </c>
      <c r="D2" t="s">
        <v>14</v>
      </c>
      <c r="E2">
        <v>0.72517000975949364</v>
      </c>
      <c r="F2">
        <v>0.99787305510385482</v>
      </c>
      <c r="G2">
        <v>0.90387297520210919</v>
      </c>
      <c r="H2">
        <v>0.74540836555970613</v>
      </c>
      <c r="I2">
        <v>0.99768954078598115</v>
      </c>
      <c r="J2">
        <v>0.88920759315743592</v>
      </c>
    </row>
    <row r="3" spans="1:10" x14ac:dyDescent="0.2">
      <c r="A3">
        <v>1</v>
      </c>
      <c r="B3">
        <v>-80</v>
      </c>
      <c r="C3" t="s">
        <v>32</v>
      </c>
      <c r="D3" t="s">
        <v>14</v>
      </c>
      <c r="E3">
        <v>0.72070186435848194</v>
      </c>
      <c r="F3">
        <v>0.99783357621165159</v>
      </c>
      <c r="G3">
        <v>0.90209907802264078</v>
      </c>
      <c r="H3">
        <v>0.74034456729583131</v>
      </c>
      <c r="I3">
        <v>0.99764574947516804</v>
      </c>
      <c r="J3">
        <v>0.88762844367983873</v>
      </c>
    </row>
    <row r="4" spans="1:10" x14ac:dyDescent="0.2">
      <c r="A4">
        <v>2</v>
      </c>
      <c r="B4">
        <v>-80</v>
      </c>
      <c r="C4" t="s">
        <v>32</v>
      </c>
      <c r="D4" t="s">
        <v>14</v>
      </c>
      <c r="E4">
        <v>0.70688845355599683</v>
      </c>
      <c r="F4">
        <v>0.99723851599481039</v>
      </c>
      <c r="G4">
        <v>0.89638108807992156</v>
      </c>
      <c r="H4">
        <v>0.72738052429324651</v>
      </c>
      <c r="I4">
        <v>0.99804803613430038</v>
      </c>
      <c r="J4">
        <v>0.88253057188149586</v>
      </c>
    </row>
    <row r="5" spans="1:10" x14ac:dyDescent="0.2">
      <c r="A5">
        <v>3</v>
      </c>
      <c r="B5">
        <v>-80</v>
      </c>
      <c r="C5" t="s">
        <v>32</v>
      </c>
      <c r="D5" t="s">
        <v>14</v>
      </c>
      <c r="E5">
        <v>0.68415265397678104</v>
      </c>
      <c r="F5">
        <v>0.99594311166799043</v>
      </c>
      <c r="G5">
        <v>0.88662852601656472</v>
      </c>
      <c r="H5">
        <v>0.70689195883230405</v>
      </c>
      <c r="I5">
        <v>0.99873476140797157</v>
      </c>
      <c r="J5">
        <v>0.87373671937570452</v>
      </c>
    </row>
    <row r="6" spans="1:10" x14ac:dyDescent="0.2">
      <c r="A6">
        <v>4</v>
      </c>
      <c r="B6">
        <v>-80</v>
      </c>
      <c r="C6" t="s">
        <v>32</v>
      </c>
      <c r="D6" t="s">
        <v>14</v>
      </c>
      <c r="E6">
        <v>0.65592564191637537</v>
      </c>
      <c r="F6">
        <v>0.9969167974027402</v>
      </c>
      <c r="G6">
        <v>0.87530286843719907</v>
      </c>
      <c r="H6">
        <v>0.66813090663845798</v>
      </c>
      <c r="I6">
        <v>0.99717666102169844</v>
      </c>
      <c r="J6">
        <v>0.86415466999653689</v>
      </c>
    </row>
    <row r="7" spans="1:10" x14ac:dyDescent="0.2">
      <c r="A7">
        <v>0</v>
      </c>
      <c r="B7">
        <v>-75</v>
      </c>
      <c r="C7" t="s">
        <v>32</v>
      </c>
      <c r="D7" t="s">
        <v>14</v>
      </c>
      <c r="E7">
        <v>0.78090421624424811</v>
      </c>
      <c r="F7">
        <v>0.99816694703165443</v>
      </c>
      <c r="G7">
        <v>0.92535034601797317</v>
      </c>
      <c r="H7">
        <v>0.79635893618783393</v>
      </c>
      <c r="I7">
        <v>0.99799008542742962</v>
      </c>
      <c r="J7">
        <v>0.91356538548260002</v>
      </c>
    </row>
    <row r="8" spans="1:10" x14ac:dyDescent="0.2">
      <c r="A8">
        <v>1</v>
      </c>
      <c r="B8">
        <v>-75</v>
      </c>
      <c r="C8" t="s">
        <v>32</v>
      </c>
      <c r="D8" t="s">
        <v>14</v>
      </c>
      <c r="E8">
        <v>0.77476547069147184</v>
      </c>
      <c r="F8">
        <v>0.99811471226230741</v>
      </c>
      <c r="G8">
        <v>0.92303993265726803</v>
      </c>
      <c r="H8">
        <v>0.7896863646279757</v>
      </c>
      <c r="I8">
        <v>0.99793302851877719</v>
      </c>
      <c r="J8">
        <v>0.91136062859443656</v>
      </c>
    </row>
    <row r="9" spans="1:10" x14ac:dyDescent="0.2">
      <c r="A9">
        <v>2</v>
      </c>
      <c r="B9">
        <v>-75</v>
      </c>
      <c r="C9" t="s">
        <v>32</v>
      </c>
      <c r="D9" t="s">
        <v>14</v>
      </c>
      <c r="E9">
        <v>0.7563553103488756</v>
      </c>
      <c r="F9">
        <v>0.99795096214469059</v>
      </c>
      <c r="G9">
        <v>0.91602657167059998</v>
      </c>
      <c r="H9">
        <v>0.77192620213140306</v>
      </c>
      <c r="I9">
        <v>0.99775914113039998</v>
      </c>
      <c r="J9">
        <v>0.90367360495409277</v>
      </c>
    </row>
    <row r="10" spans="1:10" x14ac:dyDescent="0.2">
      <c r="A10">
        <v>3</v>
      </c>
      <c r="B10">
        <v>-75</v>
      </c>
      <c r="C10" t="s">
        <v>32</v>
      </c>
      <c r="D10" t="s">
        <v>14</v>
      </c>
      <c r="E10">
        <v>0.72561016542181045</v>
      </c>
      <c r="F10">
        <v>0.99741129264786321</v>
      </c>
      <c r="G10">
        <v>0.90392526100211656</v>
      </c>
      <c r="H10">
        <v>0.74346871786749869</v>
      </c>
      <c r="I10">
        <v>0.99773212436277758</v>
      </c>
      <c r="J10">
        <v>0.89063785239162219</v>
      </c>
    </row>
    <row r="11" spans="1:10" x14ac:dyDescent="0.2">
      <c r="A11">
        <v>4</v>
      </c>
      <c r="B11">
        <v>-75</v>
      </c>
      <c r="C11" t="s">
        <v>32</v>
      </c>
      <c r="D11" t="s">
        <v>14</v>
      </c>
      <c r="E11">
        <v>0.68224583517816695</v>
      </c>
      <c r="F11">
        <v>0.99512758279803837</v>
      </c>
      <c r="G11">
        <v>0.88552971009772041</v>
      </c>
      <c r="H11">
        <v>0.70494061763661819</v>
      </c>
      <c r="I11">
        <v>0.9987579682604022</v>
      </c>
      <c r="J11">
        <v>0.87314075667994662</v>
      </c>
    </row>
    <row r="12" spans="1:10" x14ac:dyDescent="0.2">
      <c r="A12">
        <v>0</v>
      </c>
      <c r="B12">
        <v>-70</v>
      </c>
      <c r="C12" t="s">
        <v>32</v>
      </c>
      <c r="D12" t="s">
        <v>14</v>
      </c>
      <c r="E12">
        <v>0.82837386458070317</v>
      </c>
      <c r="F12">
        <v>0.99839160321318843</v>
      </c>
      <c r="G12">
        <v>0.94277678076214844</v>
      </c>
      <c r="H12">
        <v>0.84005114970833938</v>
      </c>
      <c r="I12">
        <v>0.99822148127672861</v>
      </c>
      <c r="J12">
        <v>0.93345583385592479</v>
      </c>
    </row>
    <row r="13" spans="1:10" x14ac:dyDescent="0.2">
      <c r="A13">
        <v>1</v>
      </c>
      <c r="B13">
        <v>-70</v>
      </c>
      <c r="C13" t="s">
        <v>32</v>
      </c>
      <c r="D13" t="s">
        <v>14</v>
      </c>
      <c r="E13">
        <v>0.82089246648070036</v>
      </c>
      <c r="F13">
        <v>0.99833022535065941</v>
      </c>
      <c r="G13">
        <v>0.94008201370344202</v>
      </c>
      <c r="H13">
        <v>0.83205929260159717</v>
      </c>
      <c r="I13">
        <v>0.99815481297434439</v>
      </c>
      <c r="J13">
        <v>0.9307912334963212</v>
      </c>
    </row>
    <row r="14" spans="1:10" x14ac:dyDescent="0.2">
      <c r="A14">
        <v>2</v>
      </c>
      <c r="B14">
        <v>-70</v>
      </c>
      <c r="C14" t="s">
        <v>32</v>
      </c>
      <c r="D14" t="s">
        <v>14</v>
      </c>
      <c r="E14">
        <v>0.79829165527212542</v>
      </c>
      <c r="F14">
        <v>0.99813299793246524</v>
      </c>
      <c r="G14">
        <v>0.93182290846160643</v>
      </c>
      <c r="H14">
        <v>0.81034774509584717</v>
      </c>
      <c r="I14">
        <v>0.99794440748063484</v>
      </c>
      <c r="J14">
        <v>0.92160986425128955</v>
      </c>
    </row>
    <row r="15" spans="1:10" x14ac:dyDescent="0.2">
      <c r="A15">
        <v>3</v>
      </c>
      <c r="B15">
        <v>-70</v>
      </c>
      <c r="C15" t="s">
        <v>32</v>
      </c>
      <c r="D15" t="s">
        <v>14</v>
      </c>
      <c r="E15">
        <v>0.76008002649562156</v>
      </c>
      <c r="F15">
        <v>0.997524202278122</v>
      </c>
      <c r="G15">
        <v>0.91734635781051643</v>
      </c>
      <c r="H15">
        <v>0.77500242887395554</v>
      </c>
      <c r="I15">
        <v>0.99782019953607237</v>
      </c>
      <c r="J15">
        <v>0.90572726172376716</v>
      </c>
    </row>
    <row r="16" spans="1:10" x14ac:dyDescent="0.2">
      <c r="A16">
        <v>4</v>
      </c>
      <c r="B16">
        <v>-70</v>
      </c>
      <c r="C16" t="s">
        <v>32</v>
      </c>
      <c r="D16" t="s">
        <v>14</v>
      </c>
      <c r="E16">
        <v>0.70616779769473614</v>
      </c>
      <c r="F16">
        <v>0.9959059300048988</v>
      </c>
      <c r="G16">
        <v>0.89564137879867256</v>
      </c>
      <c r="H16">
        <v>0.72626903124535813</v>
      </c>
      <c r="I16">
        <v>0.99808325022085242</v>
      </c>
      <c r="J16">
        <v>0.88289868774583913</v>
      </c>
    </row>
    <row r="17" spans="1:10" x14ac:dyDescent="0.2">
      <c r="A17">
        <v>0</v>
      </c>
      <c r="B17">
        <v>-65</v>
      </c>
      <c r="C17" t="s">
        <v>32</v>
      </c>
      <c r="D17" t="s">
        <v>14</v>
      </c>
      <c r="E17">
        <v>0.86832366467223543</v>
      </c>
      <c r="F17">
        <v>0.99856568086526665</v>
      </c>
      <c r="G17">
        <v>0.95687941740279081</v>
      </c>
      <c r="H17">
        <v>0.87718103524349733</v>
      </c>
      <c r="I17">
        <v>0.99840202362347819</v>
      </c>
      <c r="J17">
        <v>0.94960926679592395</v>
      </c>
    </row>
    <row r="18" spans="1:10" x14ac:dyDescent="0.2">
      <c r="A18">
        <v>1</v>
      </c>
      <c r="B18">
        <v>-65</v>
      </c>
      <c r="C18" t="s">
        <v>32</v>
      </c>
      <c r="D18" t="s">
        <v>14</v>
      </c>
      <c r="E18">
        <v>0.85977987845191484</v>
      </c>
      <c r="F18">
        <v>0.99849763218232435</v>
      </c>
      <c r="G18">
        <v>0.95391040614928757</v>
      </c>
      <c r="H18">
        <v>0.86811533371087346</v>
      </c>
      <c r="I18">
        <v>0.99832828766509418</v>
      </c>
      <c r="J18">
        <v>0.94660975676385062</v>
      </c>
    </row>
    <row r="19" spans="1:10" x14ac:dyDescent="0.2">
      <c r="A19">
        <v>2</v>
      </c>
      <c r="B19">
        <v>-65</v>
      </c>
      <c r="C19" t="s">
        <v>32</v>
      </c>
      <c r="D19" t="s">
        <v>14</v>
      </c>
      <c r="E19">
        <v>0.83376219532152063</v>
      </c>
      <c r="F19">
        <v>0.99827395944838337</v>
      </c>
      <c r="G19">
        <v>0.94472166409643599</v>
      </c>
      <c r="H19">
        <v>0.8430986386184216</v>
      </c>
      <c r="I19">
        <v>0.99808862280572797</v>
      </c>
      <c r="J19">
        <v>0.93630067230252456</v>
      </c>
    </row>
    <row r="20" spans="1:10" x14ac:dyDescent="0.2">
      <c r="A20">
        <v>3</v>
      </c>
      <c r="B20">
        <v>-65</v>
      </c>
      <c r="C20" t="s">
        <v>32</v>
      </c>
      <c r="D20" t="s">
        <v>14</v>
      </c>
      <c r="E20">
        <v>0.78915190631993526</v>
      </c>
      <c r="F20">
        <v>0.99760097697114003</v>
      </c>
      <c r="G20">
        <v>0.92833802074688643</v>
      </c>
      <c r="H20">
        <v>0.80176484547296722</v>
      </c>
      <c r="I20">
        <v>0.99787912945620516</v>
      </c>
      <c r="J20">
        <v>0.91810843468001202</v>
      </c>
    </row>
    <row r="21" spans="1:10" x14ac:dyDescent="0.2">
      <c r="A21">
        <v>4</v>
      </c>
      <c r="B21">
        <v>-65</v>
      </c>
      <c r="C21" t="s">
        <v>32</v>
      </c>
      <c r="D21" t="s">
        <v>14</v>
      </c>
      <c r="E21">
        <v>0.725576687068474</v>
      </c>
      <c r="F21">
        <v>0.99637417202122858</v>
      </c>
      <c r="G21">
        <v>0.90361138975708222</v>
      </c>
      <c r="H21">
        <v>0.74376895946621047</v>
      </c>
      <c r="I21">
        <v>0.99743209232297536</v>
      </c>
      <c r="J21">
        <v>0.89058768728939186</v>
      </c>
    </row>
    <row r="22" spans="1:10" x14ac:dyDescent="0.2">
      <c r="A22">
        <v>0</v>
      </c>
      <c r="B22">
        <v>-60</v>
      </c>
      <c r="C22" t="s">
        <v>32</v>
      </c>
      <c r="D22" t="s">
        <v>14</v>
      </c>
      <c r="E22">
        <v>0.90149925170900125</v>
      </c>
      <c r="F22">
        <v>0.99870153441769982</v>
      </c>
      <c r="G22">
        <v>0.96822846800811924</v>
      </c>
      <c r="H22">
        <v>0.90836425579596181</v>
      </c>
      <c r="I22">
        <v>0.99854982538986758</v>
      </c>
      <c r="J22">
        <v>0.96262599760874756</v>
      </c>
    </row>
    <row r="23" spans="1:10" x14ac:dyDescent="0.2">
      <c r="A23">
        <v>1</v>
      </c>
      <c r="B23">
        <v>-60</v>
      </c>
      <c r="C23" t="s">
        <v>32</v>
      </c>
      <c r="D23" t="s">
        <v>14</v>
      </c>
      <c r="E23">
        <v>0.89212160478043534</v>
      </c>
      <c r="F23">
        <v>0.99862838896377237</v>
      </c>
      <c r="G23">
        <v>0.96506298188372763</v>
      </c>
      <c r="H23">
        <v>0.89842777393340356</v>
      </c>
      <c r="I23">
        <v>0.99846467111614756</v>
      </c>
      <c r="J23">
        <v>0.95938270841142925</v>
      </c>
    </row>
    <row r="24" spans="1:10" x14ac:dyDescent="0.2">
      <c r="A24">
        <v>2</v>
      </c>
      <c r="B24">
        <v>-60</v>
      </c>
      <c r="C24" t="s">
        <v>32</v>
      </c>
      <c r="D24" t="s">
        <v>14</v>
      </c>
      <c r="E24">
        <v>0.86332114965069684</v>
      </c>
      <c r="F24">
        <v>0.99838290081441206</v>
      </c>
      <c r="G24">
        <v>0.95516990216259845</v>
      </c>
      <c r="H24">
        <v>0.87064206889532647</v>
      </c>
      <c r="I24">
        <v>0.99820061921677761</v>
      </c>
      <c r="J24">
        <v>0.94821464381314324</v>
      </c>
    </row>
    <row r="25" spans="1:10" x14ac:dyDescent="0.2">
      <c r="A25">
        <v>3</v>
      </c>
      <c r="B25">
        <v>-60</v>
      </c>
      <c r="C25" t="s">
        <v>32</v>
      </c>
      <c r="D25" t="s">
        <v>14</v>
      </c>
      <c r="E25">
        <v>0.81346596337012422</v>
      </c>
      <c r="F25">
        <v>0.99786921399652639</v>
      </c>
      <c r="G25">
        <v>0.9373891467065868</v>
      </c>
      <c r="H25">
        <v>0.82406095120584921</v>
      </c>
      <c r="I25">
        <v>0.99765111584698041</v>
      </c>
      <c r="J25">
        <v>0.92778754418052722</v>
      </c>
    </row>
    <row r="26" spans="1:10" x14ac:dyDescent="0.2">
      <c r="A26">
        <v>4</v>
      </c>
      <c r="B26">
        <v>-60</v>
      </c>
      <c r="C26" t="s">
        <v>32</v>
      </c>
      <c r="D26" t="s">
        <v>14</v>
      </c>
      <c r="E26">
        <v>0.74061799048435473</v>
      </c>
      <c r="F26">
        <v>0.99652161466885036</v>
      </c>
      <c r="G26">
        <v>0.90961615766378279</v>
      </c>
      <c r="H26">
        <v>0.75760187451178784</v>
      </c>
      <c r="I26">
        <v>0.99695107639646796</v>
      </c>
      <c r="J26">
        <v>0.89653617787845952</v>
      </c>
    </row>
    <row r="27" spans="1:10" x14ac:dyDescent="0.2">
      <c r="A27">
        <v>0</v>
      </c>
      <c r="B27">
        <v>-55</v>
      </c>
      <c r="C27" t="s">
        <v>32</v>
      </c>
      <c r="D27" t="s">
        <v>14</v>
      </c>
      <c r="E27">
        <v>0.92884411317597659</v>
      </c>
      <c r="F27">
        <v>0.99893013598745117</v>
      </c>
      <c r="G27">
        <v>0.97738455157505122</v>
      </c>
      <c r="H27">
        <v>0.9341482161455904</v>
      </c>
      <c r="I27">
        <v>0.99851256641513564</v>
      </c>
      <c r="J27">
        <v>0.97278465516020596</v>
      </c>
    </row>
    <row r="28" spans="1:10" x14ac:dyDescent="0.2">
      <c r="A28">
        <v>1</v>
      </c>
      <c r="B28">
        <v>-55</v>
      </c>
      <c r="C28" t="s">
        <v>32</v>
      </c>
      <c r="D28" t="s">
        <v>14</v>
      </c>
      <c r="E28">
        <v>0.91858933838571744</v>
      </c>
      <c r="F28">
        <v>0.99873030642190064</v>
      </c>
      <c r="G28">
        <v>0.973969617286636</v>
      </c>
      <c r="H28">
        <v>0.92351746532026657</v>
      </c>
      <c r="I28">
        <v>0.99857161601847277</v>
      </c>
      <c r="J28">
        <v>0.96958006710513323</v>
      </c>
    </row>
    <row r="29" spans="1:10" x14ac:dyDescent="0.2">
      <c r="A29">
        <v>2</v>
      </c>
      <c r="B29">
        <v>-55</v>
      </c>
      <c r="C29" t="s">
        <v>32</v>
      </c>
      <c r="D29" t="s">
        <v>14</v>
      </c>
      <c r="E29">
        <v>0.88749684004976581</v>
      </c>
      <c r="F29">
        <v>0.99846570473441998</v>
      </c>
      <c r="G29">
        <v>0.96352478776827299</v>
      </c>
      <c r="H29">
        <v>0.8933908049376178</v>
      </c>
      <c r="I29">
        <v>0.9982860832178968</v>
      </c>
      <c r="J29">
        <v>0.95773877308946676</v>
      </c>
    </row>
    <row r="30" spans="1:10" x14ac:dyDescent="0.2">
      <c r="A30">
        <v>3</v>
      </c>
      <c r="B30">
        <v>-55</v>
      </c>
      <c r="C30" t="s">
        <v>32</v>
      </c>
      <c r="D30" t="s">
        <v>14</v>
      </c>
      <c r="E30">
        <v>0.83282133111029621</v>
      </c>
      <c r="F30">
        <v>0.99788885913551018</v>
      </c>
      <c r="G30">
        <v>0.94440319279715879</v>
      </c>
      <c r="H30">
        <v>0.84217975942349066</v>
      </c>
      <c r="I30">
        <v>0.9976668443836948</v>
      </c>
      <c r="J30">
        <v>0.93567465836242159</v>
      </c>
    </row>
    <row r="31" spans="1:10" x14ac:dyDescent="0.2">
      <c r="A31">
        <v>4</v>
      </c>
      <c r="B31">
        <v>-55</v>
      </c>
      <c r="C31" t="s">
        <v>32</v>
      </c>
      <c r="D31" t="s">
        <v>14</v>
      </c>
      <c r="E31">
        <v>0.75140549595498718</v>
      </c>
      <c r="F31">
        <v>0.99631472692916201</v>
      </c>
      <c r="G31">
        <v>0.91377703012644318</v>
      </c>
      <c r="H31">
        <v>0.76787837826370042</v>
      </c>
      <c r="I31">
        <v>0.99676650259498323</v>
      </c>
      <c r="J31">
        <v>0.90101472112604697</v>
      </c>
    </row>
    <row r="32" spans="1:10" x14ac:dyDescent="0.2">
      <c r="A32">
        <v>0</v>
      </c>
      <c r="B32">
        <v>-50</v>
      </c>
      <c r="C32" t="s">
        <v>32</v>
      </c>
      <c r="D32" t="s">
        <v>14</v>
      </c>
      <c r="E32">
        <v>0.95274047857259436</v>
      </c>
      <c r="F32">
        <v>0.99790595258519299</v>
      </c>
      <c r="G32">
        <v>0.9823278684933352</v>
      </c>
      <c r="H32">
        <v>0.95706087184951605</v>
      </c>
      <c r="I32">
        <v>0.99946455710000481</v>
      </c>
      <c r="J32">
        <v>0.9813084151068866</v>
      </c>
    </row>
    <row r="33" spans="1:10" x14ac:dyDescent="0.2">
      <c r="A33">
        <v>1</v>
      </c>
      <c r="B33">
        <v>-50</v>
      </c>
      <c r="C33" t="s">
        <v>32</v>
      </c>
      <c r="D33" t="s">
        <v>14</v>
      </c>
      <c r="E33">
        <v>0.94188523146913938</v>
      </c>
      <c r="F33">
        <v>0.99761978720112277</v>
      </c>
      <c r="G33">
        <v>0.97842780081312242</v>
      </c>
      <c r="H33">
        <v>0.94625287656564683</v>
      </c>
      <c r="I33">
        <v>0.99949613442945884</v>
      </c>
      <c r="J33">
        <v>0.97778134656039162</v>
      </c>
    </row>
    <row r="34" spans="1:10" x14ac:dyDescent="0.2">
      <c r="A34">
        <v>2</v>
      </c>
      <c r="B34">
        <v>-50</v>
      </c>
      <c r="C34" t="s">
        <v>32</v>
      </c>
      <c r="D34" t="s">
        <v>14</v>
      </c>
      <c r="E34">
        <v>0.9067731289129064</v>
      </c>
      <c r="F34">
        <v>0.99852629874416821</v>
      </c>
      <c r="G34">
        <v>0.97007133849076843</v>
      </c>
      <c r="H34">
        <v>0.91171110639358122</v>
      </c>
      <c r="I34">
        <v>0.99834878210311417</v>
      </c>
      <c r="J34">
        <v>0.96518980206207083</v>
      </c>
    </row>
    <row r="35" spans="1:10" x14ac:dyDescent="0.2">
      <c r="A35">
        <v>3</v>
      </c>
      <c r="B35">
        <v>-50</v>
      </c>
      <c r="C35" t="s">
        <v>32</v>
      </c>
      <c r="D35" t="s">
        <v>14</v>
      </c>
      <c r="E35">
        <v>0.84778261740478789</v>
      </c>
      <c r="F35">
        <v>0.99788612699131085</v>
      </c>
      <c r="G35">
        <v>0.94975304377509284</v>
      </c>
      <c r="H35">
        <v>0.85633331522140466</v>
      </c>
      <c r="I35">
        <v>0.99765964641964255</v>
      </c>
      <c r="J35">
        <v>0.94166137665146799</v>
      </c>
    </row>
    <row r="36" spans="1:10" x14ac:dyDescent="0.2">
      <c r="A36">
        <v>4</v>
      </c>
      <c r="B36">
        <v>-50</v>
      </c>
      <c r="C36" t="s">
        <v>32</v>
      </c>
      <c r="D36" t="s">
        <v>14</v>
      </c>
      <c r="E36">
        <v>0.75833166161579113</v>
      </c>
      <c r="F36">
        <v>0.99606130346847555</v>
      </c>
      <c r="G36">
        <v>0.91641394575695401</v>
      </c>
      <c r="H36">
        <v>0.7746899457931915</v>
      </c>
      <c r="I36">
        <v>0.99654266147819925</v>
      </c>
      <c r="J36">
        <v>0.90375600518322163</v>
      </c>
    </row>
    <row r="37" spans="1:10" x14ac:dyDescent="0.2">
      <c r="A37">
        <v>0</v>
      </c>
      <c r="B37">
        <v>-45</v>
      </c>
      <c r="C37" t="s">
        <v>32</v>
      </c>
      <c r="D37" t="s">
        <v>14</v>
      </c>
      <c r="E37">
        <v>0.97045099134780122</v>
      </c>
      <c r="F37">
        <v>0.99830255002531898</v>
      </c>
      <c r="G37">
        <v>0.98857514033400362</v>
      </c>
      <c r="H37">
        <v>0.97156482131690203</v>
      </c>
      <c r="I37">
        <v>0.99929879472240835</v>
      </c>
      <c r="J37">
        <v>0.98805426681492803</v>
      </c>
    </row>
    <row r="38" spans="1:10" x14ac:dyDescent="0.2">
      <c r="A38">
        <v>1</v>
      </c>
      <c r="B38">
        <v>-45</v>
      </c>
      <c r="C38" t="s">
        <v>32</v>
      </c>
      <c r="D38" t="s">
        <v>14</v>
      </c>
      <c r="E38">
        <v>0.95916300241376362</v>
      </c>
      <c r="F38">
        <v>0.99763493330582842</v>
      </c>
      <c r="G38">
        <v>0.98426707522783641</v>
      </c>
      <c r="H38">
        <v>0.96149038606487824</v>
      </c>
      <c r="I38">
        <v>0.99958700513643761</v>
      </c>
      <c r="J38">
        <v>0.98427075786969465</v>
      </c>
    </row>
    <row r="39" spans="1:10" x14ac:dyDescent="0.2">
      <c r="A39">
        <v>2</v>
      </c>
      <c r="B39">
        <v>-45</v>
      </c>
      <c r="C39" t="s">
        <v>32</v>
      </c>
      <c r="D39" t="s">
        <v>14</v>
      </c>
      <c r="E39">
        <v>0.92157230328982842</v>
      </c>
      <c r="F39">
        <v>0.99856728196616884</v>
      </c>
      <c r="G39">
        <v>0.97503358767497394</v>
      </c>
      <c r="H39">
        <v>0.92591921143856559</v>
      </c>
      <c r="I39">
        <v>0.99839118654324921</v>
      </c>
      <c r="J39">
        <v>0.97082121806047261</v>
      </c>
    </row>
    <row r="40" spans="1:10" x14ac:dyDescent="0.2">
      <c r="A40">
        <v>3</v>
      </c>
      <c r="B40">
        <v>-45</v>
      </c>
      <c r="C40" t="s">
        <v>32</v>
      </c>
      <c r="D40" t="s">
        <v>14</v>
      </c>
      <c r="E40">
        <v>0.8585989463085868</v>
      </c>
      <c r="F40">
        <v>0.99786088603392264</v>
      </c>
      <c r="G40">
        <v>0.95358822910025198</v>
      </c>
      <c r="H40">
        <v>0.86670766242232999</v>
      </c>
      <c r="I40">
        <v>0.99762914921545942</v>
      </c>
      <c r="J40">
        <v>0.94591238963736157</v>
      </c>
    </row>
    <row r="41" spans="1:10" x14ac:dyDescent="0.2">
      <c r="A41">
        <v>4</v>
      </c>
      <c r="B41">
        <v>-45</v>
      </c>
      <c r="C41" t="s">
        <v>32</v>
      </c>
      <c r="D41" t="s">
        <v>14</v>
      </c>
      <c r="E41">
        <v>0.76116603462793342</v>
      </c>
      <c r="F41">
        <v>0.99535127445339777</v>
      </c>
      <c r="G41">
        <v>0.91731252177403699</v>
      </c>
      <c r="H41">
        <v>0.77804949742190366</v>
      </c>
      <c r="I41">
        <v>0.99669807504674202</v>
      </c>
      <c r="J41">
        <v>0.90529292679674001</v>
      </c>
    </row>
    <row r="42" spans="1:10" x14ac:dyDescent="0.2">
      <c r="A42">
        <v>0</v>
      </c>
      <c r="B42">
        <v>-40</v>
      </c>
      <c r="C42" t="s">
        <v>32</v>
      </c>
      <c r="D42" t="s">
        <v>14</v>
      </c>
      <c r="E42">
        <v>0.98251495574893677</v>
      </c>
      <c r="F42">
        <v>0.99877702701830395</v>
      </c>
      <c r="G42">
        <v>0.99332656702142963</v>
      </c>
      <c r="H42">
        <v>0.98334734454493078</v>
      </c>
      <c r="I42">
        <v>0.999000941297569</v>
      </c>
      <c r="J42">
        <v>0.99244671876095059</v>
      </c>
    </row>
    <row r="43" spans="1:10" x14ac:dyDescent="0.2">
      <c r="A43">
        <v>1</v>
      </c>
      <c r="B43">
        <v>-40</v>
      </c>
      <c r="C43" t="s">
        <v>32</v>
      </c>
      <c r="D43" t="s">
        <v>14</v>
      </c>
      <c r="E43">
        <v>0.97211872860316717</v>
      </c>
      <c r="F43">
        <v>0.998494813408488</v>
      </c>
      <c r="G43">
        <v>0.98925806533157523</v>
      </c>
      <c r="H43">
        <v>0.9718570051372728</v>
      </c>
      <c r="I43">
        <v>0.99903375955291218</v>
      </c>
      <c r="J43">
        <v>0.98858741545059003</v>
      </c>
    </row>
    <row r="44" spans="1:10" x14ac:dyDescent="0.2">
      <c r="A44">
        <v>2</v>
      </c>
      <c r="B44">
        <v>-40</v>
      </c>
      <c r="C44" t="s">
        <v>32</v>
      </c>
      <c r="D44" t="s">
        <v>14</v>
      </c>
      <c r="E44">
        <v>0.93224195812752442</v>
      </c>
      <c r="F44">
        <v>0.99859026310175858</v>
      </c>
      <c r="G44">
        <v>0.97858218201182956</v>
      </c>
      <c r="H44">
        <v>0.93627557733264255</v>
      </c>
      <c r="I44">
        <v>0.99841480027380258</v>
      </c>
      <c r="J44">
        <v>0.97482834455033718</v>
      </c>
    </row>
    <row r="45" spans="1:10" x14ac:dyDescent="0.2">
      <c r="A45">
        <v>3</v>
      </c>
      <c r="B45">
        <v>-40</v>
      </c>
      <c r="C45" t="s">
        <v>32</v>
      </c>
      <c r="D45" t="s">
        <v>14</v>
      </c>
      <c r="E45">
        <v>0.86546236485771089</v>
      </c>
      <c r="F45">
        <v>0.99781193360805442</v>
      </c>
      <c r="G45">
        <v>0.95601616585856997</v>
      </c>
      <c r="H45">
        <v>0.87344494592304167</v>
      </c>
      <c r="I45">
        <v>0.9975739022633352</v>
      </c>
      <c r="J45">
        <v>0.94854659036157762</v>
      </c>
    </row>
    <row r="46" spans="1:10" x14ac:dyDescent="0.2">
      <c r="A46">
        <v>4</v>
      </c>
      <c r="B46">
        <v>-40</v>
      </c>
      <c r="C46" t="s">
        <v>32</v>
      </c>
      <c r="D46" t="s">
        <v>14</v>
      </c>
      <c r="E46">
        <v>0.76026544419568887</v>
      </c>
      <c r="F46">
        <v>0.99450069251356521</v>
      </c>
      <c r="G46">
        <v>0.91673075106380519</v>
      </c>
      <c r="H46">
        <v>0.77800507941365116</v>
      </c>
      <c r="I46">
        <v>0.9968273364544572</v>
      </c>
      <c r="J46">
        <v>0.90521563635787961</v>
      </c>
    </row>
    <row r="47" spans="1:10" x14ac:dyDescent="0.2">
      <c r="A47">
        <v>0</v>
      </c>
      <c r="B47">
        <v>-35</v>
      </c>
      <c r="C47" t="s">
        <v>32</v>
      </c>
      <c r="D47" t="s">
        <v>14</v>
      </c>
      <c r="E47">
        <v>0.99081699715486915</v>
      </c>
      <c r="F47">
        <v>0.99858889330717437</v>
      </c>
      <c r="G47">
        <v>0.99595111438473283</v>
      </c>
      <c r="H47">
        <v>0.99151306337726164</v>
      </c>
      <c r="I47">
        <v>0.99907688918930404</v>
      </c>
      <c r="J47">
        <v>0.99590326333585522</v>
      </c>
    </row>
    <row r="48" spans="1:10" x14ac:dyDescent="0.2">
      <c r="A48">
        <v>1</v>
      </c>
      <c r="B48">
        <v>-35</v>
      </c>
      <c r="C48" t="s">
        <v>32</v>
      </c>
      <c r="D48" t="s">
        <v>14</v>
      </c>
      <c r="E48">
        <v>0.98012274567166902</v>
      </c>
      <c r="F48">
        <v>0.99881206739446482</v>
      </c>
      <c r="G48">
        <v>0.99241610831885363</v>
      </c>
      <c r="H48">
        <v>0.97930247882396482</v>
      </c>
      <c r="I48">
        <v>0.99874968630212557</v>
      </c>
      <c r="J48">
        <v>0.99152693848672557</v>
      </c>
    </row>
    <row r="49" spans="1:10" x14ac:dyDescent="0.2">
      <c r="A49">
        <v>2</v>
      </c>
      <c r="B49">
        <v>-35</v>
      </c>
      <c r="C49" t="s">
        <v>32</v>
      </c>
      <c r="D49" t="s">
        <v>14</v>
      </c>
      <c r="E49">
        <v>0.94230813728660245</v>
      </c>
      <c r="F49">
        <v>0.99677551355855798</v>
      </c>
      <c r="G49">
        <v>0.97786252007995</v>
      </c>
      <c r="H49">
        <v>0.94510453033170283</v>
      </c>
      <c r="I49">
        <v>0.99963203917582844</v>
      </c>
      <c r="J49">
        <v>0.97817826555904264</v>
      </c>
    </row>
    <row r="50" spans="1:10" x14ac:dyDescent="0.2">
      <c r="A50">
        <v>3</v>
      </c>
      <c r="B50">
        <v>-35</v>
      </c>
      <c r="C50" t="s">
        <v>32</v>
      </c>
      <c r="D50" t="s">
        <v>14</v>
      </c>
      <c r="E50">
        <v>0.86850242171578051</v>
      </c>
      <c r="F50">
        <v>0.99773699705413477</v>
      </c>
      <c r="G50">
        <v>0.95710518797326283</v>
      </c>
      <c r="H50">
        <v>0.87664078351471664</v>
      </c>
      <c r="I50">
        <v>0.99749137466444637</v>
      </c>
      <c r="J50">
        <v>0.94963920003323343</v>
      </c>
    </row>
    <row r="51" spans="1:10" x14ac:dyDescent="0.2">
      <c r="A51">
        <v>4</v>
      </c>
      <c r="B51">
        <v>-35</v>
      </c>
      <c r="C51" t="s">
        <v>32</v>
      </c>
      <c r="D51" t="s">
        <v>14</v>
      </c>
      <c r="E51">
        <v>0.75533203286578243</v>
      </c>
      <c r="F51">
        <v>0.99298701291950042</v>
      </c>
      <c r="G51">
        <v>0.9143312572427128</v>
      </c>
      <c r="H51">
        <v>0.77446241554080031</v>
      </c>
      <c r="I51">
        <v>0.99730866666151596</v>
      </c>
      <c r="J51">
        <v>0.90395817823309199</v>
      </c>
    </row>
    <row r="52" spans="1:10" x14ac:dyDescent="0.2">
      <c r="A52">
        <v>0</v>
      </c>
      <c r="B52">
        <v>-30</v>
      </c>
      <c r="C52" t="s">
        <v>32</v>
      </c>
      <c r="D52" t="s">
        <v>14</v>
      </c>
      <c r="E52">
        <v>0.99360695777055918</v>
      </c>
      <c r="F52">
        <v>0.99867579657551919</v>
      </c>
      <c r="G52">
        <v>0.9976895520382606</v>
      </c>
      <c r="H52">
        <v>0.99607427925889136</v>
      </c>
      <c r="I52">
        <v>0.9995408493066924</v>
      </c>
      <c r="J52">
        <v>0.99804500728688117</v>
      </c>
    </row>
    <row r="53" spans="1:10" x14ac:dyDescent="0.2">
      <c r="A53">
        <v>1</v>
      </c>
      <c r="B53">
        <v>-30</v>
      </c>
      <c r="C53" t="s">
        <v>32</v>
      </c>
      <c r="D53" t="s">
        <v>14</v>
      </c>
      <c r="E53">
        <v>0.98411409894959745</v>
      </c>
      <c r="F53">
        <v>0.99886206860316185</v>
      </c>
      <c r="G53">
        <v>0.99410682491750957</v>
      </c>
      <c r="H53">
        <v>0.98366637523215839</v>
      </c>
      <c r="I53">
        <v>0.99871711253465445</v>
      </c>
      <c r="J53">
        <v>0.99334085542445161</v>
      </c>
    </row>
    <row r="54" spans="1:10" x14ac:dyDescent="0.2">
      <c r="A54">
        <v>2</v>
      </c>
      <c r="B54">
        <v>-30</v>
      </c>
      <c r="C54" t="s">
        <v>32</v>
      </c>
      <c r="D54" t="s">
        <v>14</v>
      </c>
      <c r="E54">
        <v>0.94581354549205476</v>
      </c>
      <c r="F54">
        <v>0.99678598539402818</v>
      </c>
      <c r="G54">
        <v>0.97901791795791959</v>
      </c>
      <c r="H54">
        <v>0.94811174183759162</v>
      </c>
      <c r="I54">
        <v>0.99962925404106995</v>
      </c>
      <c r="J54">
        <v>0.97939340273406683</v>
      </c>
    </row>
    <row r="55" spans="1:10" x14ac:dyDescent="0.2">
      <c r="A55">
        <v>3</v>
      </c>
      <c r="B55">
        <v>-30</v>
      </c>
      <c r="C55" t="s">
        <v>32</v>
      </c>
      <c r="D55" t="s">
        <v>14</v>
      </c>
      <c r="E55">
        <v>0.86778303349420871</v>
      </c>
      <c r="F55">
        <v>0.99763258121819198</v>
      </c>
      <c r="G55">
        <v>0.95688635445974279</v>
      </c>
      <c r="H55">
        <v>0.87634230314104755</v>
      </c>
      <c r="I55">
        <v>0.99737779398608362</v>
      </c>
      <c r="J55">
        <v>0.94922311341962717</v>
      </c>
    </row>
    <row r="56" spans="1:10" x14ac:dyDescent="0.2">
      <c r="A56">
        <v>4</v>
      </c>
      <c r="B56">
        <v>-30</v>
      </c>
      <c r="C56" t="s">
        <v>32</v>
      </c>
      <c r="D56" t="s">
        <v>14</v>
      </c>
      <c r="E56">
        <v>0.74701256908920166</v>
      </c>
      <c r="F56">
        <v>0.99166941044678802</v>
      </c>
      <c r="G56">
        <v>0.91067661915684017</v>
      </c>
      <c r="H56">
        <v>0.76756466223574293</v>
      </c>
      <c r="I56">
        <v>0.99738922574295719</v>
      </c>
      <c r="J56">
        <v>0.90062965938049111</v>
      </c>
    </row>
    <row r="57" spans="1:10" x14ac:dyDescent="0.2">
      <c r="A57">
        <v>0</v>
      </c>
      <c r="B57">
        <v>-25</v>
      </c>
      <c r="C57" t="s">
        <v>32</v>
      </c>
      <c r="D57" t="s">
        <v>14</v>
      </c>
      <c r="E57">
        <v>0.9948296517724674</v>
      </c>
      <c r="F57">
        <v>0.9999130767613772</v>
      </c>
      <c r="G57">
        <v>0.99844831149904645</v>
      </c>
      <c r="H57">
        <v>0.99712257465572085</v>
      </c>
      <c r="I57">
        <v>0.9999944023008408</v>
      </c>
      <c r="J57">
        <v>0.99857122461278902</v>
      </c>
    </row>
    <row r="58" spans="1:10" x14ac:dyDescent="0.2">
      <c r="A58">
        <v>1</v>
      </c>
      <c r="B58">
        <v>-25</v>
      </c>
      <c r="C58" t="s">
        <v>32</v>
      </c>
      <c r="D58" t="s">
        <v>14</v>
      </c>
      <c r="E58">
        <v>0.98478341899248045</v>
      </c>
      <c r="F58">
        <v>0.99865679162516519</v>
      </c>
      <c r="G58">
        <v>0.99440786931333403</v>
      </c>
      <c r="H58">
        <v>0.98517456009908722</v>
      </c>
      <c r="I58">
        <v>0.99897847692210084</v>
      </c>
      <c r="J58">
        <v>0.99413434781150556</v>
      </c>
    </row>
    <row r="59" spans="1:10" x14ac:dyDescent="0.2">
      <c r="A59">
        <v>2</v>
      </c>
      <c r="B59">
        <v>-25</v>
      </c>
      <c r="C59" t="s">
        <v>32</v>
      </c>
      <c r="D59" t="s">
        <v>14</v>
      </c>
      <c r="E59">
        <v>0.94552847420848996</v>
      </c>
      <c r="F59">
        <v>0.9965899054212306</v>
      </c>
      <c r="G59">
        <v>0.9787440563114862</v>
      </c>
      <c r="H59">
        <v>0.94774957254944836</v>
      </c>
      <c r="I59">
        <v>0.99968231103933836</v>
      </c>
      <c r="J59">
        <v>0.97932419499570722</v>
      </c>
    </row>
    <row r="60" spans="1:10" x14ac:dyDescent="0.2">
      <c r="A60">
        <v>3</v>
      </c>
      <c r="B60">
        <v>-25</v>
      </c>
      <c r="C60" t="s">
        <v>32</v>
      </c>
      <c r="D60" t="s">
        <v>14</v>
      </c>
      <c r="E60">
        <v>0.86330143413316818</v>
      </c>
      <c r="F60">
        <v>0.99749366352176361</v>
      </c>
      <c r="G60">
        <v>0.95535422906376344</v>
      </c>
      <c r="H60">
        <v>0.87254720211999726</v>
      </c>
      <c r="I60">
        <v>0.99722782925923004</v>
      </c>
      <c r="J60">
        <v>0.94728954237252561</v>
      </c>
    </row>
    <row r="61" spans="1:10" x14ac:dyDescent="0.2">
      <c r="A61">
        <v>4</v>
      </c>
      <c r="B61">
        <v>-25</v>
      </c>
      <c r="C61" t="s">
        <v>32</v>
      </c>
      <c r="D61" t="s">
        <v>14</v>
      </c>
      <c r="E61">
        <v>0.73465132903643016</v>
      </c>
      <c r="F61">
        <v>0.98943687900606403</v>
      </c>
      <c r="G61">
        <v>0.9050006393579364</v>
      </c>
      <c r="H61">
        <v>0.75703964940959001</v>
      </c>
      <c r="I61">
        <v>0.99779244537680101</v>
      </c>
      <c r="J61">
        <v>0.89600092887256633</v>
      </c>
    </row>
    <row r="62" spans="1:10" x14ac:dyDescent="0.2">
      <c r="A62">
        <v>0</v>
      </c>
      <c r="B62">
        <v>-20</v>
      </c>
      <c r="C62" t="s">
        <v>32</v>
      </c>
      <c r="D62" t="s">
        <v>14</v>
      </c>
      <c r="E62">
        <v>0.99400573273224235</v>
      </c>
      <c r="F62">
        <v>0.99868942459473276</v>
      </c>
      <c r="G62">
        <v>0.99779140268556121</v>
      </c>
      <c r="H62">
        <v>0.99625053188652679</v>
      </c>
      <c r="I62">
        <v>0.99960893111368421</v>
      </c>
      <c r="J62">
        <v>0.99814647471143003</v>
      </c>
    </row>
    <row r="63" spans="1:10" x14ac:dyDescent="0.2">
      <c r="A63">
        <v>1</v>
      </c>
      <c r="B63">
        <v>-20</v>
      </c>
      <c r="C63" t="s">
        <v>32</v>
      </c>
      <c r="D63" t="s">
        <v>14</v>
      </c>
      <c r="E63">
        <v>0.9834529973640852</v>
      </c>
      <c r="F63">
        <v>0.99885436465564403</v>
      </c>
      <c r="G63">
        <v>0.99389924184245337</v>
      </c>
      <c r="H63">
        <v>0.98309381820601682</v>
      </c>
      <c r="I63">
        <v>0.99870736026752938</v>
      </c>
      <c r="J63">
        <v>0.99307316272176283</v>
      </c>
    </row>
    <row r="64" spans="1:10" x14ac:dyDescent="0.2">
      <c r="A64">
        <v>2</v>
      </c>
      <c r="B64">
        <v>-20</v>
      </c>
      <c r="C64" t="s">
        <v>32</v>
      </c>
      <c r="D64" t="s">
        <v>14</v>
      </c>
      <c r="E64">
        <v>0.94150964370138279</v>
      </c>
      <c r="F64">
        <v>0.99647190885535764</v>
      </c>
      <c r="G64">
        <v>0.97728254507756718</v>
      </c>
      <c r="H64">
        <v>0.94414102368564845</v>
      </c>
      <c r="I64">
        <v>0.99967226350028482</v>
      </c>
      <c r="J64">
        <v>0.97774339762844642</v>
      </c>
    </row>
    <row r="65" spans="1:10" x14ac:dyDescent="0.2">
      <c r="A65">
        <v>3</v>
      </c>
      <c r="B65">
        <v>-20</v>
      </c>
      <c r="C65" t="s">
        <v>32</v>
      </c>
      <c r="D65" t="s">
        <v>14</v>
      </c>
      <c r="E65">
        <v>0.85498908045274091</v>
      </c>
      <c r="F65">
        <v>0.99731319605200164</v>
      </c>
      <c r="G65">
        <v>0.95246669456689836</v>
      </c>
      <c r="H65">
        <v>0.86520396487536089</v>
      </c>
      <c r="I65">
        <v>0.997034077613838</v>
      </c>
      <c r="J65">
        <v>0.94378797531000524</v>
      </c>
    </row>
    <row r="66" spans="1:10" x14ac:dyDescent="0.2">
      <c r="A66">
        <v>4</v>
      </c>
      <c r="B66">
        <v>-20</v>
      </c>
      <c r="C66" t="s">
        <v>32</v>
      </c>
      <c r="D66" t="s">
        <v>14</v>
      </c>
      <c r="E66">
        <v>0.72106318638600664</v>
      </c>
      <c r="F66">
        <v>0.99205931511388523</v>
      </c>
      <c r="G66">
        <v>0.90082740192850264</v>
      </c>
      <c r="H66">
        <v>0.73439039542407569</v>
      </c>
      <c r="I66">
        <v>0.99414457144332558</v>
      </c>
      <c r="J66">
        <v>0.88966993334747568</v>
      </c>
    </row>
    <row r="67" spans="1:10" x14ac:dyDescent="0.2">
      <c r="A67">
        <v>0</v>
      </c>
      <c r="B67">
        <v>-15</v>
      </c>
      <c r="C67" t="s">
        <v>32</v>
      </c>
      <c r="D67" t="s">
        <v>14</v>
      </c>
      <c r="E67">
        <v>0.99120108447278243</v>
      </c>
      <c r="F67">
        <v>0.99865584567200083</v>
      </c>
      <c r="G67">
        <v>0.99634633503415204</v>
      </c>
      <c r="H67">
        <v>0.99211788889463004</v>
      </c>
      <c r="I67">
        <v>0.99904092096736397</v>
      </c>
      <c r="J67">
        <v>0.99623080038613365</v>
      </c>
    </row>
    <row r="68" spans="1:10" x14ac:dyDescent="0.2">
      <c r="A68">
        <v>1</v>
      </c>
      <c r="B68">
        <v>-15</v>
      </c>
      <c r="C68" t="s">
        <v>32</v>
      </c>
      <c r="D68" t="s">
        <v>14</v>
      </c>
      <c r="E68">
        <v>0.97855282902452323</v>
      </c>
      <c r="F68">
        <v>0.998683522479064</v>
      </c>
      <c r="G68">
        <v>0.99189838444565281</v>
      </c>
      <c r="H68">
        <v>0.97817280326366562</v>
      </c>
      <c r="I68">
        <v>0.9988651503941316</v>
      </c>
      <c r="J68">
        <v>0.9911549567968676</v>
      </c>
    </row>
    <row r="69" spans="1:10" x14ac:dyDescent="0.2">
      <c r="A69">
        <v>2</v>
      </c>
      <c r="B69">
        <v>-15</v>
      </c>
      <c r="C69" t="s">
        <v>32</v>
      </c>
      <c r="D69" t="s">
        <v>14</v>
      </c>
      <c r="E69">
        <v>0.93357194522416398</v>
      </c>
      <c r="F69">
        <v>0.99612756053688878</v>
      </c>
      <c r="G69">
        <v>0.97432894043149043</v>
      </c>
      <c r="H69">
        <v>0.93707458009076161</v>
      </c>
      <c r="I69">
        <v>0.99971511597592877</v>
      </c>
      <c r="J69">
        <v>0.97481895106682481</v>
      </c>
    </row>
    <row r="70" spans="1:10" x14ac:dyDescent="0.2">
      <c r="A70">
        <v>3</v>
      </c>
      <c r="B70">
        <v>-15</v>
      </c>
      <c r="C70" t="s">
        <v>32</v>
      </c>
      <c r="D70" t="s">
        <v>14</v>
      </c>
      <c r="E70">
        <v>0.84271454348349129</v>
      </c>
      <c r="F70">
        <v>0.99708132618076084</v>
      </c>
      <c r="G70">
        <v>0.94814377788563564</v>
      </c>
      <c r="H70">
        <v>0.85421324745010574</v>
      </c>
      <c r="I70">
        <v>0.99679342704790841</v>
      </c>
      <c r="J70">
        <v>0.93862545037827361</v>
      </c>
    </row>
    <row r="71" spans="1:10" x14ac:dyDescent="0.2">
      <c r="A71">
        <v>4</v>
      </c>
      <c r="B71">
        <v>-15</v>
      </c>
      <c r="C71" t="s">
        <v>32</v>
      </c>
      <c r="D71" t="s">
        <v>14</v>
      </c>
      <c r="E71">
        <v>0.70158508690394772</v>
      </c>
      <c r="F71">
        <v>0.99080841564602562</v>
      </c>
      <c r="G71">
        <v>0.89256356955230753</v>
      </c>
      <c r="H71">
        <v>0.71653414508372504</v>
      </c>
      <c r="I71">
        <v>0.99326854296119638</v>
      </c>
      <c r="J71">
        <v>0.88042413071654224</v>
      </c>
    </row>
    <row r="72" spans="1:10" x14ac:dyDescent="0.2">
      <c r="A72">
        <v>0</v>
      </c>
      <c r="B72">
        <v>-10</v>
      </c>
      <c r="C72" t="s">
        <v>32</v>
      </c>
      <c r="D72" t="s">
        <v>14</v>
      </c>
      <c r="E72">
        <v>0.98352482853617018</v>
      </c>
      <c r="F72">
        <v>0.9989179127379012</v>
      </c>
      <c r="G72">
        <v>0.9939236700423244</v>
      </c>
      <c r="H72">
        <v>0.98428897072472044</v>
      </c>
      <c r="I72">
        <v>0.99885775582226699</v>
      </c>
      <c r="J72">
        <v>0.99282611330689663</v>
      </c>
    </row>
    <row r="73" spans="1:10" x14ac:dyDescent="0.2">
      <c r="A73">
        <v>1</v>
      </c>
      <c r="B73">
        <v>-10</v>
      </c>
      <c r="C73" t="s">
        <v>32</v>
      </c>
      <c r="D73" t="s">
        <v>14</v>
      </c>
      <c r="E73">
        <v>0.97045586468511957</v>
      </c>
      <c r="F73">
        <v>0.9984644546646908</v>
      </c>
      <c r="G73">
        <v>0.98860419839140556</v>
      </c>
      <c r="H73">
        <v>0.97019943385288443</v>
      </c>
      <c r="I73">
        <v>0.99900786155230437</v>
      </c>
      <c r="J73">
        <v>0.98769562567653557</v>
      </c>
    </row>
    <row r="74" spans="1:10" x14ac:dyDescent="0.2">
      <c r="A74">
        <v>2</v>
      </c>
      <c r="B74">
        <v>-10</v>
      </c>
      <c r="C74" t="s">
        <v>32</v>
      </c>
      <c r="D74" t="s">
        <v>14</v>
      </c>
      <c r="E74">
        <v>0.91829539513333758</v>
      </c>
      <c r="F74">
        <v>0.99851163258296083</v>
      </c>
      <c r="G74">
        <v>0.97418971101741036</v>
      </c>
      <c r="H74">
        <v>0.92401023461976517</v>
      </c>
      <c r="I74">
        <v>0.99792734772529479</v>
      </c>
      <c r="J74">
        <v>0.96886238441989458</v>
      </c>
    </row>
    <row r="75" spans="1:10" x14ac:dyDescent="0.2">
      <c r="A75">
        <v>3</v>
      </c>
      <c r="B75">
        <v>-10</v>
      </c>
      <c r="C75" t="s">
        <v>32</v>
      </c>
      <c r="D75" t="s">
        <v>14</v>
      </c>
      <c r="E75">
        <v>0.82590597280362366</v>
      </c>
      <c r="F75">
        <v>0.99645142036221279</v>
      </c>
      <c r="G75">
        <v>0.94203562673881203</v>
      </c>
      <c r="H75">
        <v>0.83935573301627087</v>
      </c>
      <c r="I75">
        <v>0.99686933001325839</v>
      </c>
      <c r="J75">
        <v>0.93214986840849445</v>
      </c>
    </row>
    <row r="76" spans="1:10" x14ac:dyDescent="0.2">
      <c r="A76">
        <v>4</v>
      </c>
      <c r="B76">
        <v>-10</v>
      </c>
      <c r="C76" t="s">
        <v>32</v>
      </c>
      <c r="D76" t="s">
        <v>14</v>
      </c>
      <c r="E76">
        <v>0.67808580527031581</v>
      </c>
      <c r="F76">
        <v>0.98917999718043859</v>
      </c>
      <c r="G76">
        <v>0.88229140601725509</v>
      </c>
      <c r="H76">
        <v>0.69481334425166397</v>
      </c>
      <c r="I76">
        <v>0.99212986012759996</v>
      </c>
      <c r="J76">
        <v>0.86903205616247259</v>
      </c>
    </row>
    <row r="77" spans="1:10" x14ac:dyDescent="0.2">
      <c r="A77">
        <v>0</v>
      </c>
      <c r="B77">
        <v>-5</v>
      </c>
      <c r="C77" t="s">
        <v>32</v>
      </c>
      <c r="D77" t="s">
        <v>14</v>
      </c>
      <c r="E77">
        <v>0.97277352473593459</v>
      </c>
      <c r="F77">
        <v>0.99858069288328821</v>
      </c>
      <c r="G77">
        <v>0.98948919280194758</v>
      </c>
      <c r="H77">
        <v>0.97365189433144883</v>
      </c>
      <c r="I77">
        <v>0.99911823118067156</v>
      </c>
      <c r="J77">
        <v>0.98828249923383304</v>
      </c>
    </row>
    <row r="78" spans="1:10" x14ac:dyDescent="0.2">
      <c r="A78">
        <v>1</v>
      </c>
      <c r="B78">
        <v>-5</v>
      </c>
      <c r="C78" t="s">
        <v>32</v>
      </c>
      <c r="D78" t="s">
        <v>14</v>
      </c>
      <c r="E78">
        <v>0.95692626677914516</v>
      </c>
      <c r="F78">
        <v>0.99732167394150495</v>
      </c>
      <c r="G78">
        <v>0.98314354806850235</v>
      </c>
      <c r="H78">
        <v>0.95907473682242261</v>
      </c>
      <c r="I78">
        <v>0.99968698729168737</v>
      </c>
      <c r="J78">
        <v>0.983277010507978</v>
      </c>
    </row>
    <row r="79" spans="1:10" x14ac:dyDescent="0.2">
      <c r="A79">
        <v>2</v>
      </c>
      <c r="B79">
        <v>-5</v>
      </c>
      <c r="C79" t="s">
        <v>32</v>
      </c>
      <c r="D79" t="s">
        <v>14</v>
      </c>
      <c r="E79">
        <v>0.90206604530379142</v>
      </c>
      <c r="F79">
        <v>0.99821583339967801</v>
      </c>
      <c r="G79">
        <v>0.96876585402797222</v>
      </c>
      <c r="H79">
        <v>0.90917074580160695</v>
      </c>
      <c r="I79">
        <v>0.99801586987578161</v>
      </c>
      <c r="J79">
        <v>0.96298729209173617</v>
      </c>
    </row>
    <row r="80" spans="1:10" x14ac:dyDescent="0.2">
      <c r="A80">
        <v>3</v>
      </c>
      <c r="B80">
        <v>-5</v>
      </c>
      <c r="C80" t="s">
        <v>32</v>
      </c>
      <c r="D80" t="s">
        <v>14</v>
      </c>
      <c r="E80">
        <v>0.80469964730600785</v>
      </c>
      <c r="F80">
        <v>0.99565473117959757</v>
      </c>
      <c r="G80">
        <v>0.93416315627097679</v>
      </c>
      <c r="H80">
        <v>0.82048704742256584</v>
      </c>
      <c r="I80">
        <v>0.99690571500173197</v>
      </c>
      <c r="J80">
        <v>0.92373127974660119</v>
      </c>
    </row>
    <row r="81" spans="1:10" x14ac:dyDescent="0.2">
      <c r="A81">
        <v>4</v>
      </c>
      <c r="B81">
        <v>-5</v>
      </c>
      <c r="C81" t="s">
        <v>32</v>
      </c>
      <c r="D81" t="s">
        <v>14</v>
      </c>
      <c r="E81">
        <v>0.65046537261534565</v>
      </c>
      <c r="F81">
        <v>0.98701474065209038</v>
      </c>
      <c r="G81">
        <v>0.86975707090641075</v>
      </c>
      <c r="H81">
        <v>0.66907051242906068</v>
      </c>
      <c r="I81">
        <v>0.99061869883136444</v>
      </c>
      <c r="J81">
        <v>0.85525267616036638</v>
      </c>
    </row>
    <row r="82" spans="1:10" x14ac:dyDescent="0.2">
      <c r="A82">
        <v>0</v>
      </c>
      <c r="B82">
        <v>0</v>
      </c>
      <c r="C82" t="s">
        <v>32</v>
      </c>
      <c r="D82" t="s">
        <v>14</v>
      </c>
      <c r="E82">
        <v>0.95578660929368797</v>
      </c>
      <c r="F82">
        <v>0.997596053867845</v>
      </c>
      <c r="G82">
        <v>0.98300198101055758</v>
      </c>
      <c r="H82">
        <v>0.95935186953081597</v>
      </c>
      <c r="I82">
        <v>0.99966567437117038</v>
      </c>
      <c r="J82">
        <v>0.98241167270677843</v>
      </c>
    </row>
    <row r="83" spans="1:10" x14ac:dyDescent="0.2">
      <c r="A83">
        <v>1</v>
      </c>
      <c r="B83">
        <v>0</v>
      </c>
      <c r="C83" t="s">
        <v>32</v>
      </c>
      <c r="D83" t="s">
        <v>14</v>
      </c>
      <c r="E83">
        <v>0.9389323076621614</v>
      </c>
      <c r="F83">
        <v>0.99705240971386477</v>
      </c>
      <c r="G83">
        <v>0.97689188726783416</v>
      </c>
      <c r="H83">
        <v>0.94312807065662663</v>
      </c>
      <c r="I83">
        <v>0.99966742336637038</v>
      </c>
      <c r="J83">
        <v>0.97652433464458577</v>
      </c>
    </row>
    <row r="84" spans="1:10" x14ac:dyDescent="0.2">
      <c r="A84">
        <v>2</v>
      </c>
      <c r="B84">
        <v>0</v>
      </c>
      <c r="C84" t="s">
        <v>32</v>
      </c>
      <c r="D84" t="s">
        <v>14</v>
      </c>
      <c r="E84">
        <v>0.88159045824612681</v>
      </c>
      <c r="F84">
        <v>0.9980520568862864</v>
      </c>
      <c r="G84">
        <v>0.96184830795091036</v>
      </c>
      <c r="H84">
        <v>0.89021863741358886</v>
      </c>
      <c r="I84">
        <v>0.99784253167764958</v>
      </c>
      <c r="J84">
        <v>0.95491237238733595</v>
      </c>
    </row>
    <row r="85" spans="1:10" x14ac:dyDescent="0.2">
      <c r="A85">
        <v>3</v>
      </c>
      <c r="B85">
        <v>0</v>
      </c>
      <c r="C85" t="s">
        <v>32</v>
      </c>
      <c r="D85" t="s">
        <v>14</v>
      </c>
      <c r="E85">
        <v>0.7784648367436271</v>
      </c>
      <c r="F85">
        <v>0.99419819526592801</v>
      </c>
      <c r="G85">
        <v>0.92401208532185319</v>
      </c>
      <c r="H85">
        <v>0.79725669798943244</v>
      </c>
      <c r="I85">
        <v>0.99727432078396283</v>
      </c>
      <c r="J85">
        <v>0.91359860209990518</v>
      </c>
    </row>
    <row r="86" spans="1:10" x14ac:dyDescent="0.2">
      <c r="A86">
        <v>4</v>
      </c>
      <c r="B86">
        <v>0</v>
      </c>
      <c r="C86" t="s">
        <v>32</v>
      </c>
      <c r="D86" t="s">
        <v>14</v>
      </c>
      <c r="E86">
        <v>0.61848744475633755</v>
      </c>
      <c r="F86">
        <v>0.98271536735952003</v>
      </c>
      <c r="G86">
        <v>0.85395612976426938</v>
      </c>
      <c r="H86">
        <v>0.6387857035355915</v>
      </c>
      <c r="I86">
        <v>0.98984598327659001</v>
      </c>
      <c r="J86">
        <v>0.83976844231895731</v>
      </c>
    </row>
    <row r="87" spans="1:10" x14ac:dyDescent="0.2">
      <c r="A87">
        <v>0</v>
      </c>
      <c r="B87">
        <v>5</v>
      </c>
      <c r="C87" t="s">
        <v>32</v>
      </c>
      <c r="D87" t="s">
        <v>14</v>
      </c>
      <c r="E87">
        <v>0.93383817971035321</v>
      </c>
      <c r="F87">
        <v>0.99736378367446765</v>
      </c>
      <c r="G87">
        <v>0.97540448347126962</v>
      </c>
      <c r="H87">
        <v>0.93997502877786643</v>
      </c>
      <c r="I87">
        <v>0.99963271180767443</v>
      </c>
      <c r="J87">
        <v>0.97417211288271077</v>
      </c>
    </row>
    <row r="88" spans="1:10" x14ac:dyDescent="0.2">
      <c r="A88">
        <v>1</v>
      </c>
      <c r="B88">
        <v>5</v>
      </c>
      <c r="C88" t="s">
        <v>32</v>
      </c>
      <c r="D88" t="s">
        <v>14</v>
      </c>
      <c r="E88">
        <v>0.91347472099641802</v>
      </c>
      <c r="F88">
        <v>0.99876297002957737</v>
      </c>
      <c r="G88">
        <v>0.97261290566138359</v>
      </c>
      <c r="H88">
        <v>0.92001605549471899</v>
      </c>
      <c r="I88">
        <v>0.99828736432940079</v>
      </c>
      <c r="J88">
        <v>0.96713671899534481</v>
      </c>
    </row>
    <row r="89" spans="1:10" x14ac:dyDescent="0.2">
      <c r="A89">
        <v>2</v>
      </c>
      <c r="B89">
        <v>5</v>
      </c>
      <c r="C89" t="s">
        <v>32</v>
      </c>
      <c r="D89" t="s">
        <v>14</v>
      </c>
      <c r="E89">
        <v>0.85613635659060228</v>
      </c>
      <c r="F89">
        <v>0.99783949169989283</v>
      </c>
      <c r="G89">
        <v>0.95306992738876517</v>
      </c>
      <c r="H89">
        <v>0.8668046456330093</v>
      </c>
      <c r="I89">
        <v>0.99761918427597041</v>
      </c>
      <c r="J89">
        <v>0.94467927069776259</v>
      </c>
    </row>
    <row r="90" spans="1:10" x14ac:dyDescent="0.2">
      <c r="A90">
        <v>3</v>
      </c>
      <c r="B90">
        <v>5</v>
      </c>
      <c r="C90" t="s">
        <v>32</v>
      </c>
      <c r="D90" t="s">
        <v>14</v>
      </c>
      <c r="E90">
        <v>0.74699042438076302</v>
      </c>
      <c r="F90">
        <v>0.99178848276674125</v>
      </c>
      <c r="G90">
        <v>0.91118705665820243</v>
      </c>
      <c r="H90">
        <v>0.76932721764544165</v>
      </c>
      <c r="I90">
        <v>0.99790316827210424</v>
      </c>
      <c r="J90">
        <v>0.90139147887239701</v>
      </c>
    </row>
    <row r="91" spans="1:10" x14ac:dyDescent="0.2">
      <c r="A91">
        <v>4</v>
      </c>
      <c r="B91">
        <v>5</v>
      </c>
      <c r="C91" t="s">
        <v>32</v>
      </c>
      <c r="D91" t="s">
        <v>14</v>
      </c>
      <c r="E91">
        <v>0.58254241666957596</v>
      </c>
      <c r="F91">
        <v>0.97845577712218157</v>
      </c>
      <c r="G91">
        <v>0.83568065645324396</v>
      </c>
      <c r="H91">
        <v>0.60428728533213327</v>
      </c>
      <c r="I91">
        <v>0.98727666263809921</v>
      </c>
      <c r="J91">
        <v>0.82031256062604363</v>
      </c>
    </row>
    <row r="92" spans="1:10" x14ac:dyDescent="0.2">
      <c r="A92">
        <v>0</v>
      </c>
      <c r="B92">
        <v>10</v>
      </c>
      <c r="C92" t="s">
        <v>32</v>
      </c>
      <c r="D92" t="s">
        <v>14</v>
      </c>
      <c r="E92">
        <v>0.90459164158334715</v>
      </c>
      <c r="F92">
        <v>0.99883812832449803</v>
      </c>
      <c r="G92">
        <v>0.96966169566915039</v>
      </c>
      <c r="H92">
        <v>0.91261715163869861</v>
      </c>
      <c r="I92">
        <v>0.99841367825422078</v>
      </c>
      <c r="J92">
        <v>0.96345203230072884</v>
      </c>
    </row>
    <row r="93" spans="1:10" x14ac:dyDescent="0.2">
      <c r="A93">
        <v>1</v>
      </c>
      <c r="B93">
        <v>10</v>
      </c>
      <c r="C93" t="s">
        <v>32</v>
      </c>
      <c r="D93" t="s">
        <v>14</v>
      </c>
      <c r="E93">
        <v>0.88578382480507023</v>
      </c>
      <c r="F93">
        <v>0.99864107940409197</v>
      </c>
      <c r="G93">
        <v>0.9633415259857756</v>
      </c>
      <c r="H93">
        <v>0.89419802789352365</v>
      </c>
      <c r="I93">
        <v>0.99812260485454196</v>
      </c>
      <c r="J93">
        <v>0.95634803423110604</v>
      </c>
    </row>
    <row r="94" spans="1:10" x14ac:dyDescent="0.2">
      <c r="A94">
        <v>2</v>
      </c>
      <c r="B94">
        <v>10</v>
      </c>
      <c r="C94" t="s">
        <v>32</v>
      </c>
      <c r="D94" t="s">
        <v>14</v>
      </c>
      <c r="E94">
        <v>0.82521844440439041</v>
      </c>
      <c r="F94">
        <v>0.99756212961871804</v>
      </c>
      <c r="G94">
        <v>0.94213195449934117</v>
      </c>
      <c r="H94">
        <v>0.8385628500994845</v>
      </c>
      <c r="I94">
        <v>0.99732907718063302</v>
      </c>
      <c r="J94">
        <v>0.93195146522959704</v>
      </c>
    </row>
    <row r="95" spans="1:10" x14ac:dyDescent="0.2">
      <c r="A95">
        <v>3</v>
      </c>
      <c r="B95">
        <v>10</v>
      </c>
      <c r="C95" t="s">
        <v>32</v>
      </c>
      <c r="D95" t="s">
        <v>14</v>
      </c>
      <c r="E95">
        <v>0.71337428889946175</v>
      </c>
      <c r="F95">
        <v>0.9937883178151744</v>
      </c>
      <c r="G95">
        <v>0.89877657804297395</v>
      </c>
      <c r="H95">
        <v>0.72800848631809512</v>
      </c>
      <c r="I95">
        <v>0.99438474317744396</v>
      </c>
      <c r="J95">
        <v>0.88640642984280027</v>
      </c>
    </row>
    <row r="96" spans="1:10" x14ac:dyDescent="0.2">
      <c r="A96">
        <v>4</v>
      </c>
      <c r="B96">
        <v>10</v>
      </c>
      <c r="C96" t="s">
        <v>32</v>
      </c>
      <c r="D96" t="s">
        <v>14</v>
      </c>
      <c r="E96">
        <v>0.54243514089047939</v>
      </c>
      <c r="F96">
        <v>0.97225569438985204</v>
      </c>
      <c r="G96">
        <v>0.81372257233668832</v>
      </c>
      <c r="H96">
        <v>0.56499300955201037</v>
      </c>
      <c r="I96">
        <v>0.9835064590858672</v>
      </c>
      <c r="J96">
        <v>0.79724430866453999</v>
      </c>
    </row>
    <row r="97" spans="1:10" x14ac:dyDescent="0.2">
      <c r="A97">
        <v>0</v>
      </c>
      <c r="B97">
        <v>15</v>
      </c>
      <c r="C97" t="s">
        <v>32</v>
      </c>
      <c r="D97" t="s">
        <v>14</v>
      </c>
      <c r="E97">
        <v>0.87200275346915834</v>
      </c>
      <c r="F97">
        <v>0.99871665618941285</v>
      </c>
      <c r="G97">
        <v>0.95865805705693719</v>
      </c>
      <c r="H97">
        <v>0.88233151202364246</v>
      </c>
      <c r="I97">
        <v>0.99824879273456435</v>
      </c>
      <c r="J97">
        <v>0.95066188373344995</v>
      </c>
    </row>
    <row r="98" spans="1:10" x14ac:dyDescent="0.2">
      <c r="A98">
        <v>1</v>
      </c>
      <c r="B98">
        <v>15</v>
      </c>
      <c r="C98" t="s">
        <v>32</v>
      </c>
      <c r="D98" t="s">
        <v>14</v>
      </c>
      <c r="E98">
        <v>0.85207314432721304</v>
      </c>
      <c r="F98">
        <v>0.99848366200986305</v>
      </c>
      <c r="G98">
        <v>0.95175995068724639</v>
      </c>
      <c r="H98">
        <v>0.86310647265360552</v>
      </c>
      <c r="I98">
        <v>0.99791160543066759</v>
      </c>
      <c r="J98">
        <v>0.94287148846151059</v>
      </c>
    </row>
    <row r="99" spans="1:10" x14ac:dyDescent="0.2">
      <c r="A99">
        <v>2</v>
      </c>
      <c r="B99">
        <v>15</v>
      </c>
      <c r="C99" t="s">
        <v>32</v>
      </c>
      <c r="D99" t="s">
        <v>14</v>
      </c>
      <c r="E99">
        <v>0.78795565372587528</v>
      </c>
      <c r="F99">
        <v>0.99690599233315902</v>
      </c>
      <c r="G99">
        <v>0.92846005812663401</v>
      </c>
      <c r="H99">
        <v>0.80500348317265846</v>
      </c>
      <c r="I99">
        <v>0.99729000068253137</v>
      </c>
      <c r="J99">
        <v>0.91674720799635856</v>
      </c>
    </row>
    <row r="100" spans="1:10" x14ac:dyDescent="0.2">
      <c r="A100">
        <v>3</v>
      </c>
      <c r="B100">
        <v>15</v>
      </c>
      <c r="C100" t="s">
        <v>32</v>
      </c>
      <c r="D100" t="s">
        <v>14</v>
      </c>
      <c r="E100">
        <v>0.67200949591282799</v>
      </c>
      <c r="F100">
        <v>0.99244190944797039</v>
      </c>
      <c r="G100">
        <v>0.88145933311854396</v>
      </c>
      <c r="H100">
        <v>0.68964593334979474</v>
      </c>
      <c r="I100">
        <v>0.99322583703422795</v>
      </c>
      <c r="J100">
        <v>0.86729210035417181</v>
      </c>
    </row>
    <row r="101" spans="1:10" x14ac:dyDescent="0.2">
      <c r="A101">
        <v>4</v>
      </c>
      <c r="B101">
        <v>15</v>
      </c>
      <c r="C101" t="s">
        <v>32</v>
      </c>
      <c r="D101" t="s">
        <v>14</v>
      </c>
      <c r="E101">
        <v>0.49882926227271629</v>
      </c>
      <c r="F101">
        <v>0.95998803459852677</v>
      </c>
      <c r="G101">
        <v>0.78605281603242372</v>
      </c>
      <c r="H101">
        <v>0.51975447621188076</v>
      </c>
      <c r="I101">
        <v>0.9802256166290052</v>
      </c>
      <c r="J101">
        <v>0.7710893897901272</v>
      </c>
    </row>
    <row r="102" spans="1:10" x14ac:dyDescent="0.2">
      <c r="A102">
        <v>0</v>
      </c>
      <c r="B102">
        <v>20</v>
      </c>
      <c r="C102" t="s">
        <v>32</v>
      </c>
      <c r="D102" t="s">
        <v>14</v>
      </c>
      <c r="E102">
        <v>0.83268389243842444</v>
      </c>
      <c r="F102">
        <v>0.9985608571694512</v>
      </c>
      <c r="G102">
        <v>0.94497525977931496</v>
      </c>
      <c r="H102">
        <v>0.84621933724888465</v>
      </c>
      <c r="I102">
        <v>0.99803950962111199</v>
      </c>
      <c r="J102">
        <v>0.93476641424508322</v>
      </c>
    </row>
    <row r="103" spans="1:10" x14ac:dyDescent="0.2">
      <c r="A103">
        <v>1</v>
      </c>
      <c r="B103">
        <v>20</v>
      </c>
      <c r="C103" t="s">
        <v>32</v>
      </c>
      <c r="D103" t="s">
        <v>14</v>
      </c>
      <c r="E103">
        <v>0.81165900286963832</v>
      </c>
      <c r="F103">
        <v>0.99827894992860045</v>
      </c>
      <c r="G103">
        <v>0.9374233416824348</v>
      </c>
      <c r="H103">
        <v>0.82622428839465878</v>
      </c>
      <c r="I103">
        <v>0.9976489115665228</v>
      </c>
      <c r="J103">
        <v>0.9262108052016258</v>
      </c>
    </row>
    <row r="104" spans="1:10" x14ac:dyDescent="0.2">
      <c r="A104">
        <v>2</v>
      </c>
      <c r="B104">
        <v>20</v>
      </c>
      <c r="C104" t="s">
        <v>32</v>
      </c>
      <c r="D104" t="s">
        <v>14</v>
      </c>
      <c r="E104">
        <v>0.74281787393091692</v>
      </c>
      <c r="F104">
        <v>0.99463873674073877</v>
      </c>
      <c r="G104">
        <v>0.91079289086237925</v>
      </c>
      <c r="H104">
        <v>0.76526230525400341</v>
      </c>
      <c r="I104">
        <v>0.99833185672372082</v>
      </c>
      <c r="J104">
        <v>0.89964080810665714</v>
      </c>
    </row>
    <row r="105" spans="1:10" x14ac:dyDescent="0.2">
      <c r="A105">
        <v>3</v>
      </c>
      <c r="B105">
        <v>20</v>
      </c>
      <c r="C105" t="s">
        <v>32</v>
      </c>
      <c r="D105" t="s">
        <v>14</v>
      </c>
      <c r="E105">
        <v>0.62445660443720619</v>
      </c>
      <c r="F105">
        <v>0.98961444808286236</v>
      </c>
      <c r="G105">
        <v>0.86010221685173172</v>
      </c>
      <c r="H105">
        <v>0.64546502507428216</v>
      </c>
      <c r="I105">
        <v>0.99249256663614038</v>
      </c>
      <c r="J105">
        <v>0.84519370416092909</v>
      </c>
    </row>
    <row r="106" spans="1:10" x14ac:dyDescent="0.2">
      <c r="A106">
        <v>4</v>
      </c>
      <c r="B106">
        <v>20</v>
      </c>
      <c r="C106" t="s">
        <v>32</v>
      </c>
      <c r="D106" t="s">
        <v>14</v>
      </c>
      <c r="E106">
        <v>0.45173873740888287</v>
      </c>
      <c r="F106">
        <v>0.94326691253705364</v>
      </c>
      <c r="G106">
        <v>0.75322380232911446</v>
      </c>
      <c r="H106">
        <v>0.46908793177597041</v>
      </c>
      <c r="I106">
        <v>0.97179000862355258</v>
      </c>
      <c r="J106">
        <v>0.73833023971303147</v>
      </c>
    </row>
    <row r="107" spans="1:10" x14ac:dyDescent="0.2">
      <c r="A107">
        <v>0</v>
      </c>
      <c r="B107">
        <v>-80</v>
      </c>
      <c r="C107" t="s">
        <v>31</v>
      </c>
      <c r="D107" t="s">
        <v>14</v>
      </c>
      <c r="E107">
        <v>0.3431007088150641</v>
      </c>
      <c r="F107">
        <v>0.97892945723262437</v>
      </c>
      <c r="G107">
        <v>0.70329819720475539</v>
      </c>
      <c r="H107">
        <v>0.73367283014572726</v>
      </c>
      <c r="I107">
        <v>0.99130645766077763</v>
      </c>
      <c r="J107">
        <v>0.88683452544300601</v>
      </c>
    </row>
    <row r="108" spans="1:10" x14ac:dyDescent="0.2">
      <c r="A108">
        <v>1</v>
      </c>
      <c r="B108">
        <v>-80</v>
      </c>
      <c r="C108" t="s">
        <v>31</v>
      </c>
      <c r="D108" t="s">
        <v>14</v>
      </c>
      <c r="E108">
        <v>0.33711806984138237</v>
      </c>
      <c r="F108">
        <v>0.97856170850080937</v>
      </c>
      <c r="G108">
        <v>0.69948009382985465</v>
      </c>
      <c r="H108">
        <v>0.72847844109812931</v>
      </c>
      <c r="I108">
        <v>0.99114818182043096</v>
      </c>
      <c r="J108">
        <v>0.88519805217653635</v>
      </c>
    </row>
    <row r="109" spans="1:10" x14ac:dyDescent="0.2">
      <c r="A109">
        <v>2</v>
      </c>
      <c r="B109">
        <v>-80</v>
      </c>
      <c r="C109" t="s">
        <v>31</v>
      </c>
      <c r="D109" t="s">
        <v>14</v>
      </c>
      <c r="E109">
        <v>0.31955142761829519</v>
      </c>
      <c r="F109">
        <v>0.97632384936051964</v>
      </c>
      <c r="G109">
        <v>0.68751044696559238</v>
      </c>
      <c r="H109">
        <v>0.71538813011809455</v>
      </c>
      <c r="I109">
        <v>0.99157056502327556</v>
      </c>
      <c r="J109">
        <v>0.88034696808881152</v>
      </c>
    </row>
    <row r="110" spans="1:10" x14ac:dyDescent="0.2">
      <c r="A110">
        <v>3</v>
      </c>
      <c r="B110">
        <v>-80</v>
      </c>
      <c r="C110" t="s">
        <v>31</v>
      </c>
      <c r="D110" t="s">
        <v>14</v>
      </c>
      <c r="E110">
        <v>0.29285910478207799</v>
      </c>
      <c r="F110">
        <v>0.97431633078348556</v>
      </c>
      <c r="G110">
        <v>0.66943600975332207</v>
      </c>
      <c r="H110">
        <v>0.69427530035865981</v>
      </c>
      <c r="I110">
        <v>0.990843759100004</v>
      </c>
      <c r="J110">
        <v>0.87051400940244639</v>
      </c>
    </row>
    <row r="111" spans="1:10" x14ac:dyDescent="0.2">
      <c r="A111">
        <v>4</v>
      </c>
      <c r="B111">
        <v>-80</v>
      </c>
      <c r="C111" t="s">
        <v>31</v>
      </c>
      <c r="D111" t="s">
        <v>14</v>
      </c>
      <c r="E111">
        <v>0.26013690864186068</v>
      </c>
      <c r="F111">
        <v>0.97011603009723035</v>
      </c>
      <c r="G111">
        <v>0.64502816143737818</v>
      </c>
      <c r="H111">
        <v>0.66660295548693527</v>
      </c>
      <c r="I111">
        <v>0.99077703794228322</v>
      </c>
      <c r="J111">
        <v>0.85771049714213132</v>
      </c>
    </row>
    <row r="112" spans="1:10" x14ac:dyDescent="0.2">
      <c r="A112">
        <v>0</v>
      </c>
      <c r="B112">
        <v>-75</v>
      </c>
      <c r="C112" t="s">
        <v>31</v>
      </c>
      <c r="D112" t="s">
        <v>14</v>
      </c>
      <c r="E112">
        <v>0.42861922895067539</v>
      </c>
      <c r="F112">
        <v>0.97981177382202977</v>
      </c>
      <c r="G112">
        <v>0.75172067302244927</v>
      </c>
      <c r="H112">
        <v>0.79514880501722118</v>
      </c>
      <c r="I112">
        <v>0.99401069763646721</v>
      </c>
      <c r="J112">
        <v>0.90898091078317544</v>
      </c>
    </row>
    <row r="113" spans="1:10" x14ac:dyDescent="0.2">
      <c r="A113">
        <v>1</v>
      </c>
      <c r="B113">
        <v>-75</v>
      </c>
      <c r="C113" t="s">
        <v>31</v>
      </c>
      <c r="D113" t="s">
        <v>14</v>
      </c>
      <c r="E113">
        <v>0.418246141653079</v>
      </c>
      <c r="F113">
        <v>0.97837568939391117</v>
      </c>
      <c r="G113">
        <v>0.745436708259688</v>
      </c>
      <c r="H113">
        <v>0.78869308666920646</v>
      </c>
      <c r="I113">
        <v>0.99444808670061557</v>
      </c>
      <c r="J113">
        <v>0.90734298347931264</v>
      </c>
    </row>
    <row r="114" spans="1:10" x14ac:dyDescent="0.2">
      <c r="A114">
        <v>2</v>
      </c>
      <c r="B114">
        <v>-75</v>
      </c>
      <c r="C114" t="s">
        <v>31</v>
      </c>
      <c r="D114" t="s">
        <v>14</v>
      </c>
      <c r="E114">
        <v>0.38855700340469063</v>
      </c>
      <c r="F114">
        <v>0.97475625143618017</v>
      </c>
      <c r="G114">
        <v>0.72746614626589612</v>
      </c>
      <c r="H114">
        <v>0.77128229555441641</v>
      </c>
      <c r="I114">
        <v>0.99512404995963355</v>
      </c>
      <c r="J114">
        <v>0.90066280474094695</v>
      </c>
    </row>
    <row r="115" spans="1:10" x14ac:dyDescent="0.2">
      <c r="A115">
        <v>3</v>
      </c>
      <c r="B115">
        <v>-75</v>
      </c>
      <c r="C115" t="s">
        <v>31</v>
      </c>
      <c r="D115" t="s">
        <v>14</v>
      </c>
      <c r="E115">
        <v>0.34473759843852469</v>
      </c>
      <c r="F115">
        <v>0.97453741837119279</v>
      </c>
      <c r="G115">
        <v>0.70250702171132418</v>
      </c>
      <c r="H115">
        <v>0.73241709336246941</v>
      </c>
      <c r="I115">
        <v>0.99216468809309677</v>
      </c>
      <c r="J115">
        <v>0.88912158255643903</v>
      </c>
    </row>
    <row r="116" spans="1:10" x14ac:dyDescent="0.2">
      <c r="A116">
        <v>4</v>
      </c>
      <c r="B116">
        <v>-75</v>
      </c>
      <c r="C116" t="s">
        <v>31</v>
      </c>
      <c r="D116" t="s">
        <v>14</v>
      </c>
      <c r="E116">
        <v>0.29190464564688129</v>
      </c>
      <c r="F116">
        <v>0.96849849340968919</v>
      </c>
      <c r="G116">
        <v>0.66664362342914274</v>
      </c>
      <c r="H116">
        <v>0.69303950677022907</v>
      </c>
      <c r="I116">
        <v>0.99157454366052</v>
      </c>
      <c r="J116">
        <v>0.87084352135845033</v>
      </c>
    </row>
    <row r="117" spans="1:10" x14ac:dyDescent="0.2">
      <c r="A117">
        <v>0</v>
      </c>
      <c r="B117">
        <v>-70</v>
      </c>
      <c r="C117" t="s">
        <v>31</v>
      </c>
      <c r="D117" t="s">
        <v>14</v>
      </c>
      <c r="E117">
        <v>0.51886881494472137</v>
      </c>
      <c r="F117">
        <v>0.98369782864050603</v>
      </c>
      <c r="G117">
        <v>0.79865230598982218</v>
      </c>
      <c r="H117">
        <v>0.83848653692181718</v>
      </c>
      <c r="I117">
        <v>0.99352718852959376</v>
      </c>
      <c r="J117">
        <v>0.92788884961737295</v>
      </c>
    </row>
    <row r="118" spans="1:10" x14ac:dyDescent="0.2">
      <c r="A118">
        <v>1</v>
      </c>
      <c r="B118">
        <v>-70</v>
      </c>
      <c r="C118" t="s">
        <v>31</v>
      </c>
      <c r="D118" t="s">
        <v>14</v>
      </c>
      <c r="E118">
        <v>0.50393264461594311</v>
      </c>
      <c r="F118">
        <v>0.98311129492084481</v>
      </c>
      <c r="G118">
        <v>0.79126118800240608</v>
      </c>
      <c r="H118">
        <v>0.83048155352944608</v>
      </c>
      <c r="I118">
        <v>0.99325503952391037</v>
      </c>
      <c r="J118">
        <v>0.92504429389735143</v>
      </c>
    </row>
    <row r="119" spans="1:10" x14ac:dyDescent="0.2">
      <c r="A119">
        <v>2</v>
      </c>
      <c r="B119">
        <v>-70</v>
      </c>
      <c r="C119" t="s">
        <v>31</v>
      </c>
      <c r="D119" t="s">
        <v>14</v>
      </c>
      <c r="E119">
        <v>0.4605938489607973</v>
      </c>
      <c r="F119">
        <v>0.97938576884677475</v>
      </c>
      <c r="G119">
        <v>0.76812474714473011</v>
      </c>
      <c r="H119">
        <v>0.80924904296454536</v>
      </c>
      <c r="I119">
        <v>0.99387654363693845</v>
      </c>
      <c r="J119">
        <v>0.91690085614164341</v>
      </c>
    </row>
    <row r="120" spans="1:10" x14ac:dyDescent="0.2">
      <c r="A120">
        <v>3</v>
      </c>
      <c r="B120">
        <v>-70</v>
      </c>
      <c r="C120" t="s">
        <v>31</v>
      </c>
      <c r="D120" t="s">
        <v>14</v>
      </c>
      <c r="E120">
        <v>0.39604448437241679</v>
      </c>
      <c r="F120">
        <v>0.97143513750903177</v>
      </c>
      <c r="G120">
        <v>0.73044484263271325</v>
      </c>
      <c r="H120">
        <v>0.77454458081447675</v>
      </c>
      <c r="I120">
        <v>0.99519987142736799</v>
      </c>
      <c r="J120">
        <v>0.9027573846535476</v>
      </c>
    </row>
    <row r="121" spans="1:10" x14ac:dyDescent="0.2">
      <c r="A121">
        <v>4</v>
      </c>
      <c r="B121">
        <v>-70</v>
      </c>
      <c r="C121" t="s">
        <v>31</v>
      </c>
      <c r="D121" t="s">
        <v>14</v>
      </c>
      <c r="E121">
        <v>0.32169098233771998</v>
      </c>
      <c r="F121">
        <v>0.96504649752093596</v>
      </c>
      <c r="G121">
        <v>0.68461726260348121</v>
      </c>
      <c r="H121">
        <v>0.71546137945517019</v>
      </c>
      <c r="I121">
        <v>0.99294217474011859</v>
      </c>
      <c r="J121">
        <v>0.88230143184940657</v>
      </c>
    </row>
    <row r="122" spans="1:10" x14ac:dyDescent="0.2">
      <c r="A122">
        <v>0</v>
      </c>
      <c r="B122">
        <v>-65</v>
      </c>
      <c r="C122" t="s">
        <v>31</v>
      </c>
      <c r="D122" t="s">
        <v>14</v>
      </c>
      <c r="E122">
        <v>0.60600235162620519</v>
      </c>
      <c r="F122">
        <v>0.98683924991620775</v>
      </c>
      <c r="G122">
        <v>0.8410114215264769</v>
      </c>
      <c r="H122">
        <v>0.87517422327498484</v>
      </c>
      <c r="I122">
        <v>0.99289632661166916</v>
      </c>
      <c r="J122">
        <v>0.94297340205276758</v>
      </c>
    </row>
    <row r="123" spans="1:10" x14ac:dyDescent="0.2">
      <c r="A123">
        <v>1</v>
      </c>
      <c r="B123">
        <v>-65</v>
      </c>
      <c r="C123" t="s">
        <v>31</v>
      </c>
      <c r="D123" t="s">
        <v>14</v>
      </c>
      <c r="E123">
        <v>0.58700077202607304</v>
      </c>
      <c r="F123">
        <v>0.98544734858925165</v>
      </c>
      <c r="G123">
        <v>0.83143695137752305</v>
      </c>
      <c r="H123">
        <v>0.86641432810045749</v>
      </c>
      <c r="I123">
        <v>0.99325516351893939</v>
      </c>
      <c r="J123">
        <v>0.9405259056885924</v>
      </c>
    </row>
    <row r="124" spans="1:10" x14ac:dyDescent="0.2">
      <c r="A124">
        <v>2</v>
      </c>
      <c r="B124">
        <v>-65</v>
      </c>
      <c r="C124" t="s">
        <v>31</v>
      </c>
      <c r="D124" t="s">
        <v>14</v>
      </c>
      <c r="E124">
        <v>0.53138513775524476</v>
      </c>
      <c r="F124">
        <v>0.9816404911977844</v>
      </c>
      <c r="G124">
        <v>0.80353954554480089</v>
      </c>
      <c r="H124">
        <v>0.84189829795822679</v>
      </c>
      <c r="I124">
        <v>0.99368477563075885</v>
      </c>
      <c r="J124">
        <v>0.93111491808676961</v>
      </c>
    </row>
    <row r="125" spans="1:10" x14ac:dyDescent="0.2">
      <c r="A125">
        <v>3</v>
      </c>
      <c r="B125">
        <v>-65</v>
      </c>
      <c r="C125" t="s">
        <v>31</v>
      </c>
      <c r="D125" t="s">
        <v>14</v>
      </c>
      <c r="E125">
        <v>0.44594204639532231</v>
      </c>
      <c r="F125">
        <v>0.97311312498885105</v>
      </c>
      <c r="G125">
        <v>0.7579324037493802</v>
      </c>
      <c r="H125">
        <v>0.80126369546864629</v>
      </c>
      <c r="I125">
        <v>0.99480298378663101</v>
      </c>
      <c r="J125">
        <v>0.91457463389744742</v>
      </c>
    </row>
    <row r="126" spans="1:10" x14ac:dyDescent="0.2">
      <c r="A126">
        <v>4</v>
      </c>
      <c r="B126">
        <v>-65</v>
      </c>
      <c r="C126" t="s">
        <v>31</v>
      </c>
      <c r="D126" t="s">
        <v>14</v>
      </c>
      <c r="E126">
        <v>0.34876241846499317</v>
      </c>
      <c r="F126">
        <v>0.954401175184735</v>
      </c>
      <c r="G126">
        <v>0.6962136979551784</v>
      </c>
      <c r="H126">
        <v>0.74376751245072237</v>
      </c>
      <c r="I126">
        <v>0.99710093124081944</v>
      </c>
      <c r="J126">
        <v>0.89022260111864582</v>
      </c>
    </row>
    <row r="127" spans="1:10" x14ac:dyDescent="0.2">
      <c r="A127">
        <v>0</v>
      </c>
      <c r="B127">
        <v>-60</v>
      </c>
      <c r="C127" t="s">
        <v>31</v>
      </c>
      <c r="D127" t="s">
        <v>14</v>
      </c>
      <c r="E127">
        <v>0.68536879395683392</v>
      </c>
      <c r="F127">
        <v>0.98728103184409677</v>
      </c>
      <c r="G127">
        <v>0.87667132875561882</v>
      </c>
      <c r="H127">
        <v>0.90684102432392444</v>
      </c>
      <c r="I127">
        <v>0.9941655612643332</v>
      </c>
      <c r="J127">
        <v>0.95721446530737841</v>
      </c>
    </row>
    <row r="128" spans="1:10" x14ac:dyDescent="0.2">
      <c r="A128">
        <v>1</v>
      </c>
      <c r="B128">
        <v>-60</v>
      </c>
      <c r="C128" t="s">
        <v>31</v>
      </c>
      <c r="D128" t="s">
        <v>14</v>
      </c>
      <c r="E128">
        <v>0.66250727411139132</v>
      </c>
      <c r="F128">
        <v>0.98660512464310357</v>
      </c>
      <c r="G128">
        <v>0.86628487715361402</v>
      </c>
      <c r="H128">
        <v>0.89688516166496646</v>
      </c>
      <c r="I128">
        <v>0.99381771674472563</v>
      </c>
      <c r="J128">
        <v>0.95369764508656596</v>
      </c>
    </row>
    <row r="129" spans="1:10" x14ac:dyDescent="0.2">
      <c r="A129">
        <v>2</v>
      </c>
      <c r="B129">
        <v>-60</v>
      </c>
      <c r="C129" t="s">
        <v>31</v>
      </c>
      <c r="D129" t="s">
        <v>14</v>
      </c>
      <c r="E129">
        <v>0.59700032424656924</v>
      </c>
      <c r="F129">
        <v>0.98350463054089676</v>
      </c>
      <c r="G129">
        <v>0.83467864428271032</v>
      </c>
      <c r="H129">
        <v>0.86931993683158804</v>
      </c>
      <c r="I129">
        <v>0.99343106719530083</v>
      </c>
      <c r="J129">
        <v>0.942504950134888</v>
      </c>
    </row>
    <row r="130" spans="1:10" x14ac:dyDescent="0.2">
      <c r="A130">
        <v>3</v>
      </c>
      <c r="B130">
        <v>-60</v>
      </c>
      <c r="C130" t="s">
        <v>31</v>
      </c>
      <c r="D130" t="s">
        <v>14</v>
      </c>
      <c r="E130">
        <v>0.49203015225444208</v>
      </c>
      <c r="F130">
        <v>0.97448501208012639</v>
      </c>
      <c r="G130">
        <v>0.78169242223762669</v>
      </c>
      <c r="H130">
        <v>0.82351531867275896</v>
      </c>
      <c r="I130">
        <v>0.99431902531887961</v>
      </c>
      <c r="J130">
        <v>0.92393904963416917</v>
      </c>
    </row>
    <row r="131" spans="1:10" x14ac:dyDescent="0.2">
      <c r="A131">
        <v>4</v>
      </c>
      <c r="B131">
        <v>-60</v>
      </c>
      <c r="C131" t="s">
        <v>31</v>
      </c>
      <c r="D131" t="s">
        <v>14</v>
      </c>
      <c r="E131">
        <v>0.37214620345849342</v>
      </c>
      <c r="F131">
        <v>0.95321382618459605</v>
      </c>
      <c r="G131">
        <v>0.70965840258421375</v>
      </c>
      <c r="H131">
        <v>0.75760399452118199</v>
      </c>
      <c r="I131">
        <v>0.9965668033125894</v>
      </c>
      <c r="J131">
        <v>0.89611653018414028</v>
      </c>
    </row>
    <row r="132" spans="1:10" x14ac:dyDescent="0.2">
      <c r="A132">
        <v>0</v>
      </c>
      <c r="B132">
        <v>-55</v>
      </c>
      <c r="C132" t="s">
        <v>31</v>
      </c>
      <c r="D132" t="s">
        <v>14</v>
      </c>
      <c r="E132">
        <v>0.76185468698936432</v>
      </c>
      <c r="F132">
        <v>0.99090859247495544</v>
      </c>
      <c r="G132">
        <v>0.91004467779256715</v>
      </c>
      <c r="H132">
        <v>0.92844681792458483</v>
      </c>
      <c r="I132">
        <v>0.99179032448474003</v>
      </c>
      <c r="J132">
        <v>0.96580690724014095</v>
      </c>
    </row>
    <row r="133" spans="1:10" x14ac:dyDescent="0.2">
      <c r="A133">
        <v>1</v>
      </c>
      <c r="B133">
        <v>-55</v>
      </c>
      <c r="C133" t="s">
        <v>31</v>
      </c>
      <c r="D133" t="s">
        <v>14</v>
      </c>
      <c r="E133">
        <v>0.73381391011628205</v>
      </c>
      <c r="F133">
        <v>0.98962283937673778</v>
      </c>
      <c r="G133">
        <v>0.89791873361377361</v>
      </c>
      <c r="H133">
        <v>0.91775864265896179</v>
      </c>
      <c r="I133">
        <v>0.99204140621055104</v>
      </c>
      <c r="J133">
        <v>0.96298492610154363</v>
      </c>
    </row>
    <row r="134" spans="1:10" x14ac:dyDescent="0.2">
      <c r="A134">
        <v>2</v>
      </c>
      <c r="B134">
        <v>-55</v>
      </c>
      <c r="C134" t="s">
        <v>31</v>
      </c>
      <c r="D134" t="s">
        <v>14</v>
      </c>
      <c r="E134">
        <v>0.65329136744505667</v>
      </c>
      <c r="F134">
        <v>0.98347042307823596</v>
      </c>
      <c r="G134">
        <v>0.86019861612833648</v>
      </c>
      <c r="H134">
        <v>0.89241395082648178</v>
      </c>
      <c r="I134">
        <v>0.99435734922949515</v>
      </c>
      <c r="J134">
        <v>0.95292879538068398</v>
      </c>
    </row>
    <row r="135" spans="1:10" x14ac:dyDescent="0.2">
      <c r="A135">
        <v>3</v>
      </c>
      <c r="B135">
        <v>-55</v>
      </c>
      <c r="C135" t="s">
        <v>31</v>
      </c>
      <c r="D135" t="s">
        <v>14</v>
      </c>
      <c r="E135">
        <v>0.53260210640787453</v>
      </c>
      <c r="F135">
        <v>0.9736708969279676</v>
      </c>
      <c r="G135">
        <v>0.80042837513947529</v>
      </c>
      <c r="H135">
        <v>0.84183231783328627</v>
      </c>
      <c r="I135">
        <v>0.99492053535096436</v>
      </c>
      <c r="J135">
        <v>0.93243860821003921</v>
      </c>
    </row>
    <row r="136" spans="1:10" x14ac:dyDescent="0.2">
      <c r="A136">
        <v>4</v>
      </c>
      <c r="B136">
        <v>-55</v>
      </c>
      <c r="C136" t="s">
        <v>31</v>
      </c>
      <c r="D136" t="s">
        <v>14</v>
      </c>
      <c r="E136">
        <v>0.39103593770310752</v>
      </c>
      <c r="F136">
        <v>0.94934309060344635</v>
      </c>
      <c r="G136">
        <v>0.71874824642828028</v>
      </c>
      <c r="H136">
        <v>0.76787837826370042</v>
      </c>
      <c r="I136">
        <v>0.99676650259498323</v>
      </c>
      <c r="J136">
        <v>0.90101472112604697</v>
      </c>
    </row>
    <row r="137" spans="1:10" x14ac:dyDescent="0.2">
      <c r="A137">
        <v>0</v>
      </c>
      <c r="B137">
        <v>-50</v>
      </c>
      <c r="C137" t="s">
        <v>31</v>
      </c>
      <c r="D137" t="s">
        <v>14</v>
      </c>
      <c r="E137">
        <v>0.82469925913669206</v>
      </c>
      <c r="F137">
        <v>0.99020685821154475</v>
      </c>
      <c r="G137">
        <v>0.93483453628559643</v>
      </c>
      <c r="H137">
        <v>0.95122103165470595</v>
      </c>
      <c r="I137">
        <v>0.99375527129309604</v>
      </c>
      <c r="J137">
        <v>0.97572218115420317</v>
      </c>
    </row>
    <row r="138" spans="1:10" x14ac:dyDescent="0.2">
      <c r="A138">
        <v>1</v>
      </c>
      <c r="B138">
        <v>-50</v>
      </c>
      <c r="C138" t="s">
        <v>31</v>
      </c>
      <c r="D138" t="s">
        <v>14</v>
      </c>
      <c r="E138">
        <v>0.79446254506354241</v>
      </c>
      <c r="F138">
        <v>0.99020824829931597</v>
      </c>
      <c r="G138">
        <v>0.92279338946705636</v>
      </c>
      <c r="H138">
        <v>0.93913500517985282</v>
      </c>
      <c r="I138">
        <v>0.99254107358595556</v>
      </c>
      <c r="J138">
        <v>0.9710401016143364</v>
      </c>
    </row>
    <row r="139" spans="1:10" x14ac:dyDescent="0.2">
      <c r="A139">
        <v>2</v>
      </c>
      <c r="B139">
        <v>-50</v>
      </c>
      <c r="C139" t="s">
        <v>31</v>
      </c>
      <c r="D139" t="s">
        <v>14</v>
      </c>
      <c r="E139">
        <v>0.7042555415414421</v>
      </c>
      <c r="F139">
        <v>0.98638187006058642</v>
      </c>
      <c r="G139">
        <v>0.88353272700303109</v>
      </c>
      <c r="H139">
        <v>0.90624909168028622</v>
      </c>
      <c r="I139">
        <v>0.99245845829247081</v>
      </c>
      <c r="J139">
        <v>0.95953636212070359</v>
      </c>
    </row>
    <row r="140" spans="1:10" x14ac:dyDescent="0.2">
      <c r="A140">
        <v>3</v>
      </c>
      <c r="B140">
        <v>-50</v>
      </c>
      <c r="C140" t="s">
        <v>31</v>
      </c>
      <c r="D140" t="s">
        <v>14</v>
      </c>
      <c r="E140">
        <v>0.56658267132808915</v>
      </c>
      <c r="F140">
        <v>0.97356734815927803</v>
      </c>
      <c r="G140">
        <v>0.81581517961413419</v>
      </c>
      <c r="H140">
        <v>0.85604639696542306</v>
      </c>
      <c r="I140">
        <v>0.99490376443269501</v>
      </c>
      <c r="J140">
        <v>0.93837845838257683</v>
      </c>
    </row>
    <row r="141" spans="1:10" x14ac:dyDescent="0.2">
      <c r="A141">
        <v>4</v>
      </c>
      <c r="B141">
        <v>-50</v>
      </c>
      <c r="C141" t="s">
        <v>31</v>
      </c>
      <c r="D141" t="s">
        <v>14</v>
      </c>
      <c r="E141">
        <v>0.40483563783664178</v>
      </c>
      <c r="F141">
        <v>0.94481462797693638</v>
      </c>
      <c r="G141">
        <v>0.72447851663300256</v>
      </c>
      <c r="H141">
        <v>0.77465325601743606</v>
      </c>
      <c r="I141">
        <v>0.9969377424667808</v>
      </c>
      <c r="J141">
        <v>0.90419483730363481</v>
      </c>
    </row>
    <row r="142" spans="1:10" x14ac:dyDescent="0.2">
      <c r="A142">
        <v>0</v>
      </c>
      <c r="B142">
        <v>-45</v>
      </c>
      <c r="C142" t="s">
        <v>31</v>
      </c>
      <c r="D142" t="s">
        <v>14</v>
      </c>
      <c r="E142">
        <v>0.87943155634190684</v>
      </c>
      <c r="F142">
        <v>0.99131381017414577</v>
      </c>
      <c r="G142">
        <v>0.95619659885460395</v>
      </c>
      <c r="H142">
        <v>0.9657003777101536</v>
      </c>
      <c r="I142">
        <v>0.99329064421969604</v>
      </c>
      <c r="J142">
        <v>0.98199063999504843</v>
      </c>
    </row>
    <row r="143" spans="1:10" x14ac:dyDescent="0.2">
      <c r="A143">
        <v>1</v>
      </c>
      <c r="B143">
        <v>-45</v>
      </c>
      <c r="C143" t="s">
        <v>31</v>
      </c>
      <c r="D143" t="s">
        <v>14</v>
      </c>
      <c r="E143">
        <v>0.84500940686329584</v>
      </c>
      <c r="F143">
        <v>0.99064977969764745</v>
      </c>
      <c r="G143">
        <v>0.94274891145471595</v>
      </c>
      <c r="H143">
        <v>0.95420808065646756</v>
      </c>
      <c r="I143">
        <v>0.99277508298331119</v>
      </c>
      <c r="J143">
        <v>0.97771542541532241</v>
      </c>
    </row>
    <row r="144" spans="1:10" x14ac:dyDescent="0.2">
      <c r="A144">
        <v>2</v>
      </c>
      <c r="B144">
        <v>-45</v>
      </c>
      <c r="C144" t="s">
        <v>31</v>
      </c>
      <c r="D144" t="s">
        <v>14</v>
      </c>
      <c r="E144">
        <v>0.74466234363619233</v>
      </c>
      <c r="F144">
        <v>0.98671322642609838</v>
      </c>
      <c r="G144">
        <v>0.90058332664887275</v>
      </c>
      <c r="H144">
        <v>0.92116566584407278</v>
      </c>
      <c r="I144">
        <v>0.99266033616315519</v>
      </c>
      <c r="J144">
        <v>0.96504834238279458</v>
      </c>
    </row>
    <row r="145" spans="1:10" x14ac:dyDescent="0.2">
      <c r="A145">
        <v>3</v>
      </c>
      <c r="B145">
        <v>-45</v>
      </c>
      <c r="C145" t="s">
        <v>31</v>
      </c>
      <c r="D145" t="s">
        <v>14</v>
      </c>
      <c r="E145">
        <v>0.59283476156159498</v>
      </c>
      <c r="F145">
        <v>0.97226139660234001</v>
      </c>
      <c r="G145">
        <v>0.8266497908183299</v>
      </c>
      <c r="H145">
        <v>0.86655921628666888</v>
      </c>
      <c r="I145">
        <v>0.99536312895619816</v>
      </c>
      <c r="J145">
        <v>0.94316578751639202</v>
      </c>
    </row>
    <row r="146" spans="1:10" x14ac:dyDescent="0.2">
      <c r="A146">
        <v>4</v>
      </c>
      <c r="B146">
        <v>-45</v>
      </c>
      <c r="C146" t="s">
        <v>31</v>
      </c>
      <c r="D146" t="s">
        <v>14</v>
      </c>
      <c r="E146">
        <v>0.412949493882102</v>
      </c>
      <c r="F146">
        <v>0.94073276727944155</v>
      </c>
      <c r="G146">
        <v>0.72732747470649717</v>
      </c>
      <c r="H146">
        <v>0.77804949742190366</v>
      </c>
      <c r="I146">
        <v>0.99669807504674202</v>
      </c>
      <c r="J146">
        <v>0.90529292679674001</v>
      </c>
    </row>
    <row r="147" spans="1:10" x14ac:dyDescent="0.2">
      <c r="A147">
        <v>0</v>
      </c>
      <c r="B147">
        <v>-40</v>
      </c>
      <c r="C147" t="s">
        <v>31</v>
      </c>
      <c r="D147" t="s">
        <v>14</v>
      </c>
      <c r="E147">
        <v>0.92357349013805756</v>
      </c>
      <c r="F147">
        <v>0.98712731565544642</v>
      </c>
      <c r="G147">
        <v>0.96522277195685735</v>
      </c>
      <c r="H147">
        <v>0.98062264491727424</v>
      </c>
      <c r="I147">
        <v>0.99645161837781837</v>
      </c>
      <c r="J147">
        <v>0.98995436991629782</v>
      </c>
    </row>
    <row r="148" spans="1:10" x14ac:dyDescent="0.2">
      <c r="A148">
        <v>1</v>
      </c>
      <c r="B148">
        <v>-40</v>
      </c>
      <c r="C148" t="s">
        <v>31</v>
      </c>
      <c r="D148" t="s">
        <v>14</v>
      </c>
      <c r="E148">
        <v>0.88370136377740105</v>
      </c>
      <c r="F148">
        <v>0.99034150443019997</v>
      </c>
      <c r="G148">
        <v>0.9574017457347832</v>
      </c>
      <c r="H148">
        <v>0.96650574289742641</v>
      </c>
      <c r="I148">
        <v>0.99360488173674555</v>
      </c>
      <c r="J148">
        <v>0.98314250246611679</v>
      </c>
    </row>
    <row r="149" spans="1:10" x14ac:dyDescent="0.2">
      <c r="A149">
        <v>2</v>
      </c>
      <c r="B149">
        <v>-40</v>
      </c>
      <c r="C149" t="s">
        <v>31</v>
      </c>
      <c r="D149" t="s">
        <v>14</v>
      </c>
      <c r="E149">
        <v>0.77467305967601074</v>
      </c>
      <c r="F149">
        <v>0.98612793800160081</v>
      </c>
      <c r="G149">
        <v>0.91259735678127119</v>
      </c>
      <c r="H149">
        <v>0.93232918200799164</v>
      </c>
      <c r="I149">
        <v>0.99346756003420145</v>
      </c>
      <c r="J149">
        <v>0.96974650128509599</v>
      </c>
    </row>
    <row r="150" spans="1:10" x14ac:dyDescent="0.2">
      <c r="A150">
        <v>3</v>
      </c>
      <c r="B150">
        <v>-40</v>
      </c>
      <c r="C150" t="s">
        <v>31</v>
      </c>
      <c r="D150" t="s">
        <v>14</v>
      </c>
      <c r="E150">
        <v>0.61069033676842022</v>
      </c>
      <c r="F150">
        <v>0.97066904068319804</v>
      </c>
      <c r="G150">
        <v>0.83348548733985361</v>
      </c>
      <c r="H150">
        <v>0.8733970822844348</v>
      </c>
      <c r="I150">
        <v>0.99574424770162095</v>
      </c>
      <c r="J150">
        <v>0.9462940187012796</v>
      </c>
    </row>
    <row r="151" spans="1:10" x14ac:dyDescent="0.2">
      <c r="A151">
        <v>4</v>
      </c>
      <c r="B151">
        <v>-40</v>
      </c>
      <c r="C151" t="s">
        <v>31</v>
      </c>
      <c r="D151" t="s">
        <v>14</v>
      </c>
      <c r="E151">
        <v>0.41701022564567691</v>
      </c>
      <c r="F151">
        <v>0.92847902046745956</v>
      </c>
      <c r="G151">
        <v>0.72387065852963473</v>
      </c>
      <c r="H151">
        <v>0.77758006823128378</v>
      </c>
      <c r="I151">
        <v>0.99838958262655397</v>
      </c>
      <c r="J151">
        <v>0.90706578834688723</v>
      </c>
    </row>
    <row r="152" spans="1:10" x14ac:dyDescent="0.2">
      <c r="A152">
        <v>0</v>
      </c>
      <c r="B152">
        <v>-35</v>
      </c>
      <c r="C152" t="s">
        <v>31</v>
      </c>
      <c r="D152" t="s">
        <v>14</v>
      </c>
      <c r="E152">
        <v>0.95610538141500323</v>
      </c>
      <c r="F152">
        <v>0.98977483409971201</v>
      </c>
      <c r="G152">
        <v>0.98009182069055356</v>
      </c>
      <c r="H152">
        <v>0.98590989092457237</v>
      </c>
      <c r="I152">
        <v>0.99558916737729564</v>
      </c>
      <c r="J152">
        <v>0.99142218172141117</v>
      </c>
    </row>
    <row r="153" spans="1:10" x14ac:dyDescent="0.2">
      <c r="A153">
        <v>1</v>
      </c>
      <c r="B153">
        <v>-35</v>
      </c>
      <c r="C153" t="s">
        <v>31</v>
      </c>
      <c r="D153" t="s">
        <v>14</v>
      </c>
      <c r="E153">
        <v>0.91255765810207401</v>
      </c>
      <c r="F153">
        <v>0.99152325753811799</v>
      </c>
      <c r="G153">
        <v>0.96850477172002736</v>
      </c>
      <c r="H153">
        <v>0.97317158752613642</v>
      </c>
      <c r="I153">
        <v>0.99282466250138635</v>
      </c>
      <c r="J153">
        <v>0.98566355297412522</v>
      </c>
    </row>
    <row r="154" spans="1:10" x14ac:dyDescent="0.2">
      <c r="A154">
        <v>2</v>
      </c>
      <c r="B154">
        <v>-35</v>
      </c>
      <c r="C154" t="s">
        <v>31</v>
      </c>
      <c r="D154" t="s">
        <v>14</v>
      </c>
      <c r="E154">
        <v>0.79438953792625122</v>
      </c>
      <c r="F154">
        <v>0.98541742917060682</v>
      </c>
      <c r="G154">
        <v>0.92023279432782179</v>
      </c>
      <c r="H154">
        <v>0.93962172691846657</v>
      </c>
      <c r="I154">
        <v>0.994126281845231</v>
      </c>
      <c r="J154">
        <v>0.97288973908162235</v>
      </c>
    </row>
    <row r="155" spans="1:10" x14ac:dyDescent="0.2">
      <c r="A155">
        <v>3</v>
      </c>
      <c r="B155">
        <v>-35</v>
      </c>
      <c r="C155" t="s">
        <v>31</v>
      </c>
      <c r="D155" t="s">
        <v>14</v>
      </c>
      <c r="E155">
        <v>0.6197001432568392</v>
      </c>
      <c r="F155">
        <v>0.96873643539574883</v>
      </c>
      <c r="G155">
        <v>0.83631223108078179</v>
      </c>
      <c r="H155">
        <v>0.87666001122015691</v>
      </c>
      <c r="I155">
        <v>0.99605791810481525</v>
      </c>
      <c r="J155">
        <v>0.94785103260163917</v>
      </c>
    </row>
    <row r="156" spans="1:10" x14ac:dyDescent="0.2">
      <c r="A156">
        <v>4</v>
      </c>
      <c r="B156">
        <v>-35</v>
      </c>
      <c r="C156" t="s">
        <v>31</v>
      </c>
      <c r="D156" t="s">
        <v>14</v>
      </c>
      <c r="E156">
        <v>0.41202681813120878</v>
      </c>
      <c r="F156">
        <v>0.92998260980002156</v>
      </c>
      <c r="G156">
        <v>0.72286089571658274</v>
      </c>
      <c r="H156">
        <v>0.77473632055997377</v>
      </c>
      <c r="I156">
        <v>0.99605348007238004</v>
      </c>
      <c r="J156">
        <v>0.90255438524300502</v>
      </c>
    </row>
    <row r="157" spans="1:10" x14ac:dyDescent="0.2">
      <c r="A157">
        <v>0</v>
      </c>
      <c r="B157">
        <v>-30</v>
      </c>
      <c r="C157" t="s">
        <v>31</v>
      </c>
      <c r="D157" t="s">
        <v>14</v>
      </c>
      <c r="E157">
        <v>0.96999585151705159</v>
      </c>
      <c r="F157">
        <v>0.99257727134406681</v>
      </c>
      <c r="G157">
        <v>0.98822680895175896</v>
      </c>
      <c r="H157">
        <v>0.98902418017623117</v>
      </c>
      <c r="I157">
        <v>0.99694533118277262</v>
      </c>
      <c r="J157">
        <v>0.99300468116381124</v>
      </c>
    </row>
    <row r="158" spans="1:10" x14ac:dyDescent="0.2">
      <c r="A158">
        <v>1</v>
      </c>
      <c r="B158">
        <v>-30</v>
      </c>
      <c r="C158" t="s">
        <v>31</v>
      </c>
      <c r="D158" t="s">
        <v>14</v>
      </c>
      <c r="E158">
        <v>0.93388696024902818</v>
      </c>
      <c r="F158">
        <v>0.98687030840155798</v>
      </c>
      <c r="G158">
        <v>0.96826461440357736</v>
      </c>
      <c r="H158">
        <v>0.98063356979665295</v>
      </c>
      <c r="I158">
        <v>0.99602302087802796</v>
      </c>
      <c r="J158">
        <v>0.99075002760483744</v>
      </c>
    </row>
    <row r="159" spans="1:10" x14ac:dyDescent="0.2">
      <c r="A159">
        <v>2</v>
      </c>
      <c r="B159">
        <v>-30</v>
      </c>
      <c r="C159" t="s">
        <v>31</v>
      </c>
      <c r="D159" t="s">
        <v>14</v>
      </c>
      <c r="E159">
        <v>0.80539655347818817</v>
      </c>
      <c r="F159">
        <v>0.98681923971049501</v>
      </c>
      <c r="G159">
        <v>0.92522267563334204</v>
      </c>
      <c r="H159">
        <v>0.94021455939375198</v>
      </c>
      <c r="I159">
        <v>0.99262217002888364</v>
      </c>
      <c r="J159">
        <v>0.97302016304779559</v>
      </c>
    </row>
    <row r="160" spans="1:10" x14ac:dyDescent="0.2">
      <c r="A160">
        <v>3</v>
      </c>
      <c r="B160">
        <v>-30</v>
      </c>
      <c r="C160" t="s">
        <v>31</v>
      </c>
      <c r="D160" t="s">
        <v>14</v>
      </c>
      <c r="E160">
        <v>0.61968014802530125</v>
      </c>
      <c r="F160">
        <v>0.96639370218170761</v>
      </c>
      <c r="G160">
        <v>0.83513031158139983</v>
      </c>
      <c r="H160">
        <v>0.87639829709809103</v>
      </c>
      <c r="I160">
        <v>0.99631349910590761</v>
      </c>
      <c r="J160">
        <v>0.94788138002381361</v>
      </c>
    </row>
    <row r="161" spans="1:10" x14ac:dyDescent="0.2">
      <c r="A161">
        <v>4</v>
      </c>
      <c r="B161">
        <v>-30</v>
      </c>
      <c r="C161" t="s">
        <v>31</v>
      </c>
      <c r="D161" t="s">
        <v>14</v>
      </c>
      <c r="E161">
        <v>0.4032996690401015</v>
      </c>
      <c r="F161">
        <v>0.92290182754467875</v>
      </c>
      <c r="G161">
        <v>0.71559119710304753</v>
      </c>
      <c r="H161">
        <v>0.75900432995288791</v>
      </c>
      <c r="I161">
        <v>0.99537315182651043</v>
      </c>
      <c r="J161">
        <v>0.90243749650823524</v>
      </c>
    </row>
    <row r="162" spans="1:10" x14ac:dyDescent="0.2">
      <c r="A162">
        <v>0</v>
      </c>
      <c r="B162">
        <v>-25</v>
      </c>
      <c r="C162" t="s">
        <v>31</v>
      </c>
      <c r="D162" t="s">
        <v>14</v>
      </c>
      <c r="E162">
        <v>0.97481602242229481</v>
      </c>
      <c r="F162">
        <v>0.99868178817443476</v>
      </c>
      <c r="G162">
        <v>0.99119389113070344</v>
      </c>
      <c r="H162">
        <v>0.99007521875698923</v>
      </c>
      <c r="I162">
        <v>0.99906418461204438</v>
      </c>
      <c r="J162">
        <v>0.99355336906179281</v>
      </c>
    </row>
    <row r="163" spans="1:10" x14ac:dyDescent="0.2">
      <c r="A163">
        <v>1</v>
      </c>
      <c r="B163">
        <v>-25</v>
      </c>
      <c r="C163" t="s">
        <v>31</v>
      </c>
      <c r="D163" t="s">
        <v>14</v>
      </c>
      <c r="E163">
        <v>0.94050354725113838</v>
      </c>
      <c r="F163">
        <v>0.98811348361538365</v>
      </c>
      <c r="G163">
        <v>0.97137877022011621</v>
      </c>
      <c r="H163">
        <v>0.98217205332929836</v>
      </c>
      <c r="I163">
        <v>0.99525496427903737</v>
      </c>
      <c r="J163">
        <v>0.99012190620867924</v>
      </c>
    </row>
    <row r="164" spans="1:10" x14ac:dyDescent="0.2">
      <c r="A164">
        <v>2</v>
      </c>
      <c r="B164">
        <v>-25</v>
      </c>
      <c r="C164" t="s">
        <v>31</v>
      </c>
      <c r="D164" t="s">
        <v>14</v>
      </c>
      <c r="E164">
        <v>0.80449692531407313</v>
      </c>
      <c r="F164">
        <v>0.98655827962105003</v>
      </c>
      <c r="G164">
        <v>0.92478566584566435</v>
      </c>
      <c r="H164">
        <v>0.93999251309017917</v>
      </c>
      <c r="I164">
        <v>0.99248798854690656</v>
      </c>
      <c r="J164">
        <v>0.97266329848627642</v>
      </c>
    </row>
    <row r="165" spans="1:10" x14ac:dyDescent="0.2">
      <c r="A165">
        <v>3</v>
      </c>
      <c r="B165">
        <v>-25</v>
      </c>
      <c r="C165" t="s">
        <v>31</v>
      </c>
      <c r="D165" t="s">
        <v>14</v>
      </c>
      <c r="E165">
        <v>0.61070062678168047</v>
      </c>
      <c r="F165">
        <v>0.96355000761281684</v>
      </c>
      <c r="G165">
        <v>0.82994586672574766</v>
      </c>
      <c r="H165">
        <v>0.87261173146007887</v>
      </c>
      <c r="I165">
        <v>0.99651810364289894</v>
      </c>
      <c r="J165">
        <v>0.94638737760377456</v>
      </c>
    </row>
    <row r="166" spans="1:10" x14ac:dyDescent="0.2">
      <c r="A166">
        <v>4</v>
      </c>
      <c r="B166">
        <v>-25</v>
      </c>
      <c r="C166" t="s">
        <v>31</v>
      </c>
      <c r="D166" t="s">
        <v>14</v>
      </c>
      <c r="E166">
        <v>0.38960713450934759</v>
      </c>
      <c r="F166">
        <v>0.91429898062909676</v>
      </c>
      <c r="G166">
        <v>0.70502151232471899</v>
      </c>
      <c r="H166">
        <v>0.74851221986388639</v>
      </c>
      <c r="I166">
        <v>0.99482987667641021</v>
      </c>
      <c r="J166">
        <v>0.89695892780404873</v>
      </c>
    </row>
    <row r="167" spans="1:10" x14ac:dyDescent="0.2">
      <c r="A167">
        <v>0</v>
      </c>
      <c r="B167">
        <v>-20</v>
      </c>
      <c r="C167" t="s">
        <v>31</v>
      </c>
      <c r="D167" t="s">
        <v>14</v>
      </c>
      <c r="E167">
        <v>0.97186273453965322</v>
      </c>
      <c r="F167">
        <v>0.99243333635963882</v>
      </c>
      <c r="G167">
        <v>0.98845517460245202</v>
      </c>
      <c r="H167">
        <v>0.98911630302214437</v>
      </c>
      <c r="I167">
        <v>0.99740985571610763</v>
      </c>
      <c r="J167">
        <v>0.99308921910675241</v>
      </c>
    </row>
    <row r="168" spans="1:10" x14ac:dyDescent="0.2">
      <c r="A168">
        <v>1</v>
      </c>
      <c r="B168">
        <v>-20</v>
      </c>
      <c r="C168" t="s">
        <v>31</v>
      </c>
      <c r="D168" t="s">
        <v>14</v>
      </c>
      <c r="E168">
        <v>0.93180909929136524</v>
      </c>
      <c r="F168">
        <v>0.98678315961590979</v>
      </c>
      <c r="G168">
        <v>0.96746307192154402</v>
      </c>
      <c r="H168">
        <v>0.98004751470864238</v>
      </c>
      <c r="I168">
        <v>0.99599714740621481</v>
      </c>
      <c r="J168">
        <v>0.99046748222474079</v>
      </c>
    </row>
    <row r="169" spans="1:10" x14ac:dyDescent="0.2">
      <c r="A169">
        <v>2</v>
      </c>
      <c r="B169">
        <v>-20</v>
      </c>
      <c r="C169" t="s">
        <v>31</v>
      </c>
      <c r="D169" t="s">
        <v>14</v>
      </c>
      <c r="E169">
        <v>0.79070370846605353</v>
      </c>
      <c r="F169">
        <v>0.98299951515359463</v>
      </c>
      <c r="G169">
        <v>0.91779778964638004</v>
      </c>
      <c r="H169">
        <v>0.93926594461888357</v>
      </c>
      <c r="I169">
        <v>0.99492691443490344</v>
      </c>
      <c r="J169">
        <v>0.97326251318531698</v>
      </c>
    </row>
    <row r="170" spans="1:10" x14ac:dyDescent="0.2">
      <c r="A170">
        <v>3</v>
      </c>
      <c r="B170">
        <v>-20</v>
      </c>
      <c r="C170" t="s">
        <v>31</v>
      </c>
      <c r="D170" t="s">
        <v>14</v>
      </c>
      <c r="E170">
        <v>0.59308561011584682</v>
      </c>
      <c r="F170">
        <v>0.96008628522502437</v>
      </c>
      <c r="G170">
        <v>0.82077100552659399</v>
      </c>
      <c r="H170">
        <v>0.86524985376696351</v>
      </c>
      <c r="I170">
        <v>0.99667692858446377</v>
      </c>
      <c r="J170">
        <v>0.94332940617655436</v>
      </c>
    </row>
    <row r="171" spans="1:10" x14ac:dyDescent="0.2">
      <c r="A171">
        <v>4</v>
      </c>
      <c r="B171">
        <v>-20</v>
      </c>
      <c r="C171" t="s">
        <v>31</v>
      </c>
      <c r="D171" t="s">
        <v>14</v>
      </c>
      <c r="E171">
        <v>0.37159090169346137</v>
      </c>
      <c r="F171">
        <v>0.90376889245152781</v>
      </c>
      <c r="G171">
        <v>0.69121284243486736</v>
      </c>
      <c r="H171">
        <v>0.73439039542407569</v>
      </c>
      <c r="I171">
        <v>0.99414457144332558</v>
      </c>
      <c r="J171">
        <v>0.88966993334747568</v>
      </c>
    </row>
    <row r="172" spans="1:10" x14ac:dyDescent="0.2">
      <c r="A172">
        <v>0</v>
      </c>
      <c r="B172">
        <v>-15</v>
      </c>
      <c r="C172" t="s">
        <v>31</v>
      </c>
      <c r="D172" t="s">
        <v>14</v>
      </c>
      <c r="E172">
        <v>0.96176580211776397</v>
      </c>
      <c r="F172">
        <v>0.98856639378098043</v>
      </c>
      <c r="G172">
        <v>0.97917887339274523</v>
      </c>
      <c r="H172">
        <v>0.98609796683003936</v>
      </c>
      <c r="I172">
        <v>0.99581589189117725</v>
      </c>
      <c r="J172">
        <v>0.99159409493948036</v>
      </c>
    </row>
    <row r="173" spans="1:10" x14ac:dyDescent="0.2">
      <c r="A173">
        <v>1</v>
      </c>
      <c r="B173">
        <v>-15</v>
      </c>
      <c r="C173" t="s">
        <v>31</v>
      </c>
      <c r="D173" t="s">
        <v>14</v>
      </c>
      <c r="E173">
        <v>0.9066449761303228</v>
      </c>
      <c r="F173">
        <v>0.99085164724707997</v>
      </c>
      <c r="G173">
        <v>0.9664899801243908</v>
      </c>
      <c r="H173">
        <v>0.97240444206118681</v>
      </c>
      <c r="I173">
        <v>0.99337199647246077</v>
      </c>
      <c r="J173">
        <v>0.98576049469413163</v>
      </c>
    </row>
    <row r="174" spans="1:10" x14ac:dyDescent="0.2">
      <c r="A174">
        <v>2</v>
      </c>
      <c r="B174">
        <v>-15</v>
      </c>
      <c r="C174" t="s">
        <v>31</v>
      </c>
      <c r="D174" t="s">
        <v>14</v>
      </c>
      <c r="E174">
        <v>0.76946102779105563</v>
      </c>
      <c r="F174">
        <v>0.98304702634949837</v>
      </c>
      <c r="G174">
        <v>0.90925625346530659</v>
      </c>
      <c r="H174">
        <v>0.93160198340318123</v>
      </c>
      <c r="I174">
        <v>0.99414314081872601</v>
      </c>
      <c r="J174">
        <v>0.96952225875066955</v>
      </c>
    </row>
    <row r="175" spans="1:10" x14ac:dyDescent="0.2">
      <c r="A175">
        <v>3</v>
      </c>
      <c r="B175">
        <v>-15</v>
      </c>
      <c r="C175" t="s">
        <v>31</v>
      </c>
      <c r="D175" t="s">
        <v>14</v>
      </c>
      <c r="E175">
        <v>0.5674215541341433</v>
      </c>
      <c r="F175">
        <v>0.95584455401573598</v>
      </c>
      <c r="G175">
        <v>0.80762825307555497</v>
      </c>
      <c r="H175">
        <v>0.85421324745010574</v>
      </c>
      <c r="I175">
        <v>0.99679342704790841</v>
      </c>
      <c r="J175">
        <v>0.93862545037827361</v>
      </c>
    </row>
    <row r="176" spans="1:10" x14ac:dyDescent="0.2">
      <c r="A176">
        <v>4</v>
      </c>
      <c r="B176">
        <v>-15</v>
      </c>
      <c r="C176" t="s">
        <v>31</v>
      </c>
      <c r="D176" t="s">
        <v>14</v>
      </c>
      <c r="E176">
        <v>0.35005323815621919</v>
      </c>
      <c r="F176">
        <v>0.89077208523349494</v>
      </c>
      <c r="G176">
        <v>0.67423638356006088</v>
      </c>
      <c r="H176">
        <v>0.71653414508372504</v>
      </c>
      <c r="I176">
        <v>0.99326854296119638</v>
      </c>
      <c r="J176">
        <v>0.88042413071654224</v>
      </c>
    </row>
    <row r="177" spans="1:10" x14ac:dyDescent="0.2">
      <c r="A177">
        <v>0</v>
      </c>
      <c r="B177">
        <v>-10</v>
      </c>
      <c r="C177" t="s">
        <v>31</v>
      </c>
      <c r="D177" t="s">
        <v>14</v>
      </c>
      <c r="E177">
        <v>0.93192884078165417</v>
      </c>
      <c r="F177">
        <v>0.98909836818209995</v>
      </c>
      <c r="G177">
        <v>0.96910169324002482</v>
      </c>
      <c r="H177">
        <v>0.980873190561806</v>
      </c>
      <c r="I177">
        <v>0.9951929528586676</v>
      </c>
      <c r="J177">
        <v>0.98900580932489679</v>
      </c>
    </row>
    <row r="178" spans="1:10" x14ac:dyDescent="0.2">
      <c r="A178">
        <v>1</v>
      </c>
      <c r="B178">
        <v>-10</v>
      </c>
      <c r="C178" t="s">
        <v>31</v>
      </c>
      <c r="D178" t="s">
        <v>14</v>
      </c>
      <c r="E178">
        <v>0.87704543527188117</v>
      </c>
      <c r="F178">
        <v>0.99064219951277099</v>
      </c>
      <c r="G178">
        <v>0.95566023699879121</v>
      </c>
      <c r="H178">
        <v>0.96347769905136116</v>
      </c>
      <c r="I178">
        <v>0.99263128916355636</v>
      </c>
      <c r="J178">
        <v>0.98150508703244521</v>
      </c>
    </row>
    <row r="179" spans="1:10" x14ac:dyDescent="0.2">
      <c r="A179">
        <v>2</v>
      </c>
      <c r="B179">
        <v>-10</v>
      </c>
      <c r="C179" t="s">
        <v>31</v>
      </c>
      <c r="D179" t="s">
        <v>14</v>
      </c>
      <c r="E179">
        <v>0.73821215528111028</v>
      </c>
      <c r="F179">
        <v>0.98294263784274039</v>
      </c>
      <c r="G179">
        <v>0.89635049020693613</v>
      </c>
      <c r="H179">
        <v>0.92009242215773845</v>
      </c>
      <c r="I179">
        <v>0.99315053210402882</v>
      </c>
      <c r="J179">
        <v>0.96413640335786155</v>
      </c>
    </row>
    <row r="180" spans="1:10" x14ac:dyDescent="0.2">
      <c r="A180">
        <v>3</v>
      </c>
      <c r="B180">
        <v>-10</v>
      </c>
      <c r="C180" t="s">
        <v>31</v>
      </c>
      <c r="D180" t="s">
        <v>14</v>
      </c>
      <c r="E180">
        <v>0.53478591279405496</v>
      </c>
      <c r="F180">
        <v>0.94952150765850563</v>
      </c>
      <c r="G180">
        <v>0.79005133234987002</v>
      </c>
      <c r="H180">
        <v>0.83927374905904595</v>
      </c>
      <c r="I180">
        <v>0.99722467525323022</v>
      </c>
      <c r="J180">
        <v>0.93259775068023243</v>
      </c>
    </row>
    <row r="181" spans="1:10" x14ac:dyDescent="0.2">
      <c r="A181">
        <v>4</v>
      </c>
      <c r="B181">
        <v>-10</v>
      </c>
      <c r="C181" t="s">
        <v>31</v>
      </c>
      <c r="D181" t="s">
        <v>14</v>
      </c>
      <c r="E181">
        <v>0.30187959147344468</v>
      </c>
      <c r="F181">
        <v>0.88750925360324096</v>
      </c>
      <c r="G181">
        <v>0.67686664094692583</v>
      </c>
      <c r="H181">
        <v>0.69481334425166397</v>
      </c>
      <c r="I181">
        <v>0.99212986012759996</v>
      </c>
      <c r="J181">
        <v>0.86903205616247259</v>
      </c>
    </row>
    <row r="182" spans="1:10" x14ac:dyDescent="0.2">
      <c r="A182">
        <v>0</v>
      </c>
      <c r="B182">
        <v>-5</v>
      </c>
      <c r="C182" t="s">
        <v>31</v>
      </c>
      <c r="D182" t="s">
        <v>14</v>
      </c>
      <c r="E182">
        <v>0.88346992551505721</v>
      </c>
      <c r="F182">
        <v>0.99135415109488079</v>
      </c>
      <c r="G182">
        <v>0.95874359417966004</v>
      </c>
      <c r="H182">
        <v>0.96746593000461856</v>
      </c>
      <c r="I182">
        <v>0.99331636135202517</v>
      </c>
      <c r="J182">
        <v>0.982641609228594</v>
      </c>
    </row>
    <row r="183" spans="1:10" x14ac:dyDescent="0.2">
      <c r="A183">
        <v>1</v>
      </c>
      <c r="B183">
        <v>-5</v>
      </c>
      <c r="C183" t="s">
        <v>31</v>
      </c>
      <c r="D183" t="s">
        <v>14</v>
      </c>
      <c r="E183">
        <v>0.83356666568199467</v>
      </c>
      <c r="F183">
        <v>0.98884926485046143</v>
      </c>
      <c r="G183">
        <v>0.93862169430799058</v>
      </c>
      <c r="H183">
        <v>0.95290908765204663</v>
      </c>
      <c r="I183">
        <v>0.99384347656059224</v>
      </c>
      <c r="J183">
        <v>0.97765684520342644</v>
      </c>
    </row>
    <row r="184" spans="1:10" x14ac:dyDescent="0.2">
      <c r="A184">
        <v>2</v>
      </c>
      <c r="B184">
        <v>-5</v>
      </c>
      <c r="C184" t="s">
        <v>31</v>
      </c>
      <c r="D184" t="s">
        <v>14</v>
      </c>
      <c r="E184">
        <v>0.69709543120210371</v>
      </c>
      <c r="F184">
        <v>0.98174703847070555</v>
      </c>
      <c r="G184">
        <v>0.87842606783377919</v>
      </c>
      <c r="H184">
        <v>0.90472706330930885</v>
      </c>
      <c r="I184">
        <v>0.99265006696714442</v>
      </c>
      <c r="J184">
        <v>0.95781466228650936</v>
      </c>
    </row>
    <row r="185" spans="1:10" x14ac:dyDescent="0.2">
      <c r="A185">
        <v>3</v>
      </c>
      <c r="B185">
        <v>-5</v>
      </c>
      <c r="C185" t="s">
        <v>31</v>
      </c>
      <c r="D185" t="s">
        <v>14</v>
      </c>
      <c r="E185">
        <v>0.49566803345867499</v>
      </c>
      <c r="F185">
        <v>0.94409740969808797</v>
      </c>
      <c r="G185">
        <v>0.7696279291475705</v>
      </c>
      <c r="H185">
        <v>0.82048704742256584</v>
      </c>
      <c r="I185">
        <v>0.99690571500173197</v>
      </c>
      <c r="J185">
        <v>0.92373127974660119</v>
      </c>
    </row>
    <row r="186" spans="1:10" x14ac:dyDescent="0.2">
      <c r="A186">
        <v>4</v>
      </c>
      <c r="B186">
        <v>-5</v>
      </c>
      <c r="C186" t="s">
        <v>31</v>
      </c>
      <c r="D186" t="s">
        <v>14</v>
      </c>
      <c r="E186">
        <v>0.27891892083192199</v>
      </c>
      <c r="F186">
        <v>0.86880546222209942</v>
      </c>
      <c r="G186">
        <v>0.65429210024553552</v>
      </c>
      <c r="H186">
        <v>0.66907051242906068</v>
      </c>
      <c r="I186">
        <v>0.99061869883136444</v>
      </c>
      <c r="J186">
        <v>0.85525267616036638</v>
      </c>
    </row>
    <row r="187" spans="1:10" x14ac:dyDescent="0.2">
      <c r="A187">
        <v>0</v>
      </c>
      <c r="B187">
        <v>0</v>
      </c>
      <c r="C187" t="s">
        <v>31</v>
      </c>
      <c r="D187" t="s">
        <v>14</v>
      </c>
      <c r="E187">
        <v>0.82956472782467738</v>
      </c>
      <c r="F187">
        <v>0.99026405910642856</v>
      </c>
      <c r="G187">
        <v>0.93811719961818796</v>
      </c>
      <c r="H187">
        <v>0.95282665358401519</v>
      </c>
      <c r="I187">
        <v>0.99374945379760737</v>
      </c>
      <c r="J187">
        <v>0.97681104763601845</v>
      </c>
    </row>
    <row r="188" spans="1:10" x14ac:dyDescent="0.2">
      <c r="A188">
        <v>1</v>
      </c>
      <c r="B188">
        <v>0</v>
      </c>
      <c r="C188" t="s">
        <v>31</v>
      </c>
      <c r="D188" t="s">
        <v>14</v>
      </c>
      <c r="E188">
        <v>0.78259196238807927</v>
      </c>
      <c r="F188">
        <v>0.98959407799036159</v>
      </c>
      <c r="G188">
        <v>0.91893221421553484</v>
      </c>
      <c r="H188">
        <v>0.93431976394434624</v>
      </c>
      <c r="I188">
        <v>0.99198238412039019</v>
      </c>
      <c r="J188">
        <v>0.96955036474318002</v>
      </c>
    </row>
    <row r="189" spans="1:10" x14ac:dyDescent="0.2">
      <c r="A189">
        <v>2</v>
      </c>
      <c r="B189">
        <v>0</v>
      </c>
      <c r="C189" t="s">
        <v>31</v>
      </c>
      <c r="D189" t="s">
        <v>14</v>
      </c>
      <c r="E189">
        <v>0.64722066431570213</v>
      </c>
      <c r="F189">
        <v>0.97921556933235165</v>
      </c>
      <c r="G189">
        <v>0.85541164645287504</v>
      </c>
      <c r="H189">
        <v>0.88523631235155431</v>
      </c>
      <c r="I189">
        <v>0.99276932542552976</v>
      </c>
      <c r="J189">
        <v>0.95048879434351119</v>
      </c>
    </row>
    <row r="190" spans="1:10" x14ac:dyDescent="0.2">
      <c r="A190">
        <v>3</v>
      </c>
      <c r="B190">
        <v>0</v>
      </c>
      <c r="C190" t="s">
        <v>31</v>
      </c>
      <c r="D190" t="s">
        <v>14</v>
      </c>
      <c r="E190">
        <v>0.45177550880623502</v>
      </c>
      <c r="F190">
        <v>0.93718960780358362</v>
      </c>
      <c r="G190">
        <v>0.74545105952906854</v>
      </c>
      <c r="H190">
        <v>0.7974891813992494</v>
      </c>
      <c r="I190">
        <v>0.99650161821623162</v>
      </c>
      <c r="J190">
        <v>0.91266327752605059</v>
      </c>
    </row>
    <row r="191" spans="1:10" x14ac:dyDescent="0.2">
      <c r="A191">
        <v>4</v>
      </c>
      <c r="B191">
        <v>0</v>
      </c>
      <c r="C191" t="s">
        <v>31</v>
      </c>
      <c r="D191" t="s">
        <v>14</v>
      </c>
      <c r="E191">
        <v>0.25496185313687042</v>
      </c>
      <c r="F191">
        <v>0.84486910890747446</v>
      </c>
      <c r="G191">
        <v>0.62858419697961232</v>
      </c>
      <c r="H191">
        <v>0.63911501608397536</v>
      </c>
      <c r="I191">
        <v>0.98856065336231957</v>
      </c>
      <c r="J191">
        <v>0.83877874100856165</v>
      </c>
    </row>
    <row r="192" spans="1:10" x14ac:dyDescent="0.2">
      <c r="A192">
        <v>0</v>
      </c>
      <c r="B192">
        <v>5</v>
      </c>
      <c r="C192" t="s">
        <v>31</v>
      </c>
      <c r="D192" t="s">
        <v>14</v>
      </c>
      <c r="E192">
        <v>0.76586114908444713</v>
      </c>
      <c r="F192">
        <v>0.98962049785985717</v>
      </c>
      <c r="G192">
        <v>0.9129503710312904</v>
      </c>
      <c r="H192">
        <v>0.93363225346176482</v>
      </c>
      <c r="I192">
        <v>0.99340550605900724</v>
      </c>
      <c r="J192">
        <v>0.96814144753594245</v>
      </c>
    </row>
    <row r="193" spans="1:10" x14ac:dyDescent="0.2">
      <c r="A193">
        <v>1</v>
      </c>
      <c r="B193">
        <v>5</v>
      </c>
      <c r="C193" t="s">
        <v>31</v>
      </c>
      <c r="D193" t="s">
        <v>14</v>
      </c>
      <c r="E193">
        <v>0.71940810262792232</v>
      </c>
      <c r="F193">
        <v>0.98804463916879637</v>
      </c>
      <c r="G193">
        <v>0.89268198817470412</v>
      </c>
      <c r="H193">
        <v>0.91531648891212236</v>
      </c>
      <c r="I193">
        <v>0.99233038486033964</v>
      </c>
      <c r="J193">
        <v>0.96098442540731921</v>
      </c>
    </row>
    <row r="194" spans="1:10" x14ac:dyDescent="0.2">
      <c r="A194">
        <v>2</v>
      </c>
      <c r="B194">
        <v>5</v>
      </c>
      <c r="C194" t="s">
        <v>31</v>
      </c>
      <c r="D194" t="s">
        <v>14</v>
      </c>
      <c r="E194">
        <v>0.59044818769115659</v>
      </c>
      <c r="F194">
        <v>0.97607302588064837</v>
      </c>
      <c r="G194">
        <v>0.82791626761492942</v>
      </c>
      <c r="H194">
        <v>0.86111256962469918</v>
      </c>
      <c r="I194">
        <v>0.99279413610263356</v>
      </c>
      <c r="J194">
        <v>0.94105223281955097</v>
      </c>
    </row>
    <row r="195" spans="1:10" x14ac:dyDescent="0.2">
      <c r="A195">
        <v>3</v>
      </c>
      <c r="B195">
        <v>5</v>
      </c>
      <c r="C195" t="s">
        <v>31</v>
      </c>
      <c r="D195" t="s">
        <v>14</v>
      </c>
      <c r="E195">
        <v>0.40470536948421959</v>
      </c>
      <c r="F195">
        <v>0.9282978364754354</v>
      </c>
      <c r="G195">
        <v>0.717655293139835</v>
      </c>
      <c r="H195">
        <v>0.76106421971794935</v>
      </c>
      <c r="I195">
        <v>0.99574655707094717</v>
      </c>
      <c r="J195">
        <v>0.9028921543908156</v>
      </c>
    </row>
    <row r="196" spans="1:10" x14ac:dyDescent="0.2">
      <c r="A196">
        <v>4</v>
      </c>
      <c r="B196">
        <v>5</v>
      </c>
      <c r="C196" t="s">
        <v>31</v>
      </c>
      <c r="D196" t="s">
        <v>14</v>
      </c>
      <c r="E196">
        <v>0.2310285328724937</v>
      </c>
      <c r="F196">
        <v>0.81388815174334772</v>
      </c>
      <c r="G196">
        <v>0.59962813316827412</v>
      </c>
      <c r="H196">
        <v>0.60471088800770756</v>
      </c>
      <c r="I196">
        <v>0.98566535978828518</v>
      </c>
      <c r="J196">
        <v>0.8192111711078226</v>
      </c>
    </row>
    <row r="197" spans="1:10" x14ac:dyDescent="0.2">
      <c r="A197">
        <v>0</v>
      </c>
      <c r="B197">
        <v>10</v>
      </c>
      <c r="C197" t="s">
        <v>31</v>
      </c>
      <c r="D197" t="s">
        <v>14</v>
      </c>
      <c r="E197">
        <v>0.6946940640050846</v>
      </c>
      <c r="F197">
        <v>0.99025327509842476</v>
      </c>
      <c r="G197">
        <v>0.88376006451058498</v>
      </c>
      <c r="H197">
        <v>0.90696439888962799</v>
      </c>
      <c r="I197">
        <v>0.9912490439762156</v>
      </c>
      <c r="J197">
        <v>0.95595989492387123</v>
      </c>
    </row>
    <row r="198" spans="1:10" x14ac:dyDescent="0.2">
      <c r="A198">
        <v>1</v>
      </c>
      <c r="B198">
        <v>10</v>
      </c>
      <c r="C198" t="s">
        <v>31</v>
      </c>
      <c r="D198" t="s">
        <v>14</v>
      </c>
      <c r="E198">
        <v>0.64890153313961763</v>
      </c>
      <c r="F198">
        <v>0.98697726460574642</v>
      </c>
      <c r="G198">
        <v>0.86202413150908974</v>
      </c>
      <c r="H198">
        <v>0.88848931368910722</v>
      </c>
      <c r="I198">
        <v>0.9915999020201216</v>
      </c>
      <c r="J198">
        <v>0.95003282225760499</v>
      </c>
    </row>
    <row r="199" spans="1:10" x14ac:dyDescent="0.2">
      <c r="A199">
        <v>2</v>
      </c>
      <c r="B199">
        <v>10</v>
      </c>
      <c r="C199" t="s">
        <v>31</v>
      </c>
      <c r="D199" t="s">
        <v>14</v>
      </c>
      <c r="E199">
        <v>0.5259902897519686</v>
      </c>
      <c r="F199">
        <v>0.96488158448938477</v>
      </c>
      <c r="G199">
        <v>0.79215549732397839</v>
      </c>
      <c r="H199">
        <v>0.8386745905598415</v>
      </c>
      <c r="I199">
        <v>0.996651537275272</v>
      </c>
      <c r="J199">
        <v>0.93107241114368322</v>
      </c>
    </row>
    <row r="200" spans="1:10" x14ac:dyDescent="0.2">
      <c r="A200">
        <v>3</v>
      </c>
      <c r="B200">
        <v>10</v>
      </c>
      <c r="C200" t="s">
        <v>31</v>
      </c>
      <c r="D200" t="s">
        <v>14</v>
      </c>
      <c r="E200">
        <v>0.35618186356910242</v>
      </c>
      <c r="F200">
        <v>0.91668133376836336</v>
      </c>
      <c r="G200">
        <v>0.68639716047505939</v>
      </c>
      <c r="H200">
        <v>0.72785303167310944</v>
      </c>
      <c r="I200">
        <v>0.99499735938874778</v>
      </c>
      <c r="J200">
        <v>0.88705066914758468</v>
      </c>
    </row>
    <row r="201" spans="1:10" x14ac:dyDescent="0.2">
      <c r="A201">
        <v>4</v>
      </c>
      <c r="B201">
        <v>10</v>
      </c>
      <c r="C201" t="s">
        <v>31</v>
      </c>
      <c r="D201" t="s">
        <v>14</v>
      </c>
      <c r="E201">
        <v>0.20821280155958549</v>
      </c>
      <c r="F201">
        <v>0.77338448979761476</v>
      </c>
      <c r="G201">
        <v>0.5671541972876214</v>
      </c>
      <c r="H201">
        <v>0.5655550991538425</v>
      </c>
      <c r="I201">
        <v>0.98142081837638517</v>
      </c>
      <c r="J201">
        <v>0.79601352875767306</v>
      </c>
    </row>
    <row r="202" spans="1:10" x14ac:dyDescent="0.2">
      <c r="A202">
        <v>0</v>
      </c>
      <c r="B202">
        <v>15</v>
      </c>
      <c r="C202" t="s">
        <v>31</v>
      </c>
      <c r="D202" t="s">
        <v>14</v>
      </c>
      <c r="E202">
        <v>0.61475445591164324</v>
      </c>
      <c r="F202">
        <v>0.98933677796035402</v>
      </c>
      <c r="G202">
        <v>0.84838070077709526</v>
      </c>
      <c r="H202">
        <v>0.87549180450998454</v>
      </c>
      <c r="I202">
        <v>0.99037132919607884</v>
      </c>
      <c r="J202">
        <v>0.94290213192324324</v>
      </c>
    </row>
    <row r="203" spans="1:10" x14ac:dyDescent="0.2">
      <c r="A203">
        <v>1</v>
      </c>
      <c r="B203">
        <v>15</v>
      </c>
      <c r="C203" t="s">
        <v>31</v>
      </c>
      <c r="D203" t="s">
        <v>14</v>
      </c>
      <c r="E203">
        <v>0.57251121156774443</v>
      </c>
      <c r="F203">
        <v>0.98560833264505598</v>
      </c>
      <c r="G203">
        <v>0.82650185255926334</v>
      </c>
      <c r="H203">
        <v>0.85625568745602665</v>
      </c>
      <c r="I203">
        <v>0.990685034311378</v>
      </c>
      <c r="J203">
        <v>0.93636540439037019</v>
      </c>
    </row>
    <row r="204" spans="1:10" x14ac:dyDescent="0.2">
      <c r="A204">
        <v>2</v>
      </c>
      <c r="B204">
        <v>15</v>
      </c>
      <c r="C204" t="s">
        <v>31</v>
      </c>
      <c r="D204" t="s">
        <v>14</v>
      </c>
      <c r="E204">
        <v>0.45691289372194532</v>
      </c>
      <c r="F204">
        <v>0.95707392087163279</v>
      </c>
      <c r="G204">
        <v>0.75510082714224025</v>
      </c>
      <c r="H204">
        <v>0.80500348317265846</v>
      </c>
      <c r="I204">
        <v>0.99729000068253137</v>
      </c>
      <c r="J204">
        <v>0.91674720799635856</v>
      </c>
    </row>
    <row r="205" spans="1:10" x14ac:dyDescent="0.2">
      <c r="A205">
        <v>3</v>
      </c>
      <c r="B205">
        <v>15</v>
      </c>
      <c r="C205" t="s">
        <v>31</v>
      </c>
      <c r="D205" t="s">
        <v>14</v>
      </c>
      <c r="E205">
        <v>0.3079394946491022</v>
      </c>
      <c r="F205">
        <v>0.90121048989450803</v>
      </c>
      <c r="G205">
        <v>0.65182660619071076</v>
      </c>
      <c r="H205">
        <v>0.68945386588183333</v>
      </c>
      <c r="I205">
        <v>0.99396615932597721</v>
      </c>
      <c r="J205">
        <v>0.86800568979487303</v>
      </c>
    </row>
    <row r="206" spans="1:10" x14ac:dyDescent="0.2">
      <c r="A206">
        <v>4</v>
      </c>
      <c r="B206">
        <v>15</v>
      </c>
      <c r="C206" t="s">
        <v>31</v>
      </c>
      <c r="D206" t="s">
        <v>14</v>
      </c>
      <c r="E206">
        <v>0.20686890910114361</v>
      </c>
      <c r="F206">
        <v>0.69680391973310218</v>
      </c>
      <c r="G206">
        <v>0.50741549836979349</v>
      </c>
      <c r="H206">
        <v>0.52124347842835717</v>
      </c>
      <c r="I206">
        <v>0.97495718533480835</v>
      </c>
      <c r="J206">
        <v>0.7684293050382599</v>
      </c>
    </row>
    <row r="207" spans="1:10" x14ac:dyDescent="0.2">
      <c r="A207">
        <v>0</v>
      </c>
      <c r="B207">
        <v>20</v>
      </c>
      <c r="C207" t="s">
        <v>31</v>
      </c>
      <c r="D207" t="s">
        <v>14</v>
      </c>
      <c r="E207">
        <v>0.53074313349078106</v>
      </c>
      <c r="F207">
        <v>0.98817008304751242</v>
      </c>
      <c r="G207">
        <v>0.80811297126746462</v>
      </c>
      <c r="H207">
        <v>0.83806549963423327</v>
      </c>
      <c r="I207">
        <v>0.98926527260467845</v>
      </c>
      <c r="J207">
        <v>0.92668504291377718</v>
      </c>
    </row>
    <row r="208" spans="1:10" x14ac:dyDescent="0.2">
      <c r="A208">
        <v>1</v>
      </c>
      <c r="B208">
        <v>20</v>
      </c>
      <c r="C208" t="s">
        <v>31</v>
      </c>
      <c r="D208" t="s">
        <v>14</v>
      </c>
      <c r="E208">
        <v>0.49243922060174578</v>
      </c>
      <c r="F208">
        <v>0.98282386097578878</v>
      </c>
      <c r="G208">
        <v>0.78573171227523197</v>
      </c>
      <c r="H208">
        <v>0.81838542341997533</v>
      </c>
      <c r="I208">
        <v>0.99051868155945277</v>
      </c>
      <c r="J208">
        <v>0.92061446946854797</v>
      </c>
    </row>
    <row r="209" spans="1:10" x14ac:dyDescent="0.2">
      <c r="A209">
        <v>2</v>
      </c>
      <c r="B209">
        <v>20</v>
      </c>
      <c r="C209" t="s">
        <v>31</v>
      </c>
      <c r="D209" t="s">
        <v>14</v>
      </c>
      <c r="E209">
        <v>0.38711739283733831</v>
      </c>
      <c r="F209">
        <v>0.95141788182291764</v>
      </c>
      <c r="G209">
        <v>0.71610228555758504</v>
      </c>
      <c r="H209">
        <v>0.75681355080943558</v>
      </c>
      <c r="I209">
        <v>0.99625374588096616</v>
      </c>
      <c r="J209">
        <v>0.90124093785267922</v>
      </c>
    </row>
    <row r="210" spans="1:10" x14ac:dyDescent="0.2">
      <c r="A210">
        <v>3</v>
      </c>
      <c r="B210">
        <v>20</v>
      </c>
      <c r="C210" t="s">
        <v>31</v>
      </c>
      <c r="D210" t="s">
        <v>14</v>
      </c>
      <c r="E210">
        <v>0.26160806011481202</v>
      </c>
      <c r="F210">
        <v>0.8801056029383203</v>
      </c>
      <c r="G210">
        <v>0.61403498773030718</v>
      </c>
      <c r="H210">
        <v>0.64546502507428216</v>
      </c>
      <c r="I210">
        <v>0.99249256663614038</v>
      </c>
      <c r="J210">
        <v>0.84519370416092909</v>
      </c>
    </row>
    <row r="211" spans="1:10" x14ac:dyDescent="0.2">
      <c r="A211">
        <v>4</v>
      </c>
      <c r="B211">
        <v>20</v>
      </c>
      <c r="C211" t="s">
        <v>31</v>
      </c>
      <c r="D211" t="s">
        <v>14</v>
      </c>
      <c r="E211">
        <v>0.1950726879000845</v>
      </c>
      <c r="F211">
        <v>0.62499321489897453</v>
      </c>
      <c r="G211">
        <v>0.46659769624788228</v>
      </c>
      <c r="H211">
        <v>0.47122656452686601</v>
      </c>
      <c r="I211">
        <v>0.96438489533532479</v>
      </c>
      <c r="J211">
        <v>0.7353265381833799</v>
      </c>
    </row>
    <row r="212" spans="1:10" x14ac:dyDescent="0.2">
      <c r="A212">
        <v>0</v>
      </c>
      <c r="B212">
        <v>-80</v>
      </c>
      <c r="C212" t="s">
        <v>33</v>
      </c>
      <c r="D212" t="s">
        <v>14</v>
      </c>
      <c r="E212">
        <v>0.12457669267826781</v>
      </c>
      <c r="F212">
        <v>0.98488154842223763</v>
      </c>
      <c r="G212">
        <v>0.50505551831477791</v>
      </c>
      <c r="H212">
        <v>0.74519788797016429</v>
      </c>
      <c r="I212">
        <v>0.99674240528520119</v>
      </c>
      <c r="J212">
        <v>0.88812558808378506</v>
      </c>
    </row>
    <row r="213" spans="1:10" x14ac:dyDescent="0.2">
      <c r="A213">
        <v>1</v>
      </c>
      <c r="B213">
        <v>-80</v>
      </c>
      <c r="C213" t="s">
        <v>33</v>
      </c>
      <c r="D213" t="s">
        <v>14</v>
      </c>
      <c r="E213">
        <v>0.1213453369620342</v>
      </c>
      <c r="F213">
        <v>0.98461288259753155</v>
      </c>
      <c r="G213">
        <v>0.50080478260037342</v>
      </c>
      <c r="H213">
        <v>0.74013242634011456</v>
      </c>
      <c r="I213">
        <v>0.99668139466400996</v>
      </c>
      <c r="J213">
        <v>0.88652965047746735</v>
      </c>
    </row>
    <row r="214" spans="1:10" x14ac:dyDescent="0.2">
      <c r="A214">
        <v>2</v>
      </c>
      <c r="B214">
        <v>-80</v>
      </c>
      <c r="C214" t="s">
        <v>33</v>
      </c>
      <c r="D214" t="s">
        <v>14</v>
      </c>
      <c r="E214">
        <v>0.11251893867609949</v>
      </c>
      <c r="F214">
        <v>0.98656955224483645</v>
      </c>
      <c r="G214">
        <v>0.48949256617431608</v>
      </c>
      <c r="H214">
        <v>0.71633182852295119</v>
      </c>
      <c r="I214">
        <v>0.99440423711025083</v>
      </c>
      <c r="J214">
        <v>0.88332634440681324</v>
      </c>
    </row>
    <row r="215" spans="1:10" x14ac:dyDescent="0.2">
      <c r="A215">
        <v>3</v>
      </c>
      <c r="B215">
        <v>-80</v>
      </c>
      <c r="C215" t="s">
        <v>33</v>
      </c>
      <c r="D215" t="s">
        <v>14</v>
      </c>
      <c r="E215">
        <v>9.9223220331462095E-2</v>
      </c>
      <c r="F215">
        <v>0.98462753842882522</v>
      </c>
      <c r="G215">
        <v>0.46995515242856167</v>
      </c>
      <c r="H215">
        <v>0.69540221075250419</v>
      </c>
      <c r="I215">
        <v>0.99452303794578223</v>
      </c>
      <c r="J215">
        <v>0.87428784594874598</v>
      </c>
    </row>
    <row r="216" spans="1:10" x14ac:dyDescent="0.2">
      <c r="A216">
        <v>4</v>
      </c>
      <c r="B216">
        <v>-80</v>
      </c>
      <c r="C216" t="s">
        <v>33</v>
      </c>
      <c r="D216" t="s">
        <v>14</v>
      </c>
      <c r="E216">
        <v>8.4048618716711598E-2</v>
      </c>
      <c r="F216">
        <v>0.98200640339526235</v>
      </c>
      <c r="G216">
        <v>0.44560704495851339</v>
      </c>
      <c r="H216">
        <v>0.66760604627238729</v>
      </c>
      <c r="I216">
        <v>0.99450482851545985</v>
      </c>
      <c r="J216">
        <v>0.8614039829669119</v>
      </c>
    </row>
    <row r="217" spans="1:10" x14ac:dyDescent="0.2">
      <c r="A217">
        <v>0</v>
      </c>
      <c r="B217">
        <v>-75</v>
      </c>
      <c r="C217" t="s">
        <v>33</v>
      </c>
      <c r="D217" t="s">
        <v>14</v>
      </c>
      <c r="E217">
        <v>0.17740219195164439</v>
      </c>
      <c r="F217">
        <v>0.99030647026839502</v>
      </c>
      <c r="G217">
        <v>0.56651580283532688</v>
      </c>
      <c r="H217">
        <v>0.79537240500603157</v>
      </c>
      <c r="I217">
        <v>0.99459841725119535</v>
      </c>
      <c r="J217">
        <v>0.90964054274307615</v>
      </c>
    </row>
    <row r="218" spans="1:10" x14ac:dyDescent="0.2">
      <c r="A218">
        <v>1</v>
      </c>
      <c r="B218">
        <v>-75</v>
      </c>
      <c r="C218" t="s">
        <v>33</v>
      </c>
      <c r="D218" t="s">
        <v>14</v>
      </c>
      <c r="E218">
        <v>0.17057147227526839</v>
      </c>
      <c r="F218">
        <v>0.98942420758157235</v>
      </c>
      <c r="G218">
        <v>0.55914611607105358</v>
      </c>
      <c r="H218">
        <v>0.78888816853693944</v>
      </c>
      <c r="I218">
        <v>0.99499912176962424</v>
      </c>
      <c r="J218">
        <v>0.90796053274485977</v>
      </c>
    </row>
    <row r="219" spans="1:10" x14ac:dyDescent="0.2">
      <c r="A219">
        <v>2</v>
      </c>
      <c r="B219">
        <v>-75</v>
      </c>
      <c r="C219" t="s">
        <v>33</v>
      </c>
      <c r="D219" t="s">
        <v>14</v>
      </c>
      <c r="E219">
        <v>0.1520487242897075</v>
      </c>
      <c r="F219">
        <v>0.98723952439723861</v>
      </c>
      <c r="G219">
        <v>0.538076705811668</v>
      </c>
      <c r="H219">
        <v>0.77142965226412863</v>
      </c>
      <c r="I219">
        <v>0.99561679219631638</v>
      </c>
      <c r="J219">
        <v>0.90121257615910644</v>
      </c>
    </row>
    <row r="220" spans="1:10" x14ac:dyDescent="0.2">
      <c r="A220">
        <v>3</v>
      </c>
      <c r="B220">
        <v>-75</v>
      </c>
      <c r="C220" t="s">
        <v>33</v>
      </c>
      <c r="D220" t="s">
        <v>14</v>
      </c>
      <c r="E220">
        <v>0.12648207449587859</v>
      </c>
      <c r="F220">
        <v>0.9820085587971572</v>
      </c>
      <c r="G220">
        <v>0.50555250710806687</v>
      </c>
      <c r="H220">
        <v>0.74338521673559632</v>
      </c>
      <c r="I220">
        <v>0.99713105227243803</v>
      </c>
      <c r="J220">
        <v>0.88995268968691787</v>
      </c>
    </row>
    <row r="221" spans="1:10" x14ac:dyDescent="0.2">
      <c r="A221">
        <v>4</v>
      </c>
      <c r="B221">
        <v>-75</v>
      </c>
      <c r="C221" t="s">
        <v>33</v>
      </c>
      <c r="D221" t="s">
        <v>14</v>
      </c>
      <c r="E221">
        <v>9.9436117943252994E-2</v>
      </c>
      <c r="F221">
        <v>0.97423852762784324</v>
      </c>
      <c r="G221">
        <v>0.4661561632714934</v>
      </c>
      <c r="H221">
        <v>0.70495702084340461</v>
      </c>
      <c r="I221">
        <v>0.9983660559913492</v>
      </c>
      <c r="J221">
        <v>0.87268645135641787</v>
      </c>
    </row>
    <row r="222" spans="1:10" x14ac:dyDescent="0.2">
      <c r="A222">
        <v>0</v>
      </c>
      <c r="B222">
        <v>-70</v>
      </c>
      <c r="C222" t="s">
        <v>33</v>
      </c>
      <c r="D222" t="s">
        <v>14</v>
      </c>
      <c r="E222">
        <v>0.24515749827584141</v>
      </c>
      <c r="F222">
        <v>0.99196990986675981</v>
      </c>
      <c r="G222">
        <v>0.62916581889839618</v>
      </c>
      <c r="H222">
        <v>0.83898817603320286</v>
      </c>
      <c r="I222">
        <v>0.99472101764695919</v>
      </c>
      <c r="J222">
        <v>0.92926740112919159</v>
      </c>
    </row>
    <row r="223" spans="1:10" x14ac:dyDescent="0.2">
      <c r="A223">
        <v>1</v>
      </c>
      <c r="B223">
        <v>-70</v>
      </c>
      <c r="C223" t="s">
        <v>33</v>
      </c>
      <c r="D223" t="s">
        <v>14</v>
      </c>
      <c r="E223">
        <v>0.23293254426367599</v>
      </c>
      <c r="F223">
        <v>0.99111653779031783</v>
      </c>
      <c r="G223">
        <v>0.61843621981059405</v>
      </c>
      <c r="H223">
        <v>0.83119149561406847</v>
      </c>
      <c r="I223">
        <v>0.99504098056851775</v>
      </c>
      <c r="J223">
        <v>0.92708783400346439</v>
      </c>
    </row>
    <row r="224" spans="1:10" x14ac:dyDescent="0.2">
      <c r="A224">
        <v>2</v>
      </c>
      <c r="B224">
        <v>-70</v>
      </c>
      <c r="C224" t="s">
        <v>33</v>
      </c>
      <c r="D224" t="s">
        <v>14</v>
      </c>
      <c r="E224">
        <v>0.19998022231560139</v>
      </c>
      <c r="F224">
        <v>0.98550564991519018</v>
      </c>
      <c r="G224">
        <v>0.58638494938393004</v>
      </c>
      <c r="H224">
        <v>0.80276943433828896</v>
      </c>
      <c r="I224">
        <v>0.99791928902023197</v>
      </c>
      <c r="J224">
        <v>0.91407956182883499</v>
      </c>
    </row>
    <row r="225" spans="1:10" x14ac:dyDescent="0.2">
      <c r="A225">
        <v>3</v>
      </c>
      <c r="B225">
        <v>-70</v>
      </c>
      <c r="C225" t="s">
        <v>33</v>
      </c>
      <c r="D225" t="s">
        <v>14</v>
      </c>
      <c r="E225">
        <v>0.15774043344785321</v>
      </c>
      <c r="F225">
        <v>0.97974014786310581</v>
      </c>
      <c r="G225">
        <v>0.54046479111392509</v>
      </c>
      <c r="H225">
        <v>0.7653166046487343</v>
      </c>
      <c r="I225">
        <v>0.99869605427151864</v>
      </c>
      <c r="J225">
        <v>0.89792321536004516</v>
      </c>
    </row>
    <row r="226" spans="1:10" x14ac:dyDescent="0.2">
      <c r="A226">
        <v>4</v>
      </c>
      <c r="B226">
        <v>-70</v>
      </c>
      <c r="C226" t="s">
        <v>33</v>
      </c>
      <c r="D226" t="s">
        <v>14</v>
      </c>
      <c r="E226">
        <v>0.1157825715774542</v>
      </c>
      <c r="F226">
        <v>0.97027186696638557</v>
      </c>
      <c r="G226">
        <v>0.48624624868700239</v>
      </c>
      <c r="H226">
        <v>0.71092819873879687</v>
      </c>
      <c r="I226">
        <v>0.99934439814592124</v>
      </c>
      <c r="J226">
        <v>0.87362694032873511</v>
      </c>
    </row>
    <row r="227" spans="1:10" x14ac:dyDescent="0.2">
      <c r="A227">
        <v>0</v>
      </c>
      <c r="B227">
        <v>-65</v>
      </c>
      <c r="C227" t="s">
        <v>33</v>
      </c>
      <c r="D227" t="s">
        <v>14</v>
      </c>
      <c r="E227">
        <v>0.32798785167850941</v>
      </c>
      <c r="F227">
        <v>0.99089538188769954</v>
      </c>
      <c r="G227">
        <v>0.69172773790618303</v>
      </c>
      <c r="H227">
        <v>0.87038950861232023</v>
      </c>
      <c r="I227">
        <v>0.99711915950752583</v>
      </c>
      <c r="J227">
        <v>0.94301838776826918</v>
      </c>
    </row>
    <row r="228" spans="1:10" x14ac:dyDescent="0.2">
      <c r="A228">
        <v>1</v>
      </c>
      <c r="B228">
        <v>-65</v>
      </c>
      <c r="C228" t="s">
        <v>33</v>
      </c>
      <c r="D228" t="s">
        <v>14</v>
      </c>
      <c r="E228">
        <v>0.3080945316154492</v>
      </c>
      <c r="F228">
        <v>0.98954087215719022</v>
      </c>
      <c r="G228">
        <v>0.67697520923307808</v>
      </c>
      <c r="H228">
        <v>0.86394982444316015</v>
      </c>
      <c r="I228">
        <v>0.99758844491555076</v>
      </c>
      <c r="J228">
        <v>0.94045401455918398</v>
      </c>
    </row>
    <row r="229" spans="1:10" x14ac:dyDescent="0.2">
      <c r="A229">
        <v>2</v>
      </c>
      <c r="B229">
        <v>-65</v>
      </c>
      <c r="C229" t="s">
        <v>33</v>
      </c>
      <c r="D229" t="s">
        <v>14</v>
      </c>
      <c r="E229">
        <v>0.25673357280012787</v>
      </c>
      <c r="F229">
        <v>0.98603356046644863</v>
      </c>
      <c r="G229">
        <v>0.63536964618515013</v>
      </c>
      <c r="H229">
        <v>0.83988510443920361</v>
      </c>
      <c r="I229">
        <v>0.99828789554769082</v>
      </c>
      <c r="J229">
        <v>0.93041541879524303</v>
      </c>
    </row>
    <row r="230" spans="1:10" x14ac:dyDescent="0.2">
      <c r="A230">
        <v>3</v>
      </c>
      <c r="B230">
        <v>-65</v>
      </c>
      <c r="C230" t="s">
        <v>33</v>
      </c>
      <c r="D230" t="s">
        <v>14</v>
      </c>
      <c r="E230">
        <v>0.19236218990109649</v>
      </c>
      <c r="F230">
        <v>0.97820992325525558</v>
      </c>
      <c r="G230">
        <v>0.57408963288251891</v>
      </c>
      <c r="H230">
        <v>0.79686018440987672</v>
      </c>
      <c r="I230">
        <v>0.99930004662454797</v>
      </c>
      <c r="J230">
        <v>0.91219154339876685</v>
      </c>
    </row>
    <row r="231" spans="1:10" x14ac:dyDescent="0.2">
      <c r="A231">
        <v>4</v>
      </c>
      <c r="B231">
        <v>-65</v>
      </c>
      <c r="C231" t="s">
        <v>33</v>
      </c>
      <c r="D231" t="s">
        <v>14</v>
      </c>
      <c r="E231">
        <v>0.13244073254487809</v>
      </c>
      <c r="F231">
        <v>0.96554958269319735</v>
      </c>
      <c r="G231">
        <v>0.50392300188485917</v>
      </c>
      <c r="H231">
        <v>0.73208597819813104</v>
      </c>
      <c r="I231">
        <v>0.99981734055005356</v>
      </c>
      <c r="J231">
        <v>0.88353220617988204</v>
      </c>
    </row>
    <row r="232" spans="1:10" x14ac:dyDescent="0.2">
      <c r="A232">
        <v>0</v>
      </c>
      <c r="B232">
        <v>-60</v>
      </c>
      <c r="C232" t="s">
        <v>33</v>
      </c>
      <c r="D232" t="s">
        <v>14</v>
      </c>
      <c r="E232">
        <v>0.4265611477067775</v>
      </c>
      <c r="F232">
        <v>0.992127314473914</v>
      </c>
      <c r="G232">
        <v>0.75464852710039343</v>
      </c>
      <c r="H232">
        <v>0.90323874900500445</v>
      </c>
      <c r="I232">
        <v>0.99708971460406037</v>
      </c>
      <c r="J232">
        <v>0.95702816547478298</v>
      </c>
    </row>
    <row r="233" spans="1:10" x14ac:dyDescent="0.2">
      <c r="A233">
        <v>1</v>
      </c>
      <c r="B233">
        <v>-60</v>
      </c>
      <c r="C233" t="s">
        <v>33</v>
      </c>
      <c r="D233" t="s">
        <v>14</v>
      </c>
      <c r="E233">
        <v>0.3966419491079573</v>
      </c>
      <c r="F233">
        <v>0.99082153775798443</v>
      </c>
      <c r="G233">
        <v>0.73589120260991114</v>
      </c>
      <c r="H233">
        <v>0.89611265361725279</v>
      </c>
      <c r="I233">
        <v>0.99751677159983565</v>
      </c>
      <c r="J233">
        <v>0.95417836347987761</v>
      </c>
    </row>
    <row r="234" spans="1:10" x14ac:dyDescent="0.2">
      <c r="A234">
        <v>2</v>
      </c>
      <c r="B234">
        <v>-60</v>
      </c>
      <c r="C234" t="s">
        <v>33</v>
      </c>
      <c r="D234" t="s">
        <v>14</v>
      </c>
      <c r="E234">
        <v>0.32046051239298101</v>
      </c>
      <c r="F234">
        <v>0.9863982499116688</v>
      </c>
      <c r="G234">
        <v>0.68258440583036128</v>
      </c>
      <c r="H234">
        <v>0.87040945620879584</v>
      </c>
      <c r="I234">
        <v>0.99857795284293238</v>
      </c>
      <c r="J234">
        <v>0.94370904338137318</v>
      </c>
    </row>
    <row r="235" spans="1:10" x14ac:dyDescent="0.2">
      <c r="A235">
        <v>3</v>
      </c>
      <c r="B235">
        <v>-60</v>
      </c>
      <c r="C235" t="s">
        <v>33</v>
      </c>
      <c r="D235" t="s">
        <v>14</v>
      </c>
      <c r="E235">
        <v>0.2290653837010074</v>
      </c>
      <c r="F235">
        <v>0.9758569303707596</v>
      </c>
      <c r="G235">
        <v>0.60495834243641722</v>
      </c>
      <c r="H235">
        <v>0.82309894905811209</v>
      </c>
      <c r="I235">
        <v>0.99978160189043441</v>
      </c>
      <c r="J235">
        <v>0.92391251408237685</v>
      </c>
    </row>
    <row r="236" spans="1:10" x14ac:dyDescent="0.2">
      <c r="A236">
        <v>4</v>
      </c>
      <c r="B236">
        <v>-60</v>
      </c>
      <c r="C236" t="s">
        <v>33</v>
      </c>
      <c r="D236" t="s">
        <v>14</v>
      </c>
      <c r="E236">
        <v>0.1466971777259376</v>
      </c>
      <c r="F236">
        <v>0.96382979108049638</v>
      </c>
      <c r="G236">
        <v>0.51966366377695372</v>
      </c>
      <c r="H236">
        <v>0.7478663412610006</v>
      </c>
      <c r="I236">
        <v>0.99980819624087625</v>
      </c>
      <c r="J236">
        <v>0.89062452777399548</v>
      </c>
    </row>
    <row r="237" spans="1:10" x14ac:dyDescent="0.2">
      <c r="A237">
        <v>0</v>
      </c>
      <c r="B237">
        <v>-55</v>
      </c>
      <c r="C237" t="s">
        <v>33</v>
      </c>
      <c r="D237" t="s">
        <v>14</v>
      </c>
      <c r="E237">
        <v>0.53507446642897982</v>
      </c>
      <c r="F237">
        <v>0.99273079803799358</v>
      </c>
      <c r="G237">
        <v>0.81381461644720599</v>
      </c>
      <c r="H237">
        <v>0.92999057029220855</v>
      </c>
      <c r="I237">
        <v>0.99732767266232381</v>
      </c>
      <c r="J237">
        <v>0.96855568643642997</v>
      </c>
    </row>
    <row r="238" spans="1:10" x14ac:dyDescent="0.2">
      <c r="A238">
        <v>1</v>
      </c>
      <c r="B238">
        <v>-55</v>
      </c>
      <c r="C238" t="s">
        <v>33</v>
      </c>
      <c r="D238" t="s">
        <v>14</v>
      </c>
      <c r="E238">
        <v>0.49329463771557802</v>
      </c>
      <c r="F238">
        <v>0.99145922303193201</v>
      </c>
      <c r="G238">
        <v>0.79112249948724112</v>
      </c>
      <c r="H238">
        <v>0.92231536920158042</v>
      </c>
      <c r="I238">
        <v>0.99769166502629725</v>
      </c>
      <c r="J238">
        <v>0.96544872089503575</v>
      </c>
    </row>
    <row r="239" spans="1:10" x14ac:dyDescent="0.2">
      <c r="A239">
        <v>2</v>
      </c>
      <c r="B239">
        <v>-55</v>
      </c>
      <c r="C239" t="s">
        <v>33</v>
      </c>
      <c r="D239" t="s">
        <v>14</v>
      </c>
      <c r="E239">
        <v>0.38799085082400298</v>
      </c>
      <c r="F239">
        <v>0.98620970849075162</v>
      </c>
      <c r="G239">
        <v>0.72621194880967088</v>
      </c>
      <c r="H239">
        <v>0.89534543706082237</v>
      </c>
      <c r="I239">
        <v>0.99895653545410001</v>
      </c>
      <c r="J239">
        <v>0.95458401361761436</v>
      </c>
    </row>
    <row r="240" spans="1:10" x14ac:dyDescent="0.2">
      <c r="A240">
        <v>3</v>
      </c>
      <c r="B240">
        <v>-55</v>
      </c>
      <c r="C240" t="s">
        <v>33</v>
      </c>
      <c r="D240" t="s">
        <v>14</v>
      </c>
      <c r="E240">
        <v>0.26586920247623241</v>
      </c>
      <c r="F240">
        <v>0.97520148894130965</v>
      </c>
      <c r="G240">
        <v>0.63303780565306467</v>
      </c>
      <c r="H240">
        <v>0.84346464263049958</v>
      </c>
      <c r="I240">
        <v>0.999870130427718</v>
      </c>
      <c r="J240">
        <v>0.93277829547581259</v>
      </c>
    </row>
    <row r="241" spans="1:10" x14ac:dyDescent="0.2">
      <c r="A241">
        <v>4</v>
      </c>
      <c r="B241">
        <v>-55</v>
      </c>
      <c r="C241" t="s">
        <v>33</v>
      </c>
      <c r="D241" t="s">
        <v>14</v>
      </c>
      <c r="E241">
        <v>0.1584773141177637</v>
      </c>
      <c r="F241">
        <v>0.96171490242339397</v>
      </c>
      <c r="G241">
        <v>0.53203405810982896</v>
      </c>
      <c r="H241">
        <v>0.75942824008628351</v>
      </c>
      <c r="I241">
        <v>0.99979687277255835</v>
      </c>
      <c r="J241">
        <v>0.89577062938758822</v>
      </c>
    </row>
    <row r="242" spans="1:10" x14ac:dyDescent="0.2">
      <c r="A242">
        <v>0</v>
      </c>
      <c r="B242">
        <v>-50</v>
      </c>
      <c r="C242" t="s">
        <v>33</v>
      </c>
      <c r="D242" t="s">
        <v>14</v>
      </c>
      <c r="E242">
        <v>0.64681340460502001</v>
      </c>
      <c r="F242">
        <v>0.99357165754595678</v>
      </c>
      <c r="G242">
        <v>0.86717383217078303</v>
      </c>
      <c r="H242">
        <v>0.95049625053909059</v>
      </c>
      <c r="I242">
        <v>0.99722474281629281</v>
      </c>
      <c r="J242">
        <v>0.97724310590055241</v>
      </c>
    </row>
    <row r="243" spans="1:10" x14ac:dyDescent="0.2">
      <c r="A243">
        <v>1</v>
      </c>
      <c r="B243">
        <v>-50</v>
      </c>
      <c r="C243" t="s">
        <v>33</v>
      </c>
      <c r="D243" t="s">
        <v>14</v>
      </c>
      <c r="E243">
        <v>0.5917679993410474</v>
      </c>
      <c r="F243">
        <v>0.99195231105358317</v>
      </c>
      <c r="G243">
        <v>0.84065557177813222</v>
      </c>
      <c r="H243">
        <v>0.94291452042426216</v>
      </c>
      <c r="I243">
        <v>0.99783720383233898</v>
      </c>
      <c r="J243">
        <v>0.97430944534636477</v>
      </c>
    </row>
    <row r="244" spans="1:10" x14ac:dyDescent="0.2">
      <c r="A244">
        <v>2</v>
      </c>
      <c r="B244">
        <v>-50</v>
      </c>
      <c r="C244" t="s">
        <v>33</v>
      </c>
      <c r="D244" t="s">
        <v>14</v>
      </c>
      <c r="E244">
        <v>0.45512838956128038</v>
      </c>
      <c r="F244">
        <v>0.98632109133643842</v>
      </c>
      <c r="G244">
        <v>0.76507020293995698</v>
      </c>
      <c r="H244">
        <v>0.91471268502232239</v>
      </c>
      <c r="I244">
        <v>0.99912279645229995</v>
      </c>
      <c r="J244">
        <v>0.96293979779820282</v>
      </c>
    </row>
    <row r="245" spans="1:10" x14ac:dyDescent="0.2">
      <c r="A245">
        <v>3</v>
      </c>
      <c r="B245">
        <v>-50</v>
      </c>
      <c r="C245" t="s">
        <v>33</v>
      </c>
      <c r="D245" t="s">
        <v>14</v>
      </c>
      <c r="E245">
        <v>0.30025395665889831</v>
      </c>
      <c r="F245">
        <v>0.97512144787824517</v>
      </c>
      <c r="G245">
        <v>0.65695740828805416</v>
      </c>
      <c r="H245">
        <v>0.85887523664151377</v>
      </c>
      <c r="I245">
        <v>0.99986995058395378</v>
      </c>
      <c r="J245">
        <v>0.9394134096071376</v>
      </c>
    </row>
    <row r="246" spans="1:10" x14ac:dyDescent="0.2">
      <c r="A246">
        <v>4</v>
      </c>
      <c r="B246">
        <v>-50</v>
      </c>
      <c r="C246" t="s">
        <v>33</v>
      </c>
      <c r="D246" t="s">
        <v>14</v>
      </c>
      <c r="E246">
        <v>0.16706758160345589</v>
      </c>
      <c r="F246">
        <v>0.95915959030587639</v>
      </c>
      <c r="G246">
        <v>0.54067494449481313</v>
      </c>
      <c r="H246">
        <v>0.76691562406413638</v>
      </c>
      <c r="I246">
        <v>0.99978307782149278</v>
      </c>
      <c r="J246">
        <v>0.89907046974253502</v>
      </c>
    </row>
    <row r="247" spans="1:10" x14ac:dyDescent="0.2">
      <c r="A247">
        <v>0</v>
      </c>
      <c r="B247">
        <v>-45</v>
      </c>
      <c r="C247" t="s">
        <v>33</v>
      </c>
      <c r="D247" t="s">
        <v>14</v>
      </c>
      <c r="E247">
        <v>0.77385135761393098</v>
      </c>
      <c r="F247">
        <v>0.99285858413154005</v>
      </c>
      <c r="G247">
        <v>0.90290930263482361</v>
      </c>
      <c r="H247">
        <v>0.96660235890187041</v>
      </c>
      <c r="I247">
        <v>0.99741513080914002</v>
      </c>
      <c r="J247">
        <v>0.98422027338188278</v>
      </c>
    </row>
    <row r="248" spans="1:10" x14ac:dyDescent="0.2">
      <c r="A248">
        <v>1</v>
      </c>
      <c r="B248">
        <v>-45</v>
      </c>
      <c r="C248" t="s">
        <v>33</v>
      </c>
      <c r="D248" t="s">
        <v>14</v>
      </c>
      <c r="E248">
        <v>0.68434527428024805</v>
      </c>
      <c r="F248">
        <v>0.99232394882792241</v>
      </c>
      <c r="G248">
        <v>0.88264170568535416</v>
      </c>
      <c r="H248">
        <v>0.95866137185392042</v>
      </c>
      <c r="I248">
        <v>0.99794752871438963</v>
      </c>
      <c r="J248">
        <v>0.98109720941158385</v>
      </c>
    </row>
    <row r="249" spans="1:10" x14ac:dyDescent="0.2">
      <c r="A249">
        <v>2</v>
      </c>
      <c r="B249">
        <v>-45</v>
      </c>
      <c r="C249" t="s">
        <v>33</v>
      </c>
      <c r="D249" t="s">
        <v>14</v>
      </c>
      <c r="E249">
        <v>0.51661817438189694</v>
      </c>
      <c r="F249">
        <v>0.98593871327379523</v>
      </c>
      <c r="G249">
        <v>0.79736689570484265</v>
      </c>
      <c r="H249">
        <v>0.9296844240978982</v>
      </c>
      <c r="I249">
        <v>0.99935841476127596</v>
      </c>
      <c r="J249">
        <v>0.96945114198903104</v>
      </c>
    </row>
    <row r="250" spans="1:10" x14ac:dyDescent="0.2">
      <c r="A250">
        <v>3</v>
      </c>
      <c r="B250">
        <v>-45</v>
      </c>
      <c r="C250" t="s">
        <v>33</v>
      </c>
      <c r="D250" t="s">
        <v>14</v>
      </c>
      <c r="E250">
        <v>0.32970447448486828</v>
      </c>
      <c r="F250">
        <v>0.97479707483447642</v>
      </c>
      <c r="G250">
        <v>0.67559209506210227</v>
      </c>
      <c r="H250">
        <v>0.86997629859209913</v>
      </c>
      <c r="I250">
        <v>0.99986846530665041</v>
      </c>
      <c r="J250">
        <v>0.94417569535662316</v>
      </c>
    </row>
    <row r="251" spans="1:10" x14ac:dyDescent="0.2">
      <c r="A251">
        <v>4</v>
      </c>
      <c r="B251">
        <v>-45</v>
      </c>
      <c r="C251" t="s">
        <v>33</v>
      </c>
      <c r="D251" t="s">
        <v>14</v>
      </c>
      <c r="E251">
        <v>0.1557479993021656</v>
      </c>
      <c r="F251">
        <v>0.96039359696621041</v>
      </c>
      <c r="G251">
        <v>0.57003996590007067</v>
      </c>
      <c r="H251">
        <v>0.77043306922629051</v>
      </c>
      <c r="I251">
        <v>0.99976633462163877</v>
      </c>
      <c r="J251">
        <v>0.90059002528116938</v>
      </c>
    </row>
    <row r="252" spans="1:10" x14ac:dyDescent="0.2">
      <c r="A252">
        <v>0</v>
      </c>
      <c r="B252">
        <v>-40</v>
      </c>
      <c r="C252" t="s">
        <v>33</v>
      </c>
      <c r="D252" t="s">
        <v>14</v>
      </c>
      <c r="E252">
        <v>0.85707336154288138</v>
      </c>
      <c r="F252">
        <v>0.99351680258500097</v>
      </c>
      <c r="G252">
        <v>0.94248089747137476</v>
      </c>
      <c r="H252">
        <v>0.97845153532550044</v>
      </c>
      <c r="I252">
        <v>0.99759808764125257</v>
      </c>
      <c r="J252">
        <v>0.98937407242243558</v>
      </c>
    </row>
    <row r="253" spans="1:10" x14ac:dyDescent="0.2">
      <c r="A253">
        <v>1</v>
      </c>
      <c r="B253">
        <v>-40</v>
      </c>
      <c r="C253" t="s">
        <v>33</v>
      </c>
      <c r="D253" t="s">
        <v>14</v>
      </c>
      <c r="E253">
        <v>0.78510197660350556</v>
      </c>
      <c r="F253">
        <v>0.99120546533026477</v>
      </c>
      <c r="G253">
        <v>0.90671729698528558</v>
      </c>
      <c r="H253">
        <v>0.97059078003183918</v>
      </c>
      <c r="I253">
        <v>0.99823850952114956</v>
      </c>
      <c r="J253">
        <v>0.9863684894904734</v>
      </c>
    </row>
    <row r="254" spans="1:10" x14ac:dyDescent="0.2">
      <c r="A254">
        <v>2</v>
      </c>
      <c r="B254">
        <v>-40</v>
      </c>
      <c r="C254" t="s">
        <v>33</v>
      </c>
      <c r="D254" t="s">
        <v>14</v>
      </c>
      <c r="E254">
        <v>0.5676702744241845</v>
      </c>
      <c r="F254">
        <v>0.98579268136357023</v>
      </c>
      <c r="G254">
        <v>0.82238765649530654</v>
      </c>
      <c r="H254">
        <v>0.94022588820557418</v>
      </c>
      <c r="I254">
        <v>0.99945685722466482</v>
      </c>
      <c r="J254">
        <v>0.97400186919346399</v>
      </c>
    </row>
    <row r="255" spans="1:10" x14ac:dyDescent="0.2">
      <c r="A255">
        <v>3</v>
      </c>
      <c r="B255">
        <v>-40</v>
      </c>
      <c r="C255" t="s">
        <v>33</v>
      </c>
      <c r="D255" t="s">
        <v>14</v>
      </c>
      <c r="E255">
        <v>0.35187359314460959</v>
      </c>
      <c r="F255">
        <v>0.97421457142688461</v>
      </c>
      <c r="G255">
        <v>0.68827700304748773</v>
      </c>
      <c r="H255">
        <v>0.87702985958173618</v>
      </c>
      <c r="I255">
        <v>0.99986559224954297</v>
      </c>
      <c r="J255">
        <v>0.94719351482726821</v>
      </c>
    </row>
    <row r="256" spans="1:10" x14ac:dyDescent="0.2">
      <c r="A256">
        <v>4</v>
      </c>
      <c r="B256">
        <v>-40</v>
      </c>
      <c r="C256" t="s">
        <v>33</v>
      </c>
      <c r="D256" t="s">
        <v>14</v>
      </c>
      <c r="E256">
        <v>0.15968372526812111</v>
      </c>
      <c r="F256">
        <v>0.95704131371431322</v>
      </c>
      <c r="G256">
        <v>0.57053611536750093</v>
      </c>
      <c r="H256">
        <v>0.77003924519121825</v>
      </c>
      <c r="I256">
        <v>0.99974596844314356</v>
      </c>
      <c r="J256">
        <v>0.90036194824921856</v>
      </c>
    </row>
    <row r="257" spans="1:10" x14ac:dyDescent="0.2">
      <c r="A257">
        <v>0</v>
      </c>
      <c r="B257">
        <v>-35</v>
      </c>
      <c r="C257" t="s">
        <v>33</v>
      </c>
      <c r="D257" t="s">
        <v>14</v>
      </c>
      <c r="E257">
        <v>0.92569565594857595</v>
      </c>
      <c r="F257">
        <v>0.99313783495842978</v>
      </c>
      <c r="G257">
        <v>0.9679357755702922</v>
      </c>
      <c r="H257">
        <v>0.98657194604253395</v>
      </c>
      <c r="I257">
        <v>0.99785410175570244</v>
      </c>
      <c r="J257">
        <v>0.99292040356205657</v>
      </c>
    </row>
    <row r="258" spans="1:10" x14ac:dyDescent="0.2">
      <c r="A258">
        <v>1</v>
      </c>
      <c r="B258">
        <v>-35</v>
      </c>
      <c r="C258" t="s">
        <v>33</v>
      </c>
      <c r="D258" t="s">
        <v>14</v>
      </c>
      <c r="E258">
        <v>0.84006617800246475</v>
      </c>
      <c r="F258">
        <v>0.9924079225234328</v>
      </c>
      <c r="G258">
        <v>0.93343311924933881</v>
      </c>
      <c r="H258">
        <v>0.97752825648627717</v>
      </c>
      <c r="I258">
        <v>0.99786898814016123</v>
      </c>
      <c r="J258">
        <v>0.989141446344172</v>
      </c>
    </row>
    <row r="259" spans="1:10" x14ac:dyDescent="0.2">
      <c r="A259">
        <v>2</v>
      </c>
      <c r="B259">
        <v>-35</v>
      </c>
      <c r="C259" t="s">
        <v>33</v>
      </c>
      <c r="D259" t="s">
        <v>14</v>
      </c>
      <c r="E259">
        <v>0.60399076604991364</v>
      </c>
      <c r="F259">
        <v>0.98517241179496562</v>
      </c>
      <c r="G259">
        <v>0.83901075643326639</v>
      </c>
      <c r="H259">
        <v>0.94718654522361279</v>
      </c>
      <c r="I259">
        <v>0.99960847919926243</v>
      </c>
      <c r="J259">
        <v>0.97705302364466562</v>
      </c>
    </row>
    <row r="260" spans="1:10" x14ac:dyDescent="0.2">
      <c r="A260">
        <v>3</v>
      </c>
      <c r="B260">
        <v>-35</v>
      </c>
      <c r="C260" t="s">
        <v>33</v>
      </c>
      <c r="D260" t="s">
        <v>14</v>
      </c>
      <c r="E260">
        <v>0.3649329701002581</v>
      </c>
      <c r="F260">
        <v>0.97334909824667459</v>
      </c>
      <c r="G260">
        <v>0.69455395395055597</v>
      </c>
      <c r="H260">
        <v>0.88021303711349907</v>
      </c>
      <c r="I260">
        <v>0.99986118895839715</v>
      </c>
      <c r="J260">
        <v>0.94855007779669842</v>
      </c>
    </row>
    <row r="261" spans="1:10" x14ac:dyDescent="0.2">
      <c r="A261">
        <v>4</v>
      </c>
      <c r="B261">
        <v>-35</v>
      </c>
      <c r="C261" t="s">
        <v>33</v>
      </c>
      <c r="D261" t="s">
        <v>14</v>
      </c>
      <c r="E261">
        <v>0.1597492166905797</v>
      </c>
      <c r="F261">
        <v>0.95298648517133699</v>
      </c>
      <c r="G261">
        <v>0.56689911302391582</v>
      </c>
      <c r="H261">
        <v>0.76574391849410295</v>
      </c>
      <c r="I261">
        <v>0.99972105864231275</v>
      </c>
      <c r="J261">
        <v>0.89838585112173042</v>
      </c>
    </row>
    <row r="262" spans="1:10" x14ac:dyDescent="0.2">
      <c r="A262">
        <v>0</v>
      </c>
      <c r="B262">
        <v>-30</v>
      </c>
      <c r="C262" t="s">
        <v>33</v>
      </c>
      <c r="D262" t="s">
        <v>14</v>
      </c>
      <c r="E262">
        <v>0.95909123939427365</v>
      </c>
      <c r="F262">
        <v>0.99500185398743601</v>
      </c>
      <c r="G262">
        <v>0.98782570652233515</v>
      </c>
      <c r="H262">
        <v>0.99134014956888039</v>
      </c>
      <c r="I262">
        <v>0.99849739527694925</v>
      </c>
      <c r="J262">
        <v>0.99501023059280957</v>
      </c>
    </row>
    <row r="263" spans="1:10" x14ac:dyDescent="0.2">
      <c r="A263">
        <v>1</v>
      </c>
      <c r="B263">
        <v>-30</v>
      </c>
      <c r="C263" t="s">
        <v>33</v>
      </c>
      <c r="D263" t="s">
        <v>14</v>
      </c>
      <c r="E263">
        <v>0.8721133748763259</v>
      </c>
      <c r="F263">
        <v>0.99235098530089938</v>
      </c>
      <c r="G263">
        <v>0.94874261827976536</v>
      </c>
      <c r="H263">
        <v>0.9823454391809604</v>
      </c>
      <c r="I263">
        <v>0.99813042535202079</v>
      </c>
      <c r="J263">
        <v>0.99135680238014356</v>
      </c>
    </row>
    <row r="264" spans="1:10" x14ac:dyDescent="0.2">
      <c r="A264">
        <v>2</v>
      </c>
      <c r="B264">
        <v>-30</v>
      </c>
      <c r="C264" t="s">
        <v>33</v>
      </c>
      <c r="D264" t="s">
        <v>14</v>
      </c>
      <c r="E264">
        <v>0.6228031911606019</v>
      </c>
      <c r="F264">
        <v>0.98451848836445155</v>
      </c>
      <c r="G264">
        <v>0.84695194898081072</v>
      </c>
      <c r="H264">
        <v>0.95045219318159324</v>
      </c>
      <c r="I264">
        <v>0.99972417115371359</v>
      </c>
      <c r="J264">
        <v>0.97855715927513598</v>
      </c>
    </row>
    <row r="265" spans="1:10" x14ac:dyDescent="0.2">
      <c r="A265">
        <v>3</v>
      </c>
      <c r="B265">
        <v>-30</v>
      </c>
      <c r="C265" t="s">
        <v>33</v>
      </c>
      <c r="D265" t="s">
        <v>14</v>
      </c>
      <c r="E265">
        <v>0.36781320388376582</v>
      </c>
      <c r="F265">
        <v>0.97216335918059438</v>
      </c>
      <c r="G265">
        <v>0.69420107783082829</v>
      </c>
      <c r="H265">
        <v>0.87961213040820119</v>
      </c>
      <c r="I265">
        <v>0.99985504366860223</v>
      </c>
      <c r="J265">
        <v>0.94828425850584075</v>
      </c>
    </row>
    <row r="266" spans="1:10" x14ac:dyDescent="0.2">
      <c r="A266">
        <v>4</v>
      </c>
      <c r="B266">
        <v>-30</v>
      </c>
      <c r="C266" t="s">
        <v>33</v>
      </c>
      <c r="D266" t="s">
        <v>14</v>
      </c>
      <c r="E266">
        <v>0.1559443604610225</v>
      </c>
      <c r="F266">
        <v>0.94805235308206837</v>
      </c>
      <c r="G266">
        <v>0.55924159695004594</v>
      </c>
      <c r="H266">
        <v>0.7575083202783589</v>
      </c>
      <c r="I266">
        <v>0.99969035192118116</v>
      </c>
      <c r="J266">
        <v>0.89462830257174208</v>
      </c>
    </row>
    <row r="267" spans="1:10" x14ac:dyDescent="0.2">
      <c r="A267">
        <v>0</v>
      </c>
      <c r="B267">
        <v>-25</v>
      </c>
      <c r="C267" t="s">
        <v>33</v>
      </c>
      <c r="D267" t="s">
        <v>14</v>
      </c>
      <c r="E267">
        <v>0.97100437291927244</v>
      </c>
      <c r="F267">
        <v>0.99995940229110203</v>
      </c>
      <c r="G267">
        <v>0.99507630665944302</v>
      </c>
      <c r="H267">
        <v>0.99298258463047684</v>
      </c>
      <c r="I267">
        <v>0.9997411460740312</v>
      </c>
      <c r="J267">
        <v>0.99573335070279045</v>
      </c>
    </row>
    <row r="268" spans="1:10" x14ac:dyDescent="0.2">
      <c r="A268">
        <v>1</v>
      </c>
      <c r="B268">
        <v>-25</v>
      </c>
      <c r="C268" t="s">
        <v>33</v>
      </c>
      <c r="D268" t="s">
        <v>14</v>
      </c>
      <c r="E268">
        <v>0.8816709367777682</v>
      </c>
      <c r="F268">
        <v>0.99242848719834598</v>
      </c>
      <c r="G268">
        <v>0.95334195230672525</v>
      </c>
      <c r="H268">
        <v>0.9835272331170456</v>
      </c>
      <c r="I268">
        <v>0.99814498135583618</v>
      </c>
      <c r="J268">
        <v>0.99187058935588324</v>
      </c>
    </row>
    <row r="269" spans="1:10" x14ac:dyDescent="0.2">
      <c r="A269">
        <v>2</v>
      </c>
      <c r="B269">
        <v>-25</v>
      </c>
      <c r="C269" t="s">
        <v>33</v>
      </c>
      <c r="D269" t="s">
        <v>14</v>
      </c>
      <c r="E269">
        <v>0.6227077835228193</v>
      </c>
      <c r="F269">
        <v>0.98341587511714956</v>
      </c>
      <c r="G269">
        <v>0.8458572970545738</v>
      </c>
      <c r="H269">
        <v>0.94995730046793858</v>
      </c>
      <c r="I269">
        <v>0.99985020563071725</v>
      </c>
      <c r="J269">
        <v>0.97865997228716639</v>
      </c>
    </row>
    <row r="270" spans="1:10" x14ac:dyDescent="0.2">
      <c r="A270">
        <v>3</v>
      </c>
      <c r="B270">
        <v>-25</v>
      </c>
      <c r="C270" t="s">
        <v>33</v>
      </c>
      <c r="D270" t="s">
        <v>14</v>
      </c>
      <c r="E270">
        <v>0.35737259175171238</v>
      </c>
      <c r="F270">
        <v>0.97060469826449403</v>
      </c>
      <c r="G270">
        <v>0.68724634256039641</v>
      </c>
      <c r="H270">
        <v>0.87522040443868609</v>
      </c>
      <c r="I270">
        <v>0.99984685735663315</v>
      </c>
      <c r="J270">
        <v>0.94639103062599839</v>
      </c>
    </row>
    <row r="271" spans="1:10" x14ac:dyDescent="0.2">
      <c r="A271">
        <v>4</v>
      </c>
      <c r="B271">
        <v>-25</v>
      </c>
      <c r="C271" t="s">
        <v>33</v>
      </c>
      <c r="D271" t="s">
        <v>14</v>
      </c>
      <c r="E271">
        <v>0.1485897486889558</v>
      </c>
      <c r="F271">
        <v>0.94200280281917559</v>
      </c>
      <c r="G271">
        <v>0.54778666865829595</v>
      </c>
      <c r="H271">
        <v>0.74524874942796093</v>
      </c>
      <c r="I271">
        <v>0.99965212154687599</v>
      </c>
      <c r="J271">
        <v>0.88902249592932514</v>
      </c>
    </row>
    <row r="272" spans="1:10" x14ac:dyDescent="0.2">
      <c r="A272">
        <v>0</v>
      </c>
      <c r="B272">
        <v>-20</v>
      </c>
      <c r="C272" t="s">
        <v>33</v>
      </c>
      <c r="D272" t="s">
        <v>14</v>
      </c>
      <c r="E272">
        <v>0.96117769630457739</v>
      </c>
      <c r="F272">
        <v>0.99569804567985842</v>
      </c>
      <c r="G272">
        <v>0.98965697331780955</v>
      </c>
      <c r="H272">
        <v>0.99157801729408401</v>
      </c>
      <c r="I272">
        <v>0.99872320585655217</v>
      </c>
      <c r="J272">
        <v>0.99512084962312564</v>
      </c>
    </row>
    <row r="273" spans="1:10" x14ac:dyDescent="0.2">
      <c r="A273">
        <v>1</v>
      </c>
      <c r="B273">
        <v>-20</v>
      </c>
      <c r="C273" t="s">
        <v>33</v>
      </c>
      <c r="D273" t="s">
        <v>14</v>
      </c>
      <c r="E273">
        <v>0.86783295273158445</v>
      </c>
      <c r="F273">
        <v>0.99229826538371524</v>
      </c>
      <c r="G273">
        <v>0.94698255149947796</v>
      </c>
      <c r="H273">
        <v>0.98156302640189041</v>
      </c>
      <c r="I273">
        <v>0.99811792855790038</v>
      </c>
      <c r="J273">
        <v>0.99101488797889481</v>
      </c>
    </row>
    <row r="274" spans="1:10" x14ac:dyDescent="0.2">
      <c r="A274">
        <v>2</v>
      </c>
      <c r="B274">
        <v>-20</v>
      </c>
      <c r="C274" t="s">
        <v>33</v>
      </c>
      <c r="D274" t="s">
        <v>14</v>
      </c>
      <c r="E274">
        <v>0.6039192090288148</v>
      </c>
      <c r="F274">
        <v>0.98230042813079821</v>
      </c>
      <c r="G274">
        <v>0.83605350590382843</v>
      </c>
      <c r="H274">
        <v>0.94635304718098001</v>
      </c>
      <c r="I274">
        <v>0.99991037509474623</v>
      </c>
      <c r="J274">
        <v>0.97717742635157878</v>
      </c>
    </row>
    <row r="275" spans="1:10" x14ac:dyDescent="0.2">
      <c r="A275">
        <v>3</v>
      </c>
      <c r="B275">
        <v>-20</v>
      </c>
      <c r="C275" t="s">
        <v>33</v>
      </c>
      <c r="D275" t="s">
        <v>14</v>
      </c>
      <c r="E275">
        <v>0.30743313681382678</v>
      </c>
      <c r="F275">
        <v>0.97174671253181399</v>
      </c>
      <c r="G275">
        <v>0.69633901137386756</v>
      </c>
      <c r="H275">
        <v>0.86693888811071473</v>
      </c>
      <c r="I275">
        <v>0.99983621473337481</v>
      </c>
      <c r="J275">
        <v>0.94282148427236578</v>
      </c>
    </row>
    <row r="276" spans="1:10" x14ac:dyDescent="0.2">
      <c r="A276">
        <v>4</v>
      </c>
      <c r="B276">
        <v>-20</v>
      </c>
      <c r="C276" t="s">
        <v>33</v>
      </c>
      <c r="D276" t="s">
        <v>14</v>
      </c>
      <c r="E276">
        <v>0.13827641118118461</v>
      </c>
      <c r="F276">
        <v>0.93451912074298504</v>
      </c>
      <c r="G276">
        <v>0.53285025790552387</v>
      </c>
      <c r="H276">
        <v>0.72884332793555828</v>
      </c>
      <c r="I276">
        <v>0.99960394185287305</v>
      </c>
      <c r="J276">
        <v>0.88146742222204844</v>
      </c>
    </row>
    <row r="277" spans="1:10" x14ac:dyDescent="0.2">
      <c r="A277">
        <v>0</v>
      </c>
      <c r="B277">
        <v>-15</v>
      </c>
      <c r="C277" t="s">
        <v>33</v>
      </c>
      <c r="D277" t="s">
        <v>14</v>
      </c>
      <c r="E277">
        <v>0.92980763223525442</v>
      </c>
      <c r="F277">
        <v>0.9934697196987532</v>
      </c>
      <c r="G277">
        <v>0.9716005498027328</v>
      </c>
      <c r="H277">
        <v>0.98705855935523845</v>
      </c>
      <c r="I277">
        <v>0.99796025874635363</v>
      </c>
      <c r="J277">
        <v>0.99314595115997595</v>
      </c>
    </row>
    <row r="278" spans="1:10" x14ac:dyDescent="0.2">
      <c r="A278">
        <v>1</v>
      </c>
      <c r="B278">
        <v>-15</v>
      </c>
      <c r="C278" t="s">
        <v>33</v>
      </c>
      <c r="D278" t="s">
        <v>14</v>
      </c>
      <c r="E278">
        <v>0.8308102814358056</v>
      </c>
      <c r="F278">
        <v>0.99161078004739944</v>
      </c>
      <c r="G278">
        <v>0.92951733085091104</v>
      </c>
      <c r="H278">
        <v>0.97679232013299022</v>
      </c>
      <c r="I278">
        <v>0.99826603848458639</v>
      </c>
      <c r="J278">
        <v>0.98905183759097204</v>
      </c>
    </row>
    <row r="279" spans="1:10" x14ac:dyDescent="0.2">
      <c r="A279">
        <v>2</v>
      </c>
      <c r="B279">
        <v>-15</v>
      </c>
      <c r="C279" t="s">
        <v>33</v>
      </c>
      <c r="D279" t="s">
        <v>14</v>
      </c>
      <c r="E279">
        <v>0.56794315938308926</v>
      </c>
      <c r="F279">
        <v>0.98139220560918938</v>
      </c>
      <c r="G279">
        <v>0.81790839200284216</v>
      </c>
      <c r="H279">
        <v>0.93966206861139046</v>
      </c>
      <c r="I279">
        <v>0.99990363689316197</v>
      </c>
      <c r="J279">
        <v>0.97401383927775764</v>
      </c>
    </row>
    <row r="280" spans="1:10" x14ac:dyDescent="0.2">
      <c r="A280">
        <v>3</v>
      </c>
      <c r="B280">
        <v>-15</v>
      </c>
      <c r="C280" t="s">
        <v>33</v>
      </c>
      <c r="D280" t="s">
        <v>14</v>
      </c>
      <c r="E280">
        <v>0.28268982606386511</v>
      </c>
      <c r="F280">
        <v>0.96943924663893843</v>
      </c>
      <c r="G280">
        <v>0.67785325654367934</v>
      </c>
      <c r="H280">
        <v>0.8545802043036459</v>
      </c>
      <c r="I280">
        <v>0.99982253908017515</v>
      </c>
      <c r="J280">
        <v>0.93748241369874041</v>
      </c>
    </row>
    <row r="281" spans="1:10" x14ac:dyDescent="0.2">
      <c r="A281">
        <v>4</v>
      </c>
      <c r="B281">
        <v>-15</v>
      </c>
      <c r="C281" t="s">
        <v>33</v>
      </c>
      <c r="D281" t="s">
        <v>14</v>
      </c>
      <c r="E281">
        <v>0.1257790057664373</v>
      </c>
      <c r="F281">
        <v>0.92516528162493317</v>
      </c>
      <c r="G281">
        <v>0.51481678210143189</v>
      </c>
      <c r="H281">
        <v>0.70814175902724141</v>
      </c>
      <c r="I281">
        <v>0.99954232050118796</v>
      </c>
      <c r="J281">
        <v>0.87182618093911135</v>
      </c>
    </row>
    <row r="282" spans="1:10" x14ac:dyDescent="0.2">
      <c r="A282">
        <v>0</v>
      </c>
      <c r="B282">
        <v>-10</v>
      </c>
      <c r="C282" t="s">
        <v>33</v>
      </c>
      <c r="D282" t="s">
        <v>14</v>
      </c>
      <c r="E282">
        <v>0.86416321946434904</v>
      </c>
      <c r="F282">
        <v>0.99371718406749565</v>
      </c>
      <c r="G282">
        <v>0.94723888287906999</v>
      </c>
      <c r="H282">
        <v>0.97920843779406641</v>
      </c>
      <c r="I282">
        <v>0.99766693304227105</v>
      </c>
      <c r="J282">
        <v>0.98972315296967461</v>
      </c>
    </row>
    <row r="283" spans="1:10" x14ac:dyDescent="0.2">
      <c r="A283">
        <v>1</v>
      </c>
      <c r="B283">
        <v>-10</v>
      </c>
      <c r="C283" t="s">
        <v>33</v>
      </c>
      <c r="D283" t="s">
        <v>14</v>
      </c>
      <c r="E283">
        <v>0.77304195907615603</v>
      </c>
      <c r="F283">
        <v>0.99068002563616198</v>
      </c>
      <c r="G283">
        <v>0.90136817754835963</v>
      </c>
      <c r="H283">
        <v>0.96856274717878765</v>
      </c>
      <c r="I283">
        <v>0.99838478437497036</v>
      </c>
      <c r="J283">
        <v>0.98558982442430965</v>
      </c>
    </row>
    <row r="284" spans="1:10" x14ac:dyDescent="0.2">
      <c r="A284">
        <v>2</v>
      </c>
      <c r="B284">
        <v>-10</v>
      </c>
      <c r="C284" t="s">
        <v>33</v>
      </c>
      <c r="D284" t="s">
        <v>14</v>
      </c>
      <c r="E284">
        <v>0.51761771431141224</v>
      </c>
      <c r="F284">
        <v>0.98020158930143197</v>
      </c>
      <c r="G284">
        <v>0.79166014136455498</v>
      </c>
      <c r="H284">
        <v>0.92848776431367197</v>
      </c>
      <c r="I284">
        <v>0.99989808106455025</v>
      </c>
      <c r="J284">
        <v>0.96921555930984482</v>
      </c>
    </row>
    <row r="285" spans="1:10" x14ac:dyDescent="0.2">
      <c r="A285">
        <v>3</v>
      </c>
      <c r="B285">
        <v>-10</v>
      </c>
      <c r="C285" t="s">
        <v>33</v>
      </c>
      <c r="D285" t="s">
        <v>14</v>
      </c>
      <c r="E285">
        <v>0.2522937680456746</v>
      </c>
      <c r="F285">
        <v>0.96650965160377755</v>
      </c>
      <c r="G285">
        <v>0.65424360616621569</v>
      </c>
      <c r="H285">
        <v>0.83787611022758224</v>
      </c>
      <c r="I285">
        <v>0.99980502153694284</v>
      </c>
      <c r="J285">
        <v>0.93023547853479882</v>
      </c>
    </row>
    <row r="286" spans="1:10" x14ac:dyDescent="0.2">
      <c r="A286">
        <v>4</v>
      </c>
      <c r="B286">
        <v>-10</v>
      </c>
      <c r="C286" t="s">
        <v>33</v>
      </c>
      <c r="D286" t="s">
        <v>14</v>
      </c>
      <c r="E286">
        <v>0.11195231657689191</v>
      </c>
      <c r="F286">
        <v>0.91333586611121764</v>
      </c>
      <c r="G286">
        <v>0.49410999430152519</v>
      </c>
      <c r="H286">
        <v>0.68297764935731908</v>
      </c>
      <c r="I286">
        <v>0.99946207926153419</v>
      </c>
      <c r="J286">
        <v>0.85992270691004713</v>
      </c>
    </row>
    <row r="287" spans="1:10" x14ac:dyDescent="0.2">
      <c r="A287">
        <v>0</v>
      </c>
      <c r="B287">
        <v>-5</v>
      </c>
      <c r="C287" t="s">
        <v>33</v>
      </c>
      <c r="D287" t="s">
        <v>14</v>
      </c>
      <c r="E287">
        <v>0.78436274371318282</v>
      </c>
      <c r="F287">
        <v>0.99305623328174475</v>
      </c>
      <c r="G287">
        <v>0.90919211590376603</v>
      </c>
      <c r="H287">
        <v>0.96766114468902242</v>
      </c>
      <c r="I287">
        <v>0.99747542470698436</v>
      </c>
      <c r="J287">
        <v>0.98470571386327777</v>
      </c>
    </row>
    <row r="288" spans="1:10" x14ac:dyDescent="0.2">
      <c r="A288">
        <v>1</v>
      </c>
      <c r="B288">
        <v>-5</v>
      </c>
      <c r="C288" t="s">
        <v>33</v>
      </c>
      <c r="D288" t="s">
        <v>14</v>
      </c>
      <c r="E288">
        <v>0.6683097526563716</v>
      </c>
      <c r="F288">
        <v>0.99083972761929662</v>
      </c>
      <c r="G288">
        <v>0.87584194518834202</v>
      </c>
      <c r="H288">
        <v>0.95651310704695636</v>
      </c>
      <c r="I288">
        <v>0.99848804775839961</v>
      </c>
      <c r="J288">
        <v>0.98048669253774645</v>
      </c>
    </row>
    <row r="289" spans="1:10" x14ac:dyDescent="0.2">
      <c r="A289">
        <v>2</v>
      </c>
      <c r="B289">
        <v>-5</v>
      </c>
      <c r="C289" t="s">
        <v>33</v>
      </c>
      <c r="D289" t="s">
        <v>14</v>
      </c>
      <c r="E289">
        <v>0.45691822281868061</v>
      </c>
      <c r="F289">
        <v>0.97879939529981164</v>
      </c>
      <c r="G289">
        <v>0.75812025720750231</v>
      </c>
      <c r="H289">
        <v>0.91303297006782225</v>
      </c>
      <c r="I289">
        <v>0.99989074023797164</v>
      </c>
      <c r="J289">
        <v>0.96261725070023285</v>
      </c>
    </row>
    <row r="290" spans="1:10" x14ac:dyDescent="0.2">
      <c r="A290">
        <v>3</v>
      </c>
      <c r="B290">
        <v>-5</v>
      </c>
      <c r="C290" t="s">
        <v>33</v>
      </c>
      <c r="D290" t="s">
        <v>14</v>
      </c>
      <c r="E290">
        <v>0.21873162011828989</v>
      </c>
      <c r="F290">
        <v>0.96278015595035982</v>
      </c>
      <c r="G290">
        <v>0.62623210092523285</v>
      </c>
      <c r="H290">
        <v>0.81648993560901384</v>
      </c>
      <c r="I290">
        <v>0.99978250781387823</v>
      </c>
      <c r="J290">
        <v>0.92089588861274041</v>
      </c>
    </row>
    <row r="291" spans="1:10" x14ac:dyDescent="0.2">
      <c r="A291">
        <v>4</v>
      </c>
      <c r="B291">
        <v>-5</v>
      </c>
      <c r="C291" t="s">
        <v>33</v>
      </c>
      <c r="D291" t="s">
        <v>14</v>
      </c>
      <c r="E291">
        <v>9.76315573362775E-2</v>
      </c>
      <c r="F291">
        <v>0.89817747578392215</v>
      </c>
      <c r="G291">
        <v>0.4711608761210323</v>
      </c>
      <c r="H291">
        <v>0.65318233930948189</v>
      </c>
      <c r="I291">
        <v>0.9993552673530004</v>
      </c>
      <c r="J291">
        <v>0.84553554479425796</v>
      </c>
    </row>
    <row r="292" spans="1:10" x14ac:dyDescent="0.2">
      <c r="A292">
        <v>0</v>
      </c>
      <c r="B292">
        <v>0</v>
      </c>
      <c r="C292" t="s">
        <v>33</v>
      </c>
      <c r="D292" t="s">
        <v>14</v>
      </c>
      <c r="E292">
        <v>0.67818826954048161</v>
      </c>
      <c r="F292">
        <v>0.98765238854251636</v>
      </c>
      <c r="G292">
        <v>0.8583068586019591</v>
      </c>
      <c r="H292">
        <v>0.95691343736885637</v>
      </c>
      <c r="I292">
        <v>0.99951836017006357</v>
      </c>
      <c r="J292">
        <v>0.98124628443523476</v>
      </c>
    </row>
    <row r="293" spans="1:10" x14ac:dyDescent="0.2">
      <c r="A293">
        <v>1</v>
      </c>
      <c r="B293">
        <v>0</v>
      </c>
      <c r="C293" t="s">
        <v>33</v>
      </c>
      <c r="D293" t="s">
        <v>14</v>
      </c>
      <c r="E293">
        <v>0.57436565105415649</v>
      </c>
      <c r="F293">
        <v>0.98989381801073517</v>
      </c>
      <c r="G293">
        <v>0.83239719754851582</v>
      </c>
      <c r="H293">
        <v>0.94013651684056665</v>
      </c>
      <c r="I293">
        <v>0.99856677173497599</v>
      </c>
      <c r="J293">
        <v>0.9735366143386236</v>
      </c>
    </row>
    <row r="294" spans="1:10" x14ac:dyDescent="0.2">
      <c r="A294">
        <v>2</v>
      </c>
      <c r="B294">
        <v>0</v>
      </c>
      <c r="C294" t="s">
        <v>33</v>
      </c>
      <c r="D294" t="s">
        <v>14</v>
      </c>
      <c r="E294">
        <v>0.39053925060745071</v>
      </c>
      <c r="F294">
        <v>0.97698637713727476</v>
      </c>
      <c r="G294">
        <v>0.71841729578464053</v>
      </c>
      <c r="H294">
        <v>0.89286531087006105</v>
      </c>
      <c r="I294">
        <v>0.99988118896576861</v>
      </c>
      <c r="J294">
        <v>0.95399609286823095</v>
      </c>
    </row>
    <row r="295" spans="1:10" x14ac:dyDescent="0.2">
      <c r="A295">
        <v>3</v>
      </c>
      <c r="B295">
        <v>0</v>
      </c>
      <c r="C295" t="s">
        <v>33</v>
      </c>
      <c r="D295" t="s">
        <v>14</v>
      </c>
      <c r="E295">
        <v>0.18443115996400231</v>
      </c>
      <c r="F295">
        <v>0.9579962834549276</v>
      </c>
      <c r="G295">
        <v>0.59463820040266502</v>
      </c>
      <c r="H295">
        <v>0.79003527104873161</v>
      </c>
      <c r="I295">
        <v>0.99975331061318495</v>
      </c>
      <c r="J295">
        <v>0.90923035423401144</v>
      </c>
    </row>
    <row r="296" spans="1:10" x14ac:dyDescent="0.2">
      <c r="A296">
        <v>4</v>
      </c>
      <c r="B296">
        <v>0</v>
      </c>
      <c r="C296" t="s">
        <v>33</v>
      </c>
      <c r="D296" t="s">
        <v>14</v>
      </c>
      <c r="E296">
        <v>8.35529937999996E-2</v>
      </c>
      <c r="F296">
        <v>0.87857230044883916</v>
      </c>
      <c r="G296">
        <v>0.44637430894105962</v>
      </c>
      <c r="H296">
        <v>0.61859816621011532</v>
      </c>
      <c r="I296">
        <v>0.99920915655975839</v>
      </c>
      <c r="J296">
        <v>0.82838611885007862</v>
      </c>
    </row>
    <row r="297" spans="1:10" x14ac:dyDescent="0.2">
      <c r="A297">
        <v>0</v>
      </c>
      <c r="B297">
        <v>5</v>
      </c>
      <c r="C297" t="s">
        <v>33</v>
      </c>
      <c r="D297" t="s">
        <v>14</v>
      </c>
      <c r="E297">
        <v>0.54585367271876584</v>
      </c>
      <c r="F297">
        <v>0.99239650173804161</v>
      </c>
      <c r="G297">
        <v>0.82154264023263968</v>
      </c>
      <c r="H297">
        <v>0.93237644846025636</v>
      </c>
      <c r="I297">
        <v>0.99765121354200081</v>
      </c>
      <c r="J297">
        <v>0.96977083499196925</v>
      </c>
    </row>
    <row r="298" spans="1:10" x14ac:dyDescent="0.2">
      <c r="A298">
        <v>1</v>
      </c>
      <c r="B298">
        <v>5</v>
      </c>
      <c r="C298" t="s">
        <v>33</v>
      </c>
      <c r="D298" t="s">
        <v>14</v>
      </c>
      <c r="E298">
        <v>0.47591068133073278</v>
      </c>
      <c r="F298">
        <v>0.98872859776483357</v>
      </c>
      <c r="G298">
        <v>0.78168946449603105</v>
      </c>
      <c r="H298">
        <v>0.91878599428182794</v>
      </c>
      <c r="I298">
        <v>0.9986233831839374</v>
      </c>
      <c r="J298">
        <v>0.96446612374574636</v>
      </c>
    </row>
    <row r="299" spans="1:10" x14ac:dyDescent="0.2">
      <c r="A299">
        <v>2</v>
      </c>
      <c r="B299">
        <v>5</v>
      </c>
      <c r="C299" t="s">
        <v>33</v>
      </c>
      <c r="D299" t="s">
        <v>14</v>
      </c>
      <c r="E299">
        <v>0.3233297875943611</v>
      </c>
      <c r="F299">
        <v>0.97465098176596621</v>
      </c>
      <c r="G299">
        <v>0.6739689911097938</v>
      </c>
      <c r="H299">
        <v>0.8673898356900609</v>
      </c>
      <c r="I299">
        <v>0.99986881314037679</v>
      </c>
      <c r="J299">
        <v>0.9430688460649812</v>
      </c>
    </row>
    <row r="300" spans="1:10" x14ac:dyDescent="0.2">
      <c r="A300">
        <v>3</v>
      </c>
      <c r="B300">
        <v>5</v>
      </c>
      <c r="C300" t="s">
        <v>33</v>
      </c>
      <c r="D300" t="s">
        <v>14</v>
      </c>
      <c r="E300">
        <v>0.15146687312549051</v>
      </c>
      <c r="F300">
        <v>0.95178482680571419</v>
      </c>
      <c r="G300">
        <v>0.56031988450322001</v>
      </c>
      <c r="H300">
        <v>0.75810175587070971</v>
      </c>
      <c r="I300">
        <v>0.99971488606580461</v>
      </c>
      <c r="J300">
        <v>0.8949535206598993</v>
      </c>
    </row>
    <row r="301" spans="1:10" x14ac:dyDescent="0.2">
      <c r="A301">
        <v>4</v>
      </c>
      <c r="B301">
        <v>5</v>
      </c>
      <c r="C301" t="s">
        <v>33</v>
      </c>
      <c r="D301" t="s">
        <v>14</v>
      </c>
      <c r="E301">
        <v>7.0305463506524002E-2</v>
      </c>
      <c r="F301">
        <v>0.85279044832715323</v>
      </c>
      <c r="G301">
        <v>0.42009594191020511</v>
      </c>
      <c r="H301">
        <v>0.57908768939957644</v>
      </c>
      <c r="I301">
        <v>0.99900231188907318</v>
      </c>
      <c r="J301">
        <v>0.80811674123115929</v>
      </c>
    </row>
    <row r="302" spans="1:10" x14ac:dyDescent="0.2">
      <c r="A302">
        <v>0</v>
      </c>
      <c r="B302">
        <v>10</v>
      </c>
      <c r="C302" t="s">
        <v>33</v>
      </c>
      <c r="D302" t="s">
        <v>14</v>
      </c>
      <c r="E302">
        <v>0.43631015434870007</v>
      </c>
      <c r="F302">
        <v>0.9913657096853884</v>
      </c>
      <c r="G302">
        <v>0.76293545395275086</v>
      </c>
      <c r="H302">
        <v>0.90666206121461779</v>
      </c>
      <c r="I302">
        <v>0.99771950174158142</v>
      </c>
      <c r="J302">
        <v>0.95885698646266238</v>
      </c>
    </row>
    <row r="303" spans="1:10" x14ac:dyDescent="0.2">
      <c r="A303">
        <v>1</v>
      </c>
      <c r="B303">
        <v>10</v>
      </c>
      <c r="C303" t="s">
        <v>33</v>
      </c>
      <c r="D303" t="s">
        <v>14</v>
      </c>
      <c r="E303">
        <v>0.38028700001545879</v>
      </c>
      <c r="F303">
        <v>0.98687010335026881</v>
      </c>
      <c r="G303">
        <v>0.72545931942069675</v>
      </c>
      <c r="H303">
        <v>0.89206767874914183</v>
      </c>
      <c r="I303">
        <v>0.99883415558570776</v>
      </c>
      <c r="J303">
        <v>0.95317533178691505</v>
      </c>
    </row>
    <row r="304" spans="1:10" x14ac:dyDescent="0.2">
      <c r="A304">
        <v>2</v>
      </c>
      <c r="B304">
        <v>10</v>
      </c>
      <c r="C304" t="s">
        <v>33</v>
      </c>
      <c r="D304" t="s">
        <v>14</v>
      </c>
      <c r="E304">
        <v>0.25959951376890739</v>
      </c>
      <c r="F304">
        <v>0.97163052278183959</v>
      </c>
      <c r="G304">
        <v>0.62636825499938953</v>
      </c>
      <c r="H304">
        <v>0.83594219043481233</v>
      </c>
      <c r="I304">
        <v>0.99985270755643685</v>
      </c>
      <c r="J304">
        <v>0.92948846658142958</v>
      </c>
    </row>
    <row r="305" spans="1:10" x14ac:dyDescent="0.2">
      <c r="A305">
        <v>3</v>
      </c>
      <c r="B305">
        <v>10</v>
      </c>
      <c r="C305" t="s">
        <v>33</v>
      </c>
      <c r="D305" t="s">
        <v>14</v>
      </c>
      <c r="E305">
        <v>0.12135857416468521</v>
      </c>
      <c r="F305">
        <v>0.94358204760272102</v>
      </c>
      <c r="G305">
        <v>0.52410162204999289</v>
      </c>
      <c r="H305">
        <v>0.72028716435140627</v>
      </c>
      <c r="I305">
        <v>0.99966324740811641</v>
      </c>
      <c r="J305">
        <v>0.87772097101967861</v>
      </c>
    </row>
    <row r="306" spans="1:10" x14ac:dyDescent="0.2">
      <c r="A306">
        <v>4</v>
      </c>
      <c r="B306">
        <v>10</v>
      </c>
      <c r="C306" t="s">
        <v>33</v>
      </c>
      <c r="D306" t="s">
        <v>14</v>
      </c>
      <c r="E306">
        <v>5.8317466771060297E-2</v>
      </c>
      <c r="F306">
        <v>0.81797967518823023</v>
      </c>
      <c r="G306">
        <v>0.39257974096636827</v>
      </c>
      <c r="H306">
        <v>0.53453392028647617</v>
      </c>
      <c r="I306">
        <v>0.99869629990312436</v>
      </c>
      <c r="J306">
        <v>0.78424932616243126</v>
      </c>
    </row>
    <row r="307" spans="1:10" x14ac:dyDescent="0.2">
      <c r="A307">
        <v>0</v>
      </c>
      <c r="B307">
        <v>15</v>
      </c>
      <c r="C307" t="s">
        <v>33</v>
      </c>
      <c r="D307" t="s">
        <v>14</v>
      </c>
      <c r="E307">
        <v>0.33646455220288929</v>
      </c>
      <c r="F307">
        <v>0.99009467785078342</v>
      </c>
      <c r="G307">
        <v>0.70046549104932365</v>
      </c>
      <c r="H307">
        <v>0.87439918541484385</v>
      </c>
      <c r="I307">
        <v>0.99775585452405735</v>
      </c>
      <c r="J307">
        <v>0.94510861460463236</v>
      </c>
    </row>
    <row r="308" spans="1:10" x14ac:dyDescent="0.2">
      <c r="A308">
        <v>1</v>
      </c>
      <c r="B308">
        <v>15</v>
      </c>
      <c r="C308" t="s">
        <v>33</v>
      </c>
      <c r="D308" t="s">
        <v>14</v>
      </c>
      <c r="E308">
        <v>0.29394249543779649</v>
      </c>
      <c r="F308">
        <v>0.9850206604621764</v>
      </c>
      <c r="G308">
        <v>0.66636516629012554</v>
      </c>
      <c r="H308">
        <v>0.85837231384104906</v>
      </c>
      <c r="I308">
        <v>0.99886925959448081</v>
      </c>
      <c r="J308">
        <v>0.93875384673681816</v>
      </c>
    </row>
    <row r="309" spans="1:10" x14ac:dyDescent="0.2">
      <c r="A309">
        <v>2</v>
      </c>
      <c r="B309">
        <v>15</v>
      </c>
      <c r="C309" t="s">
        <v>33</v>
      </c>
      <c r="D309" t="s">
        <v>14</v>
      </c>
      <c r="E309">
        <v>0.20250961648886989</v>
      </c>
      <c r="F309">
        <v>0.96768101682355678</v>
      </c>
      <c r="G309">
        <v>0.57719247935745155</v>
      </c>
      <c r="H309">
        <v>0.79783262235532826</v>
      </c>
      <c r="I309">
        <v>0.99983149493733237</v>
      </c>
      <c r="J309">
        <v>0.91283939886450804</v>
      </c>
    </row>
    <row r="310" spans="1:10" x14ac:dyDescent="0.2">
      <c r="A310">
        <v>3</v>
      </c>
      <c r="B310">
        <v>15</v>
      </c>
      <c r="C310" t="s">
        <v>33</v>
      </c>
      <c r="D310" t="s">
        <v>14</v>
      </c>
      <c r="E310">
        <v>9.5000577718173204E-2</v>
      </c>
      <c r="F310">
        <v>0.93250598270741403</v>
      </c>
      <c r="G310">
        <v>0.48669835582078619</v>
      </c>
      <c r="H310">
        <v>0.67623161080086025</v>
      </c>
      <c r="I310">
        <v>0.99959183760864601</v>
      </c>
      <c r="J310">
        <v>0.85711456941745201</v>
      </c>
    </row>
    <row r="311" spans="1:10" x14ac:dyDescent="0.2">
      <c r="A311">
        <v>4</v>
      </c>
      <c r="B311">
        <v>15</v>
      </c>
      <c r="C311" t="s">
        <v>33</v>
      </c>
      <c r="D311" t="s">
        <v>14</v>
      </c>
      <c r="E311">
        <v>4.7880944624722602E-2</v>
      </c>
      <c r="F311">
        <v>0.7702308421015881</v>
      </c>
      <c r="G311">
        <v>0.36395454671515398</v>
      </c>
      <c r="H311">
        <v>0.48482603140755098</v>
      </c>
      <c r="I311">
        <v>0.99821649413115676</v>
      </c>
      <c r="J311">
        <v>0.75610690841819761</v>
      </c>
    </row>
    <row r="312" spans="1:10" x14ac:dyDescent="0.2">
      <c r="A312">
        <v>0</v>
      </c>
      <c r="B312">
        <v>20</v>
      </c>
      <c r="C312" t="s">
        <v>33</v>
      </c>
      <c r="D312" t="s">
        <v>14</v>
      </c>
      <c r="E312">
        <v>0.25117448952404492</v>
      </c>
      <c r="F312">
        <v>0.98850802155487083</v>
      </c>
      <c r="G312">
        <v>0.6367244346126576</v>
      </c>
      <c r="H312">
        <v>0.83463016339777496</v>
      </c>
      <c r="I312">
        <v>0.99776018836300462</v>
      </c>
      <c r="J312">
        <v>0.92801810019216902</v>
      </c>
    </row>
    <row r="313" spans="1:10" x14ac:dyDescent="0.2">
      <c r="A313">
        <v>1</v>
      </c>
      <c r="B313">
        <v>20</v>
      </c>
      <c r="C313" t="s">
        <v>33</v>
      </c>
      <c r="D313" t="s">
        <v>14</v>
      </c>
      <c r="E313">
        <v>0.22026190413319349</v>
      </c>
      <c r="F313">
        <v>0.98218949500541342</v>
      </c>
      <c r="G313">
        <v>0.60628240305405934</v>
      </c>
      <c r="H313">
        <v>0.8175433035774875</v>
      </c>
      <c r="I313">
        <v>0.99903582276390923</v>
      </c>
      <c r="J313">
        <v>0.92117702533345758</v>
      </c>
    </row>
    <row r="314" spans="1:10" x14ac:dyDescent="0.2">
      <c r="A314">
        <v>2</v>
      </c>
      <c r="B314">
        <v>20</v>
      </c>
      <c r="C314" t="s">
        <v>33</v>
      </c>
      <c r="D314" t="s">
        <v>14</v>
      </c>
      <c r="E314">
        <v>0.15378273883047039</v>
      </c>
      <c r="F314">
        <v>0.96242244286453482</v>
      </c>
      <c r="G314">
        <v>0.52779480890244856</v>
      </c>
      <c r="H314">
        <v>0.7524054023404747</v>
      </c>
      <c r="I314">
        <v>0.999802987460786</v>
      </c>
      <c r="J314">
        <v>0.89262860240322506</v>
      </c>
    </row>
    <row r="315" spans="1:10" x14ac:dyDescent="0.2">
      <c r="A315">
        <v>3</v>
      </c>
      <c r="B315">
        <v>20</v>
      </c>
      <c r="C315" t="s">
        <v>33</v>
      </c>
      <c r="D315" t="s">
        <v>14</v>
      </c>
      <c r="E315">
        <v>7.2719745496869395E-2</v>
      </c>
      <c r="F315">
        <v>0.91711921654510842</v>
      </c>
      <c r="G315">
        <v>0.44864650634140329</v>
      </c>
      <c r="H315">
        <v>0.62564409634713103</v>
      </c>
      <c r="I315">
        <v>0.9994891991792576</v>
      </c>
      <c r="J315">
        <v>0.83261127428959381</v>
      </c>
    </row>
    <row r="316" spans="1:10" x14ac:dyDescent="0.2">
      <c r="A316">
        <v>4</v>
      </c>
      <c r="B316">
        <v>20</v>
      </c>
      <c r="C316" t="s">
        <v>33</v>
      </c>
      <c r="D316" t="s">
        <v>14</v>
      </c>
      <c r="E316">
        <v>3.9217814400833668E-2</v>
      </c>
      <c r="F316">
        <v>0.70524952317785194</v>
      </c>
      <c r="G316">
        <v>0.33418343890814911</v>
      </c>
      <c r="H316">
        <v>0.42982875903606926</v>
      </c>
      <c r="I316">
        <v>0.99740197326052471</v>
      </c>
      <c r="J316">
        <v>0.72265987184379343</v>
      </c>
    </row>
    <row r="317" spans="1:10" x14ac:dyDescent="0.2">
      <c r="A317">
        <v>0</v>
      </c>
      <c r="B317">
        <v>-80</v>
      </c>
      <c r="C317" t="s">
        <v>32</v>
      </c>
      <c r="D317" t="s">
        <v>30</v>
      </c>
      <c r="E317">
        <v>0.66940170662579979</v>
      </c>
      <c r="F317">
        <v>0.99745899979570996</v>
      </c>
      <c r="G317">
        <v>0.88137624583578178</v>
      </c>
      <c r="H317">
        <v>0.67483259004000762</v>
      </c>
      <c r="I317">
        <v>0.99693510137668839</v>
      </c>
      <c r="J317">
        <v>0.85199777263163534</v>
      </c>
    </row>
    <row r="318" spans="1:10" x14ac:dyDescent="0.2">
      <c r="A318">
        <v>1</v>
      </c>
      <c r="B318">
        <v>-80</v>
      </c>
      <c r="C318" t="s">
        <v>32</v>
      </c>
      <c r="D318" t="s">
        <v>30</v>
      </c>
      <c r="E318">
        <v>0.6618048892197117</v>
      </c>
      <c r="F318">
        <v>0.99740509192720883</v>
      </c>
      <c r="G318">
        <v>0.87805959125469479</v>
      </c>
      <c r="H318">
        <v>0.66523169765611001</v>
      </c>
      <c r="I318">
        <v>0.99691506646628159</v>
      </c>
      <c r="J318">
        <v>0.84770163544748389</v>
      </c>
    </row>
    <row r="319" spans="1:10" x14ac:dyDescent="0.2">
      <c r="A319">
        <v>2</v>
      </c>
      <c r="B319">
        <v>-80</v>
      </c>
      <c r="C319" t="s">
        <v>32</v>
      </c>
      <c r="D319" t="s">
        <v>30</v>
      </c>
      <c r="E319">
        <v>0.63794170409593964</v>
      </c>
      <c r="F319">
        <v>0.99659154079336099</v>
      </c>
      <c r="G319">
        <v>0.86806260691968096</v>
      </c>
      <c r="H319">
        <v>0.63987062667959571</v>
      </c>
      <c r="I319">
        <v>0.99735220342962805</v>
      </c>
      <c r="J319">
        <v>0.83583902238803942</v>
      </c>
    </row>
    <row r="320" spans="1:10" x14ac:dyDescent="0.2">
      <c r="A320">
        <v>3</v>
      </c>
      <c r="B320">
        <v>-80</v>
      </c>
      <c r="C320" t="s">
        <v>32</v>
      </c>
      <c r="D320" t="s">
        <v>30</v>
      </c>
      <c r="E320">
        <v>0.59800617594913397</v>
      </c>
      <c r="F320">
        <v>0.99482655167792944</v>
      </c>
      <c r="G320">
        <v>0.85054130115885196</v>
      </c>
      <c r="H320">
        <v>0.59511617712800802</v>
      </c>
      <c r="I320">
        <v>0.99829404187606119</v>
      </c>
      <c r="J320">
        <v>0.81519545798648874</v>
      </c>
    </row>
    <row r="321" spans="1:10" x14ac:dyDescent="0.2">
      <c r="A321">
        <v>4</v>
      </c>
      <c r="B321">
        <v>-80</v>
      </c>
      <c r="C321" t="s">
        <v>32</v>
      </c>
      <c r="D321" t="s">
        <v>30</v>
      </c>
      <c r="E321">
        <v>0.54652458737224774</v>
      </c>
      <c r="F321">
        <v>0.9958515997201024</v>
      </c>
      <c r="G321">
        <v>0.82818317272123965</v>
      </c>
      <c r="H321">
        <v>0.54311021762421308</v>
      </c>
      <c r="I321">
        <v>0.99587234337431685</v>
      </c>
      <c r="J321">
        <v>0.79065686228091936</v>
      </c>
    </row>
    <row r="322" spans="1:10" x14ac:dyDescent="0.2">
      <c r="A322">
        <v>0</v>
      </c>
      <c r="B322">
        <v>-75</v>
      </c>
      <c r="C322" t="s">
        <v>32</v>
      </c>
      <c r="D322" t="s">
        <v>30</v>
      </c>
      <c r="E322">
        <v>0.69468593062075379</v>
      </c>
      <c r="F322">
        <v>0.99760149369938078</v>
      </c>
      <c r="G322">
        <v>0.89814666632367668</v>
      </c>
      <c r="H322">
        <v>0.70072460626716937</v>
      </c>
      <c r="I322">
        <v>0.99713788058537622</v>
      </c>
      <c r="J322">
        <v>0.88793393130200671</v>
      </c>
    </row>
    <row r="323" spans="1:10" x14ac:dyDescent="0.2">
      <c r="A323">
        <v>1</v>
      </c>
      <c r="B323">
        <v>-75</v>
      </c>
      <c r="C323" t="s">
        <v>32</v>
      </c>
      <c r="D323" t="s">
        <v>30</v>
      </c>
      <c r="E323">
        <v>0.68443444175396828</v>
      </c>
      <c r="F323">
        <v>0.99740447761720796</v>
      </c>
      <c r="G323">
        <v>0.89398741510187196</v>
      </c>
      <c r="H323">
        <v>0.68969711222969265</v>
      </c>
      <c r="I323">
        <v>0.99712631845064359</v>
      </c>
      <c r="J323">
        <v>0.88297045549300046</v>
      </c>
    </row>
    <row r="324" spans="1:10" x14ac:dyDescent="0.2">
      <c r="A324">
        <v>2</v>
      </c>
      <c r="B324">
        <v>-75</v>
      </c>
      <c r="C324" t="s">
        <v>32</v>
      </c>
      <c r="D324" t="s">
        <v>30</v>
      </c>
      <c r="E324">
        <v>0.6881447480450732</v>
      </c>
      <c r="F324">
        <v>0.99733155571579724</v>
      </c>
      <c r="G324">
        <v>0.89107601536984238</v>
      </c>
      <c r="H324">
        <v>0.69088888735697629</v>
      </c>
      <c r="I324">
        <v>0.99692347711155482</v>
      </c>
      <c r="J324">
        <v>0.8726138693423493</v>
      </c>
    </row>
    <row r="325" spans="1:10" x14ac:dyDescent="0.2">
      <c r="A325">
        <v>3</v>
      </c>
      <c r="B325">
        <v>-75</v>
      </c>
      <c r="C325" t="s">
        <v>32</v>
      </c>
      <c r="D325" t="s">
        <v>30</v>
      </c>
      <c r="E325">
        <v>0.66749673336801674</v>
      </c>
      <c r="F325">
        <v>0.99692247131366396</v>
      </c>
      <c r="G325">
        <v>0.88017985690782508</v>
      </c>
      <c r="H325">
        <v>0.66712791889443301</v>
      </c>
      <c r="I325">
        <v>0.99702643354386145</v>
      </c>
      <c r="J325">
        <v>0.8490908897371251</v>
      </c>
    </row>
    <row r="326" spans="1:10" x14ac:dyDescent="0.2">
      <c r="A326">
        <v>4</v>
      </c>
      <c r="B326">
        <v>-75</v>
      </c>
      <c r="C326" t="s">
        <v>32</v>
      </c>
      <c r="D326" t="s">
        <v>30</v>
      </c>
      <c r="E326">
        <v>0.59478746859430265</v>
      </c>
      <c r="F326">
        <v>0.99378459983589762</v>
      </c>
      <c r="G326">
        <v>0.84837989089018606</v>
      </c>
      <c r="H326">
        <v>0.58884292912561187</v>
      </c>
      <c r="I326">
        <v>0.99823322854668695</v>
      </c>
      <c r="J326">
        <v>0.81207689311587772</v>
      </c>
    </row>
    <row r="327" spans="1:10" x14ac:dyDescent="0.2">
      <c r="A327">
        <v>0</v>
      </c>
      <c r="B327">
        <v>-70</v>
      </c>
      <c r="C327" t="s">
        <v>32</v>
      </c>
      <c r="D327" t="s">
        <v>30</v>
      </c>
      <c r="E327">
        <v>0.77528503429386386</v>
      </c>
      <c r="F327">
        <v>0.99796148209779478</v>
      </c>
      <c r="G327">
        <v>0.92677642616271438</v>
      </c>
      <c r="H327">
        <v>0.78079880168611626</v>
      </c>
      <c r="I327">
        <v>0.99774861389350922</v>
      </c>
      <c r="J327">
        <v>0.92124927772991605</v>
      </c>
    </row>
    <row r="328" spans="1:10" x14ac:dyDescent="0.2">
      <c r="A328">
        <v>1</v>
      </c>
      <c r="B328">
        <v>-70</v>
      </c>
      <c r="C328" t="s">
        <v>32</v>
      </c>
      <c r="D328" t="s">
        <v>30</v>
      </c>
      <c r="E328">
        <v>0.76302592151916149</v>
      </c>
      <c r="F328">
        <v>0.99787225812243041</v>
      </c>
      <c r="G328">
        <v>0.92237119980426097</v>
      </c>
      <c r="H328">
        <v>0.7674357450105751</v>
      </c>
      <c r="I328">
        <v>0.99757975328375681</v>
      </c>
      <c r="J328">
        <v>0.91609912670434035</v>
      </c>
    </row>
    <row r="329" spans="1:10" x14ac:dyDescent="0.2">
      <c r="A329">
        <v>2</v>
      </c>
      <c r="B329">
        <v>-70</v>
      </c>
      <c r="C329" t="s">
        <v>32</v>
      </c>
      <c r="D329" t="s">
        <v>30</v>
      </c>
      <c r="E329">
        <v>0.72481366050683793</v>
      </c>
      <c r="F329">
        <v>0.99755552486704702</v>
      </c>
      <c r="G329">
        <v>0.90879576604640877</v>
      </c>
      <c r="H329">
        <v>0.72975646554056561</v>
      </c>
      <c r="I329">
        <v>0.99721790042995784</v>
      </c>
      <c r="J329">
        <v>0.89956368633855588</v>
      </c>
    </row>
    <row r="330" spans="1:10" x14ac:dyDescent="0.2">
      <c r="A330">
        <v>3</v>
      </c>
      <c r="B330">
        <v>-70</v>
      </c>
      <c r="C330" t="s">
        <v>32</v>
      </c>
      <c r="D330" t="s">
        <v>30</v>
      </c>
      <c r="E330">
        <v>0.691513670949783</v>
      </c>
      <c r="F330">
        <v>0.99695047089209154</v>
      </c>
      <c r="G330">
        <v>0.89169559133803211</v>
      </c>
      <c r="H330">
        <v>0.68952044045049188</v>
      </c>
      <c r="I330">
        <v>0.99709084973055762</v>
      </c>
      <c r="J330">
        <v>0.87508650101788055</v>
      </c>
    </row>
    <row r="331" spans="1:10" x14ac:dyDescent="0.2">
      <c r="A331">
        <v>4</v>
      </c>
      <c r="B331">
        <v>-70</v>
      </c>
      <c r="C331" t="s">
        <v>32</v>
      </c>
      <c r="D331" t="s">
        <v>30</v>
      </c>
      <c r="E331">
        <v>0.63518571022665427</v>
      </c>
      <c r="F331">
        <v>0.99496131468127202</v>
      </c>
      <c r="G331">
        <v>0.86612243262045918</v>
      </c>
      <c r="H331">
        <v>0.63177876347396</v>
      </c>
      <c r="I331">
        <v>0.99737452384695457</v>
      </c>
      <c r="J331">
        <v>0.83237892118302503</v>
      </c>
    </row>
    <row r="332" spans="1:10" x14ac:dyDescent="0.2">
      <c r="A332">
        <v>0</v>
      </c>
      <c r="B332">
        <v>-65</v>
      </c>
      <c r="C332" t="s">
        <v>32</v>
      </c>
      <c r="D332" t="s">
        <v>30</v>
      </c>
      <c r="E332">
        <v>0.83616819016642474</v>
      </c>
      <c r="F332">
        <v>0.9983011474027752</v>
      </c>
      <c r="G332">
        <v>0.94755498700855723</v>
      </c>
      <c r="H332">
        <v>0.8420284738100744</v>
      </c>
      <c r="I332">
        <v>0.99815992163909883</v>
      </c>
      <c r="J332">
        <v>0.94430654066950559</v>
      </c>
    </row>
    <row r="333" spans="1:10" x14ac:dyDescent="0.2">
      <c r="A333">
        <v>1</v>
      </c>
      <c r="B333">
        <v>-65</v>
      </c>
      <c r="C333" t="s">
        <v>32</v>
      </c>
      <c r="D333" t="s">
        <v>30</v>
      </c>
      <c r="E333">
        <v>0.82374592919179146</v>
      </c>
      <c r="F333">
        <v>0.99818317078904317</v>
      </c>
      <c r="G333">
        <v>0.94313812727962021</v>
      </c>
      <c r="H333">
        <v>0.82909383937833736</v>
      </c>
      <c r="I333">
        <v>0.99793254415494637</v>
      </c>
      <c r="J333">
        <v>0.93925958208853555</v>
      </c>
    </row>
    <row r="334" spans="1:10" x14ac:dyDescent="0.2">
      <c r="A334">
        <v>2</v>
      </c>
      <c r="B334">
        <v>-65</v>
      </c>
      <c r="C334" t="s">
        <v>32</v>
      </c>
      <c r="D334" t="s">
        <v>30</v>
      </c>
      <c r="E334">
        <v>0.78319792228578811</v>
      </c>
      <c r="F334">
        <v>0.99782118460160885</v>
      </c>
      <c r="G334">
        <v>0.9294014574876156</v>
      </c>
      <c r="H334">
        <v>0.78900964466664725</v>
      </c>
      <c r="I334">
        <v>0.99762126525692063</v>
      </c>
      <c r="J334">
        <v>0.92308350382509397</v>
      </c>
    </row>
    <row r="335" spans="1:10" x14ac:dyDescent="0.2">
      <c r="A335">
        <v>3</v>
      </c>
      <c r="B335">
        <v>-65</v>
      </c>
      <c r="C335" t="s">
        <v>32</v>
      </c>
      <c r="D335" t="s">
        <v>30</v>
      </c>
      <c r="E335">
        <v>0.70726681927048185</v>
      </c>
      <c r="F335">
        <v>0.99681513644423436</v>
      </c>
      <c r="G335">
        <v>0.90243610142935482</v>
      </c>
      <c r="H335">
        <v>0.71331870087087346</v>
      </c>
      <c r="I335">
        <v>0.99716204488553239</v>
      </c>
      <c r="J335">
        <v>0.89130034314233131</v>
      </c>
    </row>
    <row r="336" spans="1:10" x14ac:dyDescent="0.2">
      <c r="A336">
        <v>4</v>
      </c>
      <c r="B336">
        <v>-65</v>
      </c>
      <c r="C336" t="s">
        <v>32</v>
      </c>
      <c r="D336" t="s">
        <v>30</v>
      </c>
      <c r="E336">
        <v>0.66491974288134825</v>
      </c>
      <c r="F336">
        <v>0.99541046640470399</v>
      </c>
      <c r="G336">
        <v>0.87827424357479111</v>
      </c>
      <c r="H336">
        <v>0.66540264062339582</v>
      </c>
      <c r="I336">
        <v>0.99649559669829202</v>
      </c>
      <c r="J336">
        <v>0.84780022665427124</v>
      </c>
    </row>
    <row r="337" spans="1:10" x14ac:dyDescent="0.2">
      <c r="A337">
        <v>0</v>
      </c>
      <c r="B337">
        <v>-60</v>
      </c>
      <c r="C337" t="s">
        <v>32</v>
      </c>
      <c r="D337" t="s">
        <v>30</v>
      </c>
      <c r="E337">
        <v>0.87623097225844182</v>
      </c>
      <c r="F337">
        <v>0.99848120128484819</v>
      </c>
      <c r="G337">
        <v>0.9620455926071364</v>
      </c>
      <c r="H337">
        <v>0.87744847980117624</v>
      </c>
      <c r="I337">
        <v>0.99849176653694083</v>
      </c>
      <c r="J337">
        <v>0.96421193577639597</v>
      </c>
    </row>
    <row r="338" spans="1:10" x14ac:dyDescent="0.2">
      <c r="A338">
        <v>1</v>
      </c>
      <c r="B338">
        <v>-60</v>
      </c>
      <c r="C338" t="s">
        <v>32</v>
      </c>
      <c r="D338" t="s">
        <v>30</v>
      </c>
      <c r="E338">
        <v>0.86589253620418005</v>
      </c>
      <c r="F338">
        <v>0.99839631837686815</v>
      </c>
      <c r="G338">
        <v>0.95806739756161319</v>
      </c>
      <c r="H338">
        <v>0.86731122846725328</v>
      </c>
      <c r="I338">
        <v>0.99834740120067644</v>
      </c>
      <c r="J338">
        <v>0.95841099271941899</v>
      </c>
    </row>
    <row r="339" spans="1:10" x14ac:dyDescent="0.2">
      <c r="A339">
        <v>2</v>
      </c>
      <c r="B339">
        <v>-60</v>
      </c>
      <c r="C339" t="s">
        <v>32</v>
      </c>
      <c r="D339" t="s">
        <v>30</v>
      </c>
      <c r="E339">
        <v>0.82781435689135852</v>
      </c>
      <c r="F339">
        <v>0.99802915629194444</v>
      </c>
      <c r="G339">
        <v>0.9446557147727952</v>
      </c>
      <c r="H339">
        <v>0.83309932337373671</v>
      </c>
      <c r="I339">
        <v>0.99781640166693641</v>
      </c>
      <c r="J339">
        <v>0.94016916706359677</v>
      </c>
    </row>
    <row r="340" spans="1:10" x14ac:dyDescent="0.2">
      <c r="A340">
        <v>3</v>
      </c>
      <c r="B340">
        <v>-60</v>
      </c>
      <c r="C340" t="s">
        <v>32</v>
      </c>
      <c r="D340" t="s">
        <v>30</v>
      </c>
      <c r="E340">
        <v>0.74826560719951296</v>
      </c>
      <c r="F340">
        <v>0.99724819902965522</v>
      </c>
      <c r="G340">
        <v>0.91741677552635958</v>
      </c>
      <c r="H340">
        <v>0.754629433824762</v>
      </c>
      <c r="I340">
        <v>0.99702019314200796</v>
      </c>
      <c r="J340">
        <v>0.90811979829493916</v>
      </c>
    </row>
    <row r="341" spans="1:10" x14ac:dyDescent="0.2">
      <c r="A341">
        <v>4</v>
      </c>
      <c r="B341">
        <v>-60</v>
      </c>
      <c r="C341" t="s">
        <v>32</v>
      </c>
      <c r="D341" t="s">
        <v>30</v>
      </c>
      <c r="E341">
        <v>0.67953408773702384</v>
      </c>
      <c r="F341">
        <v>0.99539398157704739</v>
      </c>
      <c r="G341">
        <v>0.8834972420614452</v>
      </c>
      <c r="H341">
        <v>0.67545354802505031</v>
      </c>
      <c r="I341">
        <v>0.99560127234393136</v>
      </c>
      <c r="J341">
        <v>0.86026957497928602</v>
      </c>
    </row>
    <row r="342" spans="1:10" x14ac:dyDescent="0.2">
      <c r="A342">
        <v>0</v>
      </c>
      <c r="B342">
        <v>-55</v>
      </c>
      <c r="C342" t="s">
        <v>32</v>
      </c>
      <c r="D342" t="s">
        <v>30</v>
      </c>
      <c r="E342">
        <v>0.91380874214274155</v>
      </c>
      <c r="F342">
        <v>0.99877536306817682</v>
      </c>
      <c r="G342">
        <v>0.97383162107506238</v>
      </c>
      <c r="H342">
        <v>0.91563978576856075</v>
      </c>
      <c r="I342">
        <v>0.99828367316034239</v>
      </c>
      <c r="J342">
        <v>0.97501342959607495</v>
      </c>
    </row>
    <row r="343" spans="1:10" x14ac:dyDescent="0.2">
      <c r="A343">
        <v>1</v>
      </c>
      <c r="B343">
        <v>-55</v>
      </c>
      <c r="C343" t="s">
        <v>32</v>
      </c>
      <c r="D343" t="s">
        <v>30</v>
      </c>
      <c r="E343">
        <v>0.89988745857628882</v>
      </c>
      <c r="F343">
        <v>0.99852778043141921</v>
      </c>
      <c r="G343">
        <v>0.9694482645486332</v>
      </c>
      <c r="H343">
        <v>0.90324317058640557</v>
      </c>
      <c r="I343">
        <v>0.99850957646081961</v>
      </c>
      <c r="J343">
        <v>0.97084422024487715</v>
      </c>
    </row>
    <row r="344" spans="1:10" x14ac:dyDescent="0.2">
      <c r="A344">
        <v>2</v>
      </c>
      <c r="B344">
        <v>-55</v>
      </c>
      <c r="C344" t="s">
        <v>32</v>
      </c>
      <c r="D344" t="s">
        <v>30</v>
      </c>
      <c r="E344">
        <v>0.86178881843307953</v>
      </c>
      <c r="F344">
        <v>0.99815696723093195</v>
      </c>
      <c r="G344">
        <v>0.95613875226698919</v>
      </c>
      <c r="H344">
        <v>0.86327230756562345</v>
      </c>
      <c r="I344">
        <v>0.99797057149895485</v>
      </c>
      <c r="J344">
        <v>0.95470767009269564</v>
      </c>
    </row>
    <row r="345" spans="1:10" x14ac:dyDescent="0.2">
      <c r="A345">
        <v>3</v>
      </c>
      <c r="B345">
        <v>-55</v>
      </c>
      <c r="C345" t="s">
        <v>32</v>
      </c>
      <c r="D345" t="s">
        <v>30</v>
      </c>
      <c r="E345">
        <v>0.78016919308670296</v>
      </c>
      <c r="F345">
        <v>0.99735477295654118</v>
      </c>
      <c r="G345">
        <v>0.92839923906527644</v>
      </c>
      <c r="H345">
        <v>0.78616745851225567</v>
      </c>
      <c r="I345">
        <v>0.99711038247842543</v>
      </c>
      <c r="J345">
        <v>0.92065745977564839</v>
      </c>
    </row>
    <row r="346" spans="1:10" x14ac:dyDescent="0.2">
      <c r="A346">
        <v>4</v>
      </c>
      <c r="B346">
        <v>-55</v>
      </c>
      <c r="C346" t="s">
        <v>32</v>
      </c>
      <c r="D346" t="s">
        <v>30</v>
      </c>
      <c r="E346">
        <v>0.69143400413044576</v>
      </c>
      <c r="F346">
        <v>0.99535544789366925</v>
      </c>
      <c r="G346">
        <v>0.88830535376687803</v>
      </c>
      <c r="H346">
        <v>0.68294026803317298</v>
      </c>
      <c r="I346">
        <v>0.99552030218784637</v>
      </c>
      <c r="J346">
        <v>0.86909123573022884</v>
      </c>
    </row>
    <row r="347" spans="1:10" x14ac:dyDescent="0.2">
      <c r="A347">
        <v>0</v>
      </c>
      <c r="B347">
        <v>-50</v>
      </c>
      <c r="C347" t="s">
        <v>32</v>
      </c>
      <c r="D347" t="s">
        <v>30</v>
      </c>
      <c r="E347">
        <v>0.94816261182477324</v>
      </c>
      <c r="F347">
        <v>0.99761051850013605</v>
      </c>
      <c r="G347">
        <v>0.98007565099177396</v>
      </c>
      <c r="H347">
        <v>0.94709191432231676</v>
      </c>
      <c r="I347">
        <v>0.99942578047066799</v>
      </c>
      <c r="J347">
        <v>0.98343748141935206</v>
      </c>
    </row>
    <row r="348" spans="1:10" x14ac:dyDescent="0.2">
      <c r="A348">
        <v>1</v>
      </c>
      <c r="B348">
        <v>-50</v>
      </c>
      <c r="C348" t="s">
        <v>32</v>
      </c>
      <c r="D348" t="s">
        <v>30</v>
      </c>
      <c r="E348">
        <v>0.9347395195192808</v>
      </c>
      <c r="F348">
        <v>0.99725307917925421</v>
      </c>
      <c r="G348">
        <v>0.97533103486756678</v>
      </c>
      <c r="H348">
        <v>0.93527834067086357</v>
      </c>
      <c r="I348">
        <v>0.99946355310934165</v>
      </c>
      <c r="J348">
        <v>0.97926828876869565</v>
      </c>
    </row>
    <row r="349" spans="1:10" x14ac:dyDescent="0.2">
      <c r="A349">
        <v>2</v>
      </c>
      <c r="B349">
        <v>-50</v>
      </c>
      <c r="C349" t="s">
        <v>32</v>
      </c>
      <c r="D349" t="s">
        <v>30</v>
      </c>
      <c r="E349">
        <v>0.88512138808699592</v>
      </c>
      <c r="F349">
        <v>0.99830384415147444</v>
      </c>
      <c r="G349">
        <v>0.96451866290892596</v>
      </c>
      <c r="H349">
        <v>0.8876824054679241</v>
      </c>
      <c r="I349">
        <v>0.99813474355298804</v>
      </c>
      <c r="J349">
        <v>0.96476291253838997</v>
      </c>
    </row>
    <row r="350" spans="1:10" x14ac:dyDescent="0.2">
      <c r="A350">
        <v>3</v>
      </c>
      <c r="B350">
        <v>-50</v>
      </c>
      <c r="C350" t="s">
        <v>32</v>
      </c>
      <c r="D350" t="s">
        <v>30</v>
      </c>
      <c r="E350">
        <v>0.80287536976987528</v>
      </c>
      <c r="F350">
        <v>0.99738940739833482</v>
      </c>
      <c r="G350">
        <v>0.93645525449725242</v>
      </c>
      <c r="H350">
        <v>0.81005957107342752</v>
      </c>
      <c r="I350">
        <v>0.99715624878488396</v>
      </c>
      <c r="J350">
        <v>0.92966791553710004</v>
      </c>
    </row>
    <row r="351" spans="1:10" x14ac:dyDescent="0.2">
      <c r="A351">
        <v>4</v>
      </c>
      <c r="B351">
        <v>-50</v>
      </c>
      <c r="C351" t="s">
        <v>32</v>
      </c>
      <c r="D351" t="s">
        <v>30</v>
      </c>
      <c r="E351">
        <v>0.69864184989726608</v>
      </c>
      <c r="F351">
        <v>0.99514132787797038</v>
      </c>
      <c r="G351">
        <v>0.89135782236873529</v>
      </c>
      <c r="H351">
        <v>0.68851167429883431</v>
      </c>
      <c r="I351">
        <v>0.99546172122793564</v>
      </c>
      <c r="J351">
        <v>0.874303353825025</v>
      </c>
    </row>
    <row r="352" spans="1:10" x14ac:dyDescent="0.2">
      <c r="A352">
        <v>0</v>
      </c>
      <c r="B352">
        <v>-45</v>
      </c>
      <c r="C352" t="s">
        <v>32</v>
      </c>
      <c r="D352" t="s">
        <v>30</v>
      </c>
      <c r="E352">
        <v>0.96730437284478743</v>
      </c>
      <c r="F352">
        <v>0.99808357951067761</v>
      </c>
      <c r="G352">
        <v>0.98765716038298523</v>
      </c>
      <c r="H352">
        <v>0.96568540671073244</v>
      </c>
      <c r="I352">
        <v>0.99928211299477643</v>
      </c>
      <c r="J352">
        <v>0.99031963998489836</v>
      </c>
    </row>
    <row r="353" spans="1:10" x14ac:dyDescent="0.2">
      <c r="A353">
        <v>1</v>
      </c>
      <c r="B353">
        <v>-45</v>
      </c>
      <c r="C353" t="s">
        <v>32</v>
      </c>
      <c r="D353" t="s">
        <v>30</v>
      </c>
      <c r="E353">
        <v>0.95518776503823322</v>
      </c>
      <c r="F353">
        <v>0.99728270021031884</v>
      </c>
      <c r="G353">
        <v>0.98239730673226577</v>
      </c>
      <c r="H353">
        <v>0.95517135725788482</v>
      </c>
      <c r="I353">
        <v>0.99956890178569502</v>
      </c>
      <c r="J353">
        <v>0.98569253309573601</v>
      </c>
    </row>
    <row r="354" spans="1:10" x14ac:dyDescent="0.2">
      <c r="A354">
        <v>2</v>
      </c>
      <c r="B354">
        <v>-45</v>
      </c>
      <c r="C354" t="s">
        <v>32</v>
      </c>
      <c r="D354" t="s">
        <v>30</v>
      </c>
      <c r="E354">
        <v>0.90307117588490238</v>
      </c>
      <c r="F354">
        <v>0.99833265095131418</v>
      </c>
      <c r="G354">
        <v>0.97065873979565398</v>
      </c>
      <c r="H354">
        <v>0.9077178882320166</v>
      </c>
      <c r="I354">
        <v>0.99831278511474042</v>
      </c>
      <c r="J354">
        <v>0.97129717991655518</v>
      </c>
    </row>
    <row r="355" spans="1:10" x14ac:dyDescent="0.2">
      <c r="A355">
        <v>3</v>
      </c>
      <c r="B355">
        <v>-45</v>
      </c>
      <c r="C355" t="s">
        <v>32</v>
      </c>
      <c r="D355" t="s">
        <v>30</v>
      </c>
      <c r="E355">
        <v>0.81997767592094384</v>
      </c>
      <c r="F355">
        <v>0.99729907003501361</v>
      </c>
      <c r="G355">
        <v>0.94210448178163964</v>
      </c>
      <c r="H355">
        <v>0.82460323590915918</v>
      </c>
      <c r="I355">
        <v>0.9969954961106402</v>
      </c>
      <c r="J355">
        <v>0.9366559270497048</v>
      </c>
    </row>
    <row r="356" spans="1:10" x14ac:dyDescent="0.2">
      <c r="A356">
        <v>4</v>
      </c>
      <c r="B356">
        <v>-45</v>
      </c>
      <c r="C356" t="s">
        <v>32</v>
      </c>
      <c r="D356" t="s">
        <v>30</v>
      </c>
      <c r="E356">
        <v>0.70551994724817335</v>
      </c>
      <c r="F356">
        <v>0.99436631068917924</v>
      </c>
      <c r="G356">
        <v>0.89325573900430377</v>
      </c>
      <c r="H356">
        <v>0.69556833322932488</v>
      </c>
      <c r="I356">
        <v>0.99570682494464124</v>
      </c>
      <c r="J356">
        <v>0.87730711916302573</v>
      </c>
    </row>
    <row r="357" spans="1:10" x14ac:dyDescent="0.2">
      <c r="A357">
        <v>0</v>
      </c>
      <c r="B357">
        <v>-40</v>
      </c>
      <c r="C357" t="s">
        <v>32</v>
      </c>
      <c r="D357" t="s">
        <v>30</v>
      </c>
      <c r="E357">
        <v>0.98044704897313562</v>
      </c>
      <c r="F357">
        <v>0.99860993142670118</v>
      </c>
      <c r="G357">
        <v>0.99283233202847898</v>
      </c>
      <c r="H357">
        <v>0.98071639085731876</v>
      </c>
      <c r="I357">
        <v>0.99902761686659436</v>
      </c>
      <c r="J357">
        <v>0.99391146738962965</v>
      </c>
    </row>
    <row r="358" spans="1:10" x14ac:dyDescent="0.2">
      <c r="A358">
        <v>1</v>
      </c>
      <c r="B358">
        <v>-40</v>
      </c>
      <c r="C358" t="s">
        <v>32</v>
      </c>
      <c r="D358" t="s">
        <v>30</v>
      </c>
      <c r="E358">
        <v>0.96920827637229201</v>
      </c>
      <c r="F358">
        <v>0.99832074538134841</v>
      </c>
      <c r="G358">
        <v>0.98826291161897994</v>
      </c>
      <c r="H358">
        <v>0.96832308857653504</v>
      </c>
      <c r="I358">
        <v>0.99905573601775</v>
      </c>
      <c r="J358">
        <v>0.98997823985768241</v>
      </c>
    </row>
    <row r="359" spans="1:10" x14ac:dyDescent="0.2">
      <c r="A359">
        <v>2</v>
      </c>
      <c r="B359">
        <v>-40</v>
      </c>
      <c r="C359" t="s">
        <v>32</v>
      </c>
      <c r="D359" t="s">
        <v>30</v>
      </c>
      <c r="E359">
        <v>0.9170833623102812</v>
      </c>
      <c r="F359">
        <v>0.99836808614372285</v>
      </c>
      <c r="G359">
        <v>0.97505995909584642</v>
      </c>
      <c r="H359">
        <v>0.92237219561920558</v>
      </c>
      <c r="I359">
        <v>0.99836675181166157</v>
      </c>
      <c r="J359">
        <v>0.97555792801890562</v>
      </c>
    </row>
    <row r="360" spans="1:10" x14ac:dyDescent="0.2">
      <c r="A360">
        <v>3</v>
      </c>
      <c r="B360">
        <v>-40</v>
      </c>
      <c r="C360" t="s">
        <v>32</v>
      </c>
      <c r="D360" t="s">
        <v>30</v>
      </c>
      <c r="E360">
        <v>0.83040471824518236</v>
      </c>
      <c r="F360">
        <v>0.9972533686500924</v>
      </c>
      <c r="G360">
        <v>0.94566204077720595</v>
      </c>
      <c r="H360">
        <v>0.8339819092205385</v>
      </c>
      <c r="I360">
        <v>0.99698649900217962</v>
      </c>
      <c r="J360">
        <v>0.94077981906128039</v>
      </c>
    </row>
    <row r="361" spans="1:10" x14ac:dyDescent="0.2">
      <c r="A361">
        <v>4</v>
      </c>
      <c r="B361">
        <v>-40</v>
      </c>
      <c r="C361" t="s">
        <v>32</v>
      </c>
      <c r="D361" t="s">
        <v>30</v>
      </c>
      <c r="E361">
        <v>0.70603357030596448</v>
      </c>
      <c r="F361">
        <v>0.99337180660027324</v>
      </c>
      <c r="G361">
        <v>0.89262239188361359</v>
      </c>
      <c r="H361">
        <v>0.69599399464782064</v>
      </c>
      <c r="I361">
        <v>0.99586412252708001</v>
      </c>
      <c r="J361">
        <v>0.87737615251800904</v>
      </c>
    </row>
    <row r="362" spans="1:10" x14ac:dyDescent="0.2">
      <c r="A362">
        <v>0</v>
      </c>
      <c r="B362">
        <v>-35</v>
      </c>
      <c r="C362" t="s">
        <v>32</v>
      </c>
      <c r="D362" t="s">
        <v>30</v>
      </c>
      <c r="E362">
        <v>0.98984667747433397</v>
      </c>
      <c r="F362">
        <v>0.99840990187256995</v>
      </c>
      <c r="G362">
        <v>0.9956536413114816</v>
      </c>
      <c r="H362">
        <v>0.99042332953388723</v>
      </c>
      <c r="I362">
        <v>0.99912080649002444</v>
      </c>
      <c r="J362">
        <v>0.99671116252913783</v>
      </c>
    </row>
    <row r="363" spans="1:10" x14ac:dyDescent="0.2">
      <c r="A363">
        <v>1</v>
      </c>
      <c r="B363">
        <v>-35</v>
      </c>
      <c r="C363" t="s">
        <v>32</v>
      </c>
      <c r="D363" t="s">
        <v>30</v>
      </c>
      <c r="E363">
        <v>0.97760451266721005</v>
      </c>
      <c r="F363">
        <v>0.99864046972577059</v>
      </c>
      <c r="G363">
        <v>0.99172365650374805</v>
      </c>
      <c r="H363">
        <v>0.97789216362116405</v>
      </c>
      <c r="I363">
        <v>0.99885334310813056</v>
      </c>
      <c r="J363">
        <v>0.99264866340456082</v>
      </c>
    </row>
    <row r="364" spans="1:10" x14ac:dyDescent="0.2">
      <c r="A364">
        <v>2</v>
      </c>
      <c r="B364">
        <v>-35</v>
      </c>
      <c r="C364" t="s">
        <v>32</v>
      </c>
      <c r="D364" t="s">
        <v>30</v>
      </c>
      <c r="E364">
        <v>0.93413484843796479</v>
      </c>
      <c r="F364">
        <v>0.99619309206254236</v>
      </c>
      <c r="G364">
        <v>0.97453784394658383</v>
      </c>
      <c r="H364">
        <v>0.9340317615132574</v>
      </c>
      <c r="I364">
        <v>0.99959432341158161</v>
      </c>
      <c r="J364">
        <v>0.97912665096661156</v>
      </c>
    </row>
    <row r="365" spans="1:10" x14ac:dyDescent="0.2">
      <c r="A365">
        <v>3</v>
      </c>
      <c r="B365">
        <v>-35</v>
      </c>
      <c r="C365" t="s">
        <v>32</v>
      </c>
      <c r="D365" t="s">
        <v>30</v>
      </c>
      <c r="E365">
        <v>0.83518911278062069</v>
      </c>
      <c r="F365">
        <v>0.99715357269238603</v>
      </c>
      <c r="G365">
        <v>0.94729115884248516</v>
      </c>
      <c r="H365">
        <v>0.83830665730947984</v>
      </c>
      <c r="I365">
        <v>0.99695784464027759</v>
      </c>
      <c r="J365">
        <v>0.94242724971310798</v>
      </c>
    </row>
    <row r="366" spans="1:10" x14ac:dyDescent="0.2">
      <c r="A366">
        <v>4</v>
      </c>
      <c r="B366">
        <v>-35</v>
      </c>
      <c r="C366" t="s">
        <v>32</v>
      </c>
      <c r="D366" t="s">
        <v>30</v>
      </c>
      <c r="E366">
        <v>0.70081616397698909</v>
      </c>
      <c r="F366">
        <v>0.9914606845501176</v>
      </c>
      <c r="G366">
        <v>0.88900713160767397</v>
      </c>
      <c r="H366">
        <v>0.69042334958503915</v>
      </c>
      <c r="I366">
        <v>0.99650616242505319</v>
      </c>
      <c r="J366">
        <v>0.87500204243436464</v>
      </c>
    </row>
    <row r="367" spans="1:10" x14ac:dyDescent="0.2">
      <c r="A367">
        <v>0</v>
      </c>
      <c r="B367">
        <v>-30</v>
      </c>
      <c r="C367" t="s">
        <v>32</v>
      </c>
      <c r="D367" t="s">
        <v>30</v>
      </c>
      <c r="E367">
        <v>0.99294138516423636</v>
      </c>
      <c r="F367">
        <v>0.99858956114377639</v>
      </c>
      <c r="G367">
        <v>0.99748712272498541</v>
      </c>
      <c r="H367">
        <v>0.99718515786331541</v>
      </c>
      <c r="I367">
        <v>0.99963733023848322</v>
      </c>
      <c r="J367">
        <v>0.99849600091018642</v>
      </c>
    </row>
    <row r="368" spans="1:10" x14ac:dyDescent="0.2">
      <c r="A368">
        <v>1</v>
      </c>
      <c r="B368">
        <v>-30</v>
      </c>
      <c r="C368" t="s">
        <v>32</v>
      </c>
      <c r="D368" t="s">
        <v>30</v>
      </c>
      <c r="E368">
        <v>0.9821679423569486</v>
      </c>
      <c r="F368">
        <v>0.99869090114967318</v>
      </c>
      <c r="G368">
        <v>0.99359077774762483</v>
      </c>
      <c r="H368">
        <v>0.98246960352687318</v>
      </c>
      <c r="I368">
        <v>0.99883571291959683</v>
      </c>
      <c r="J368">
        <v>0.99421953748327396</v>
      </c>
    </row>
    <row r="369" spans="1:10" x14ac:dyDescent="0.2">
      <c r="A369">
        <v>2</v>
      </c>
      <c r="B369">
        <v>-30</v>
      </c>
      <c r="C369" t="s">
        <v>32</v>
      </c>
      <c r="D369" t="s">
        <v>30</v>
      </c>
      <c r="E369">
        <v>0.9377684345448184</v>
      </c>
      <c r="F369">
        <v>0.99617042595292016</v>
      </c>
      <c r="G369">
        <v>0.97603952012387718</v>
      </c>
      <c r="H369">
        <v>0.93800859595177943</v>
      </c>
      <c r="I369">
        <v>0.99959116418615979</v>
      </c>
      <c r="J369">
        <v>0.980515978419359</v>
      </c>
    </row>
    <row r="370" spans="1:10" x14ac:dyDescent="0.2">
      <c r="A370">
        <v>3</v>
      </c>
      <c r="B370">
        <v>-30</v>
      </c>
      <c r="C370" t="s">
        <v>32</v>
      </c>
      <c r="D370" t="s">
        <v>30</v>
      </c>
      <c r="E370">
        <v>0.8340667576965437</v>
      </c>
      <c r="F370">
        <v>0.99706525702249715</v>
      </c>
      <c r="G370">
        <v>0.94700585068995036</v>
      </c>
      <c r="H370">
        <v>0.8370440333116187</v>
      </c>
      <c r="I370">
        <v>0.99683378354065155</v>
      </c>
      <c r="J370">
        <v>0.94205665563513397</v>
      </c>
    </row>
    <row r="371" spans="1:10" x14ac:dyDescent="0.2">
      <c r="A371">
        <v>4</v>
      </c>
      <c r="B371">
        <v>-30</v>
      </c>
      <c r="C371" t="s">
        <v>32</v>
      </c>
      <c r="D371" t="s">
        <v>30</v>
      </c>
      <c r="E371">
        <v>0.69216443055313637</v>
      </c>
      <c r="F371">
        <v>0.98958462305258843</v>
      </c>
      <c r="G371">
        <v>0.88385225130634171</v>
      </c>
      <c r="H371">
        <v>0.68133334540821577</v>
      </c>
      <c r="I371">
        <v>0.9964881066482848</v>
      </c>
      <c r="J371">
        <v>0.86930268521231724</v>
      </c>
    </row>
    <row r="372" spans="1:10" x14ac:dyDescent="0.2">
      <c r="A372">
        <v>0</v>
      </c>
      <c r="B372">
        <v>-25</v>
      </c>
      <c r="C372" t="s">
        <v>32</v>
      </c>
      <c r="D372" t="s">
        <v>30</v>
      </c>
      <c r="E372">
        <v>0.99424558809571495</v>
      </c>
      <c r="F372">
        <v>0.99989894134278123</v>
      </c>
      <c r="G372">
        <v>0.99831337852683544</v>
      </c>
      <c r="H372">
        <v>0.99827894294952024</v>
      </c>
      <c r="I372">
        <v>1</v>
      </c>
      <c r="J372">
        <v>0.99897284409542642</v>
      </c>
    </row>
    <row r="373" spans="1:10" x14ac:dyDescent="0.2">
      <c r="A373">
        <v>1</v>
      </c>
      <c r="B373">
        <v>-25</v>
      </c>
      <c r="C373" t="s">
        <v>32</v>
      </c>
      <c r="D373" t="s">
        <v>30</v>
      </c>
      <c r="E373">
        <v>0.9828096405090514</v>
      </c>
      <c r="F373">
        <v>0.99848345206203837</v>
      </c>
      <c r="G373">
        <v>0.99394640401004875</v>
      </c>
      <c r="H373">
        <v>0.98429248683754722</v>
      </c>
      <c r="I373">
        <v>0.99906494600559059</v>
      </c>
      <c r="J373">
        <v>0.99493869561511683</v>
      </c>
    </row>
    <row r="374" spans="1:10" x14ac:dyDescent="0.2">
      <c r="A374">
        <v>2</v>
      </c>
      <c r="B374">
        <v>-25</v>
      </c>
      <c r="C374" t="s">
        <v>32</v>
      </c>
      <c r="D374" t="s">
        <v>30</v>
      </c>
      <c r="E374">
        <v>0.93662896627218395</v>
      </c>
      <c r="F374">
        <v>0.99595896312122201</v>
      </c>
      <c r="G374">
        <v>0.97579175521462336</v>
      </c>
      <c r="H374">
        <v>0.93707064915064275</v>
      </c>
      <c r="I374">
        <v>0.99966707694489976</v>
      </c>
      <c r="J374">
        <v>0.98061331635857119</v>
      </c>
    </row>
    <row r="375" spans="1:10" x14ac:dyDescent="0.2">
      <c r="A375">
        <v>3</v>
      </c>
      <c r="B375">
        <v>-25</v>
      </c>
      <c r="C375" t="s">
        <v>32</v>
      </c>
      <c r="D375" t="s">
        <v>30</v>
      </c>
      <c r="E375">
        <v>0.826916225190372</v>
      </c>
      <c r="F375">
        <v>0.9968794764080402</v>
      </c>
      <c r="G375">
        <v>0.94480212453267343</v>
      </c>
      <c r="H375">
        <v>0.83124093187392156</v>
      </c>
      <c r="I375">
        <v>0.9966055027357994</v>
      </c>
      <c r="J375">
        <v>0.93907663466618285</v>
      </c>
    </row>
    <row r="376" spans="1:10" x14ac:dyDescent="0.2">
      <c r="A376">
        <v>4</v>
      </c>
      <c r="B376">
        <v>-25</v>
      </c>
      <c r="C376" t="s">
        <v>32</v>
      </c>
      <c r="D376" t="s">
        <v>30</v>
      </c>
      <c r="E376">
        <v>0.68002486870687728</v>
      </c>
      <c r="F376">
        <v>0.98625404773846881</v>
      </c>
      <c r="G376">
        <v>0.87613388532373082</v>
      </c>
      <c r="H376">
        <v>0.66983572835457672</v>
      </c>
      <c r="I376">
        <v>0.99690455761383701</v>
      </c>
      <c r="J376">
        <v>0.86073698878159222</v>
      </c>
    </row>
    <row r="377" spans="1:10" x14ac:dyDescent="0.2">
      <c r="A377">
        <v>0</v>
      </c>
      <c r="B377">
        <v>-20</v>
      </c>
      <c r="C377" t="s">
        <v>32</v>
      </c>
      <c r="D377" t="s">
        <v>30</v>
      </c>
      <c r="E377">
        <v>0.99321320661376244</v>
      </c>
      <c r="F377">
        <v>0.99885891087795997</v>
      </c>
      <c r="G377">
        <v>0.99772611449788839</v>
      </c>
      <c r="H377">
        <v>0.99763956745842697</v>
      </c>
      <c r="I377">
        <v>0.99956888396046961</v>
      </c>
      <c r="J377">
        <v>0.99869508502524884</v>
      </c>
    </row>
    <row r="378" spans="1:10" x14ac:dyDescent="0.2">
      <c r="A378">
        <v>1</v>
      </c>
      <c r="B378">
        <v>-20</v>
      </c>
      <c r="C378" t="s">
        <v>32</v>
      </c>
      <c r="D378" t="s">
        <v>30</v>
      </c>
      <c r="E378">
        <v>0.981058947114409</v>
      </c>
      <c r="F378">
        <v>0.99871821757369439</v>
      </c>
      <c r="G378">
        <v>0.99344267180886958</v>
      </c>
      <c r="H378">
        <v>0.98151988693398518</v>
      </c>
      <c r="I378">
        <v>0.99876461344516199</v>
      </c>
      <c r="J378">
        <v>0.99418582229258035</v>
      </c>
    </row>
    <row r="379" spans="1:10" x14ac:dyDescent="0.2">
      <c r="A379">
        <v>2</v>
      </c>
      <c r="B379">
        <v>-20</v>
      </c>
      <c r="C379" t="s">
        <v>32</v>
      </c>
      <c r="D379" t="s">
        <v>30</v>
      </c>
      <c r="E379">
        <v>0.93134846198360755</v>
      </c>
      <c r="F379">
        <v>0.99586628734298921</v>
      </c>
      <c r="G379">
        <v>0.97395519476938519</v>
      </c>
      <c r="H379">
        <v>0.93186976860300685</v>
      </c>
      <c r="I379">
        <v>0.999658770511063</v>
      </c>
      <c r="J379">
        <v>0.97905935402318678</v>
      </c>
    </row>
    <row r="380" spans="1:10" x14ac:dyDescent="0.2">
      <c r="A380">
        <v>3</v>
      </c>
      <c r="B380">
        <v>-20</v>
      </c>
      <c r="C380" t="s">
        <v>32</v>
      </c>
      <c r="D380" t="s">
        <v>30</v>
      </c>
      <c r="E380">
        <v>0.81387243851993252</v>
      </c>
      <c r="F380">
        <v>0.99660653775933405</v>
      </c>
      <c r="G380">
        <v>0.9406439865729368</v>
      </c>
      <c r="H380">
        <v>0.81998715264720423</v>
      </c>
      <c r="I380">
        <v>0.99633788181148997</v>
      </c>
      <c r="J380">
        <v>0.93340198225807125</v>
      </c>
    </row>
    <row r="381" spans="1:10" x14ac:dyDescent="0.2">
      <c r="A381">
        <v>4</v>
      </c>
      <c r="B381">
        <v>-20</v>
      </c>
      <c r="C381" t="s">
        <v>32</v>
      </c>
      <c r="D381" t="s">
        <v>30</v>
      </c>
      <c r="E381">
        <v>0.65786493819221414</v>
      </c>
      <c r="F381">
        <v>0.98927474383146741</v>
      </c>
      <c r="G381">
        <v>0.8700701653520333</v>
      </c>
      <c r="H381">
        <v>0.63580048588968419</v>
      </c>
      <c r="I381">
        <v>0.99129663930281564</v>
      </c>
      <c r="J381">
        <v>0.84819627302659295</v>
      </c>
    </row>
    <row r="382" spans="1:10" x14ac:dyDescent="0.2">
      <c r="A382">
        <v>0</v>
      </c>
      <c r="B382">
        <v>-15</v>
      </c>
      <c r="C382" t="s">
        <v>32</v>
      </c>
      <c r="D382" t="s">
        <v>30</v>
      </c>
      <c r="E382">
        <v>0.98982409430958762</v>
      </c>
      <c r="F382">
        <v>0.99866839519838324</v>
      </c>
      <c r="G382">
        <v>0.99626225765900445</v>
      </c>
      <c r="H382">
        <v>0.99042330924140243</v>
      </c>
      <c r="I382">
        <v>0.99901666031070557</v>
      </c>
      <c r="J382">
        <v>0.99724627674229882</v>
      </c>
    </row>
    <row r="383" spans="1:10" x14ac:dyDescent="0.2">
      <c r="A383">
        <v>1</v>
      </c>
      <c r="B383">
        <v>-15</v>
      </c>
      <c r="C383" t="s">
        <v>32</v>
      </c>
      <c r="D383" t="s">
        <v>30</v>
      </c>
      <c r="E383">
        <v>0.97534471152397917</v>
      </c>
      <c r="F383">
        <v>0.99854819343838475</v>
      </c>
      <c r="G383">
        <v>0.991340746195012</v>
      </c>
      <c r="H383">
        <v>0.97507518157194095</v>
      </c>
      <c r="I383">
        <v>0.99887248125616979</v>
      </c>
      <c r="J383">
        <v>0.99264067926562505</v>
      </c>
    </row>
    <row r="384" spans="1:10" x14ac:dyDescent="0.2">
      <c r="A384">
        <v>2</v>
      </c>
      <c r="B384">
        <v>-15</v>
      </c>
      <c r="C384" t="s">
        <v>32</v>
      </c>
      <c r="D384" t="s">
        <v>30</v>
      </c>
      <c r="E384">
        <v>0.92151797334437158</v>
      </c>
      <c r="F384">
        <v>0.99544671457493406</v>
      </c>
      <c r="G384">
        <v>0.97030723516675443</v>
      </c>
      <c r="H384">
        <v>0.92142223857956485</v>
      </c>
      <c r="I384">
        <v>0.99967214013562444</v>
      </c>
      <c r="J384">
        <v>0.97614797872243642</v>
      </c>
    </row>
    <row r="385" spans="1:10" x14ac:dyDescent="0.2">
      <c r="A385">
        <v>3</v>
      </c>
      <c r="B385">
        <v>-15</v>
      </c>
      <c r="C385" t="s">
        <v>32</v>
      </c>
      <c r="D385" t="s">
        <v>30</v>
      </c>
      <c r="E385">
        <v>0.79414414333368766</v>
      </c>
      <c r="F385">
        <v>0.99623094780175758</v>
      </c>
      <c r="G385">
        <v>0.9341650152456088</v>
      </c>
      <c r="H385">
        <v>0.80329421539469181</v>
      </c>
      <c r="I385">
        <v>0.99591542709880676</v>
      </c>
      <c r="J385">
        <v>0.92497141321946841</v>
      </c>
    </row>
    <row r="386" spans="1:10" x14ac:dyDescent="0.2">
      <c r="A386">
        <v>4</v>
      </c>
      <c r="B386">
        <v>-15</v>
      </c>
      <c r="C386" t="s">
        <v>32</v>
      </c>
      <c r="D386" t="s">
        <v>30</v>
      </c>
      <c r="E386">
        <v>0.62782610271037842</v>
      </c>
      <c r="F386">
        <v>0.98710641178830039</v>
      </c>
      <c r="G386">
        <v>0.85722109411579905</v>
      </c>
      <c r="H386">
        <v>0.61067663274775008</v>
      </c>
      <c r="I386">
        <v>0.98976344410406059</v>
      </c>
      <c r="J386">
        <v>0.82931650726921535</v>
      </c>
    </row>
    <row r="387" spans="1:10" x14ac:dyDescent="0.2">
      <c r="A387">
        <v>0</v>
      </c>
      <c r="B387">
        <v>-10</v>
      </c>
      <c r="C387" t="s">
        <v>32</v>
      </c>
      <c r="D387" t="s">
        <v>30</v>
      </c>
      <c r="E387">
        <v>0.98078252499947882</v>
      </c>
      <c r="F387">
        <v>0.9988846093702618</v>
      </c>
      <c r="G387">
        <v>0.99371387867929595</v>
      </c>
      <c r="H387">
        <v>0.98073160404846282</v>
      </c>
      <c r="I387">
        <v>0.99880226811316741</v>
      </c>
      <c r="J387">
        <v>0.99475582025044096</v>
      </c>
    </row>
    <row r="388" spans="1:10" x14ac:dyDescent="0.2">
      <c r="A388">
        <v>1</v>
      </c>
      <c r="B388">
        <v>-10</v>
      </c>
      <c r="C388" t="s">
        <v>32</v>
      </c>
      <c r="D388" t="s">
        <v>30</v>
      </c>
      <c r="E388">
        <v>0.96602872155452502</v>
      </c>
      <c r="F388">
        <v>0.99830478047007765</v>
      </c>
      <c r="G388">
        <v>0.98774121164871864</v>
      </c>
      <c r="H388">
        <v>0.96519719983773278</v>
      </c>
      <c r="I388">
        <v>0.99894159170057883</v>
      </c>
      <c r="J388">
        <v>0.98970861945602162</v>
      </c>
    </row>
    <row r="389" spans="1:10" x14ac:dyDescent="0.2">
      <c r="A389">
        <v>2</v>
      </c>
      <c r="B389">
        <v>-10</v>
      </c>
      <c r="C389" t="s">
        <v>32</v>
      </c>
      <c r="D389" t="s">
        <v>30</v>
      </c>
      <c r="E389">
        <v>0.89891288598095986</v>
      </c>
      <c r="F389">
        <v>0.99827256836270295</v>
      </c>
      <c r="G389">
        <v>0.96987619847077</v>
      </c>
      <c r="H389">
        <v>0.90306425666486845</v>
      </c>
      <c r="I389">
        <v>0.99771693286661722</v>
      </c>
      <c r="J389">
        <v>0.96948228318029683</v>
      </c>
    </row>
    <row r="390" spans="1:10" x14ac:dyDescent="0.2">
      <c r="A390">
        <v>3</v>
      </c>
      <c r="B390">
        <v>-10</v>
      </c>
      <c r="C390" t="s">
        <v>32</v>
      </c>
      <c r="D390" t="s">
        <v>30</v>
      </c>
      <c r="E390">
        <v>0.76554350186936315</v>
      </c>
      <c r="F390">
        <v>0.99539749615369544</v>
      </c>
      <c r="G390">
        <v>0.92487207864858978</v>
      </c>
      <c r="H390">
        <v>0.77927722261452692</v>
      </c>
      <c r="I390">
        <v>0.99600659710636918</v>
      </c>
      <c r="J390">
        <v>0.91399112749831357</v>
      </c>
    </row>
    <row r="391" spans="1:10" x14ac:dyDescent="0.2">
      <c r="A391">
        <v>4</v>
      </c>
      <c r="B391">
        <v>-10</v>
      </c>
      <c r="C391" t="s">
        <v>32</v>
      </c>
      <c r="D391" t="s">
        <v>30</v>
      </c>
      <c r="E391">
        <v>0.5863437819536399</v>
      </c>
      <c r="F391">
        <v>0.98486585230044477</v>
      </c>
      <c r="G391">
        <v>0.84177739453090084</v>
      </c>
      <c r="H391">
        <v>0.58421271479001757</v>
      </c>
      <c r="I391">
        <v>0.98842106164854004</v>
      </c>
      <c r="J391">
        <v>0.80349982274531562</v>
      </c>
    </row>
    <row r="392" spans="1:10" x14ac:dyDescent="0.2">
      <c r="A392">
        <v>0</v>
      </c>
      <c r="B392">
        <v>-5</v>
      </c>
      <c r="C392" t="s">
        <v>32</v>
      </c>
      <c r="D392" t="s">
        <v>30</v>
      </c>
      <c r="E392">
        <v>0.9677831407145624</v>
      </c>
      <c r="F392">
        <v>0.998454728123779</v>
      </c>
      <c r="G392">
        <v>0.98888184644122323</v>
      </c>
      <c r="H392">
        <v>0.96760735143636301</v>
      </c>
      <c r="I392">
        <v>0.99902762165832959</v>
      </c>
      <c r="J392">
        <v>0.99136849855332076</v>
      </c>
    </row>
    <row r="393" spans="1:10" x14ac:dyDescent="0.2">
      <c r="A393">
        <v>1</v>
      </c>
      <c r="B393">
        <v>-5</v>
      </c>
      <c r="C393" t="s">
        <v>32</v>
      </c>
      <c r="D393" t="s">
        <v>30</v>
      </c>
      <c r="E393">
        <v>0.94966520487609896</v>
      </c>
      <c r="F393">
        <v>0.99689872377965283</v>
      </c>
      <c r="G393">
        <v>0.98139790130084636</v>
      </c>
      <c r="H393">
        <v>0.95045648420802975</v>
      </c>
      <c r="I393">
        <v>0.99964223626714199</v>
      </c>
      <c r="J393">
        <v>0.98579955048272205</v>
      </c>
    </row>
    <row r="394" spans="1:10" x14ac:dyDescent="0.2">
      <c r="A394">
        <v>2</v>
      </c>
      <c r="B394">
        <v>-5</v>
      </c>
      <c r="C394" t="s">
        <v>32</v>
      </c>
      <c r="D394" t="s">
        <v>30</v>
      </c>
      <c r="E394">
        <v>0.87972303077776826</v>
      </c>
      <c r="F394">
        <v>0.99791088962938235</v>
      </c>
      <c r="G394">
        <v>0.96329590507866703</v>
      </c>
      <c r="H394">
        <v>0.88234788777696693</v>
      </c>
      <c r="I394">
        <v>0.99783406134844821</v>
      </c>
      <c r="J394">
        <v>0.96256442667692244</v>
      </c>
    </row>
    <row r="395" spans="1:10" x14ac:dyDescent="0.2">
      <c r="A395">
        <v>3</v>
      </c>
      <c r="B395">
        <v>-5</v>
      </c>
      <c r="C395" t="s">
        <v>32</v>
      </c>
      <c r="D395" t="s">
        <v>30</v>
      </c>
      <c r="E395">
        <v>0.74783854055569932</v>
      </c>
      <c r="F395">
        <v>0.99497452478152182</v>
      </c>
      <c r="G395">
        <v>0.91551135991375443</v>
      </c>
      <c r="H395">
        <v>0.75178168144386703</v>
      </c>
      <c r="I395">
        <v>0.99630563513940318</v>
      </c>
      <c r="J395">
        <v>0.90474322027089038</v>
      </c>
    </row>
    <row r="396" spans="1:10" x14ac:dyDescent="0.2">
      <c r="A396">
        <v>4</v>
      </c>
      <c r="B396">
        <v>-5</v>
      </c>
      <c r="C396" t="s">
        <v>32</v>
      </c>
      <c r="D396" t="s">
        <v>30</v>
      </c>
      <c r="E396">
        <v>0.53652070576159172</v>
      </c>
      <c r="F396">
        <v>0.98133982492438643</v>
      </c>
      <c r="G396">
        <v>0.81933848919409114</v>
      </c>
      <c r="H396">
        <v>0.53908255666379179</v>
      </c>
      <c r="I396">
        <v>0.9860739477467152</v>
      </c>
      <c r="J396">
        <v>0.77337167818549191</v>
      </c>
    </row>
    <row r="397" spans="1:10" x14ac:dyDescent="0.2">
      <c r="A397">
        <v>0</v>
      </c>
      <c r="B397">
        <v>0</v>
      </c>
      <c r="C397" t="s">
        <v>32</v>
      </c>
      <c r="D397" t="s">
        <v>30</v>
      </c>
      <c r="E397">
        <v>0.94894233076544765</v>
      </c>
      <c r="F397">
        <v>0.99728011387996263</v>
      </c>
      <c r="G397">
        <v>0.98140112145917158</v>
      </c>
      <c r="H397">
        <v>0.94901134365868078</v>
      </c>
      <c r="I397">
        <v>0.99965962263269759</v>
      </c>
      <c r="J397">
        <v>0.98577055599721519</v>
      </c>
    </row>
    <row r="398" spans="1:10" x14ac:dyDescent="0.2">
      <c r="A398">
        <v>1</v>
      </c>
      <c r="B398">
        <v>0</v>
      </c>
      <c r="C398" t="s">
        <v>32</v>
      </c>
      <c r="D398" t="s">
        <v>30</v>
      </c>
      <c r="E398">
        <v>0.92993239458717625</v>
      </c>
      <c r="F398">
        <v>0.99662832235405518</v>
      </c>
      <c r="G398">
        <v>0.97386962297554402</v>
      </c>
      <c r="H398">
        <v>0.92870660312393338</v>
      </c>
      <c r="I398">
        <v>0.99959975800971879</v>
      </c>
      <c r="J398">
        <v>0.9793689329684544</v>
      </c>
    </row>
    <row r="399" spans="1:10" x14ac:dyDescent="0.2">
      <c r="A399">
        <v>2</v>
      </c>
      <c r="B399">
        <v>0</v>
      </c>
      <c r="C399" t="s">
        <v>32</v>
      </c>
      <c r="D399" t="s">
        <v>30</v>
      </c>
      <c r="E399">
        <v>0.8530816840025478</v>
      </c>
      <c r="F399">
        <v>0.99761874399061479</v>
      </c>
      <c r="G399">
        <v>0.95430161368300315</v>
      </c>
      <c r="H399">
        <v>0.85635863863779371</v>
      </c>
      <c r="I399">
        <v>0.99736839552110235</v>
      </c>
      <c r="J399">
        <v>0.95194420234614519</v>
      </c>
    </row>
    <row r="400" spans="1:10" x14ac:dyDescent="0.2">
      <c r="A400">
        <v>3</v>
      </c>
      <c r="B400">
        <v>0</v>
      </c>
      <c r="C400" t="s">
        <v>32</v>
      </c>
      <c r="D400" t="s">
        <v>30</v>
      </c>
      <c r="E400">
        <v>0.72540115766464042</v>
      </c>
      <c r="F400">
        <v>0.99336865068560121</v>
      </c>
      <c r="G400">
        <v>0.90290594790299838</v>
      </c>
      <c r="H400">
        <v>0.7208632361492211</v>
      </c>
      <c r="I400">
        <v>0.99664454830438776</v>
      </c>
      <c r="J400">
        <v>0.89178603977236159</v>
      </c>
    </row>
    <row r="401" spans="1:10" x14ac:dyDescent="0.2">
      <c r="A401">
        <v>4</v>
      </c>
      <c r="B401">
        <v>0</v>
      </c>
      <c r="C401" t="s">
        <v>32</v>
      </c>
      <c r="D401" t="s">
        <v>30</v>
      </c>
      <c r="E401">
        <v>0.48085732882848348</v>
      </c>
      <c r="F401">
        <v>0.97332284074333475</v>
      </c>
      <c r="G401">
        <v>0.78846820033155307</v>
      </c>
      <c r="H401">
        <v>0.47631490084972611</v>
      </c>
      <c r="I401">
        <v>0.98386090435004103</v>
      </c>
      <c r="J401">
        <v>0.73891831513993456</v>
      </c>
    </row>
    <row r="402" spans="1:10" x14ac:dyDescent="0.2">
      <c r="A402">
        <v>0</v>
      </c>
      <c r="B402">
        <v>5</v>
      </c>
      <c r="C402" t="s">
        <v>32</v>
      </c>
      <c r="D402" t="s">
        <v>30</v>
      </c>
      <c r="E402">
        <v>0.92548466474140256</v>
      </c>
      <c r="F402">
        <v>0.996933838306021</v>
      </c>
      <c r="G402">
        <v>0.97227449879432837</v>
      </c>
      <c r="H402">
        <v>0.92096593336143795</v>
      </c>
      <c r="I402">
        <v>0.99955262918768817</v>
      </c>
      <c r="J402">
        <v>0.97818662104809895</v>
      </c>
    </row>
    <row r="403" spans="1:10" x14ac:dyDescent="0.2">
      <c r="A403">
        <v>1</v>
      </c>
      <c r="B403">
        <v>5</v>
      </c>
      <c r="C403" t="s">
        <v>32</v>
      </c>
      <c r="D403" t="s">
        <v>30</v>
      </c>
      <c r="E403">
        <v>0.89084702850266262</v>
      </c>
      <c r="F403">
        <v>0.99855054681229838</v>
      </c>
      <c r="G403">
        <v>0.96798382936103122</v>
      </c>
      <c r="H403">
        <v>0.894126779653721</v>
      </c>
      <c r="I403">
        <v>0.998023536924316</v>
      </c>
      <c r="J403">
        <v>0.96990158911018876</v>
      </c>
    </row>
    <row r="404" spans="1:10" x14ac:dyDescent="0.2">
      <c r="A404">
        <v>2</v>
      </c>
      <c r="B404">
        <v>5</v>
      </c>
      <c r="C404" t="s">
        <v>32</v>
      </c>
      <c r="D404" t="s">
        <v>30</v>
      </c>
      <c r="E404">
        <v>0.81553151008915559</v>
      </c>
      <c r="F404">
        <v>0.99722719432606199</v>
      </c>
      <c r="G404">
        <v>0.94198404887487797</v>
      </c>
      <c r="H404">
        <v>0.82288060980824929</v>
      </c>
      <c r="I404">
        <v>0.99695733496612882</v>
      </c>
      <c r="J404">
        <v>0.93694493403711965</v>
      </c>
    </row>
    <row r="405" spans="1:10" x14ac:dyDescent="0.2">
      <c r="A405">
        <v>3</v>
      </c>
      <c r="B405">
        <v>5</v>
      </c>
      <c r="C405" t="s">
        <v>32</v>
      </c>
      <c r="D405" t="s">
        <v>30</v>
      </c>
      <c r="E405">
        <v>0.69089319920887138</v>
      </c>
      <c r="F405">
        <v>0.9897661700026702</v>
      </c>
      <c r="G405">
        <v>0.88508217892067942</v>
      </c>
      <c r="H405">
        <v>0.68402628686789446</v>
      </c>
      <c r="I405">
        <v>0.99718332538890397</v>
      </c>
      <c r="J405">
        <v>0.87221203676563142</v>
      </c>
    </row>
    <row r="406" spans="1:10" x14ac:dyDescent="0.2">
      <c r="A406">
        <v>4</v>
      </c>
      <c r="B406">
        <v>5</v>
      </c>
      <c r="C406" t="s">
        <v>32</v>
      </c>
      <c r="D406" t="s">
        <v>30</v>
      </c>
      <c r="E406">
        <v>0.41833565183441662</v>
      </c>
      <c r="F406">
        <v>0.96396563221416676</v>
      </c>
      <c r="G406">
        <v>0.74972641389813588</v>
      </c>
      <c r="H406">
        <v>0.40279601374244473</v>
      </c>
      <c r="I406">
        <v>0.97788105928008962</v>
      </c>
      <c r="J406">
        <v>0.69554051610745826</v>
      </c>
    </row>
    <row r="407" spans="1:10" x14ac:dyDescent="0.2">
      <c r="A407">
        <v>0</v>
      </c>
      <c r="B407">
        <v>10</v>
      </c>
      <c r="C407" t="s">
        <v>32</v>
      </c>
      <c r="D407" t="s">
        <v>30</v>
      </c>
      <c r="E407">
        <v>0.87803224209615938</v>
      </c>
      <c r="F407">
        <v>0.99858649953686518</v>
      </c>
      <c r="G407">
        <v>0.96419030181704679</v>
      </c>
      <c r="H407">
        <v>0.88088696882573514</v>
      </c>
      <c r="I407">
        <v>0.99812936342630365</v>
      </c>
      <c r="J407">
        <v>0.96721236505432562</v>
      </c>
    </row>
    <row r="408" spans="1:10" x14ac:dyDescent="0.2">
      <c r="A408">
        <v>1</v>
      </c>
      <c r="B408">
        <v>10</v>
      </c>
      <c r="C408" t="s">
        <v>32</v>
      </c>
      <c r="D408" t="s">
        <v>30</v>
      </c>
      <c r="E408">
        <v>0.85742184338982952</v>
      </c>
      <c r="F408">
        <v>0.99835610206179959</v>
      </c>
      <c r="G408">
        <v>0.95642320128539704</v>
      </c>
      <c r="H408">
        <v>0.8595784853507582</v>
      </c>
      <c r="I408">
        <v>0.99772803843077595</v>
      </c>
      <c r="J408">
        <v>0.95623428314801484</v>
      </c>
    </row>
    <row r="409" spans="1:10" x14ac:dyDescent="0.2">
      <c r="A409">
        <v>2</v>
      </c>
      <c r="B409">
        <v>10</v>
      </c>
      <c r="C409" t="s">
        <v>32</v>
      </c>
      <c r="D409" t="s">
        <v>30</v>
      </c>
      <c r="E409">
        <v>0.76619522230601012</v>
      </c>
      <c r="F409">
        <v>0.996861356267988</v>
      </c>
      <c r="G409">
        <v>0.92561713652789057</v>
      </c>
      <c r="H409">
        <v>0.77725946979723726</v>
      </c>
      <c r="I409">
        <v>0.99657470991099795</v>
      </c>
      <c r="J409">
        <v>0.91775731792512039</v>
      </c>
    </row>
    <row r="410" spans="1:10" x14ac:dyDescent="0.2">
      <c r="A410">
        <v>3</v>
      </c>
      <c r="B410">
        <v>10</v>
      </c>
      <c r="C410" t="s">
        <v>32</v>
      </c>
      <c r="D410" t="s">
        <v>30</v>
      </c>
      <c r="E410">
        <v>0.64367784743227141</v>
      </c>
      <c r="F410">
        <v>0.99150163265196545</v>
      </c>
      <c r="G410">
        <v>0.86821688597272295</v>
      </c>
      <c r="H410">
        <v>0.63213758512262341</v>
      </c>
      <c r="I410">
        <v>0.99162561028774765</v>
      </c>
      <c r="J410">
        <v>0.84340294491242651</v>
      </c>
    </row>
    <row r="411" spans="1:10" x14ac:dyDescent="0.2">
      <c r="A411">
        <v>4</v>
      </c>
      <c r="B411">
        <v>10</v>
      </c>
      <c r="C411" t="s">
        <v>32</v>
      </c>
      <c r="D411" t="s">
        <v>30</v>
      </c>
      <c r="E411">
        <v>0.35094573907249299</v>
      </c>
      <c r="F411">
        <v>0.94890957394510456</v>
      </c>
      <c r="G411">
        <v>0.70063411158873534</v>
      </c>
      <c r="H411">
        <v>0.31942357354253609</v>
      </c>
      <c r="I411">
        <v>0.96803243651458637</v>
      </c>
      <c r="J411">
        <v>0.64349712887718624</v>
      </c>
    </row>
    <row r="412" spans="1:10" x14ac:dyDescent="0.2">
      <c r="A412">
        <v>0</v>
      </c>
      <c r="B412">
        <v>15</v>
      </c>
      <c r="C412" t="s">
        <v>32</v>
      </c>
      <c r="D412" t="s">
        <v>30</v>
      </c>
      <c r="E412">
        <v>0.83950553424637286</v>
      </c>
      <c r="F412">
        <v>0.99848712548146079</v>
      </c>
      <c r="G412">
        <v>0.9504472642835684</v>
      </c>
      <c r="H412">
        <v>0.84562201173109497</v>
      </c>
      <c r="I412">
        <v>0.99783841690511565</v>
      </c>
      <c r="J412">
        <v>0.94867450311931079</v>
      </c>
    </row>
    <row r="413" spans="1:10" x14ac:dyDescent="0.2">
      <c r="A413">
        <v>1</v>
      </c>
      <c r="B413">
        <v>15</v>
      </c>
      <c r="C413" t="s">
        <v>32</v>
      </c>
      <c r="D413" t="s">
        <v>30</v>
      </c>
      <c r="E413">
        <v>0.80947771054551532</v>
      </c>
      <c r="F413">
        <v>0.99808666340095997</v>
      </c>
      <c r="G413">
        <v>0.9405767579696046</v>
      </c>
      <c r="H413">
        <v>0.81879096123197515</v>
      </c>
      <c r="I413">
        <v>0.99733798575877963</v>
      </c>
      <c r="J413">
        <v>0.93693063655182562</v>
      </c>
    </row>
    <row r="414" spans="1:10" x14ac:dyDescent="0.2">
      <c r="A414">
        <v>2</v>
      </c>
      <c r="B414">
        <v>15</v>
      </c>
      <c r="C414" t="s">
        <v>32</v>
      </c>
      <c r="D414" t="s">
        <v>30</v>
      </c>
      <c r="E414">
        <v>0.71856192613622594</v>
      </c>
      <c r="F414">
        <v>0.99628910181306019</v>
      </c>
      <c r="G414">
        <v>0.90646719469921677</v>
      </c>
      <c r="H414">
        <v>0.72240366360413188</v>
      </c>
      <c r="I414">
        <v>0.99661456881022359</v>
      </c>
      <c r="J414">
        <v>0.89678401944948627</v>
      </c>
    </row>
    <row r="415" spans="1:10" x14ac:dyDescent="0.2">
      <c r="A415">
        <v>3</v>
      </c>
      <c r="B415">
        <v>15</v>
      </c>
      <c r="C415" t="s">
        <v>32</v>
      </c>
      <c r="D415" t="s">
        <v>30</v>
      </c>
      <c r="E415">
        <v>0.57469340314112904</v>
      </c>
      <c r="F415">
        <v>0.98976251314879082</v>
      </c>
      <c r="G415">
        <v>0.84129086956141086</v>
      </c>
      <c r="H415">
        <v>0.58074827573682153</v>
      </c>
      <c r="I415">
        <v>0.99027837108207495</v>
      </c>
      <c r="J415">
        <v>0.80218122642985557</v>
      </c>
    </row>
    <row r="416" spans="1:10" x14ac:dyDescent="0.2">
      <c r="A416">
        <v>4</v>
      </c>
      <c r="B416">
        <v>15</v>
      </c>
      <c r="C416" t="s">
        <v>32</v>
      </c>
      <c r="D416" t="s">
        <v>30</v>
      </c>
    </row>
    <row r="417" spans="1:10" x14ac:dyDescent="0.2">
      <c r="A417">
        <v>0</v>
      </c>
      <c r="B417">
        <v>20</v>
      </c>
      <c r="C417" t="s">
        <v>32</v>
      </c>
      <c r="D417" t="s">
        <v>30</v>
      </c>
      <c r="E417">
        <v>0.77962659399055823</v>
      </c>
      <c r="F417">
        <v>0.99814021494913163</v>
      </c>
      <c r="G417">
        <v>0.93055739443096519</v>
      </c>
      <c r="H417">
        <v>0.78482944220582329</v>
      </c>
      <c r="I417">
        <v>0.99748312000287243</v>
      </c>
      <c r="J417">
        <v>0.92700732294155996</v>
      </c>
    </row>
    <row r="418" spans="1:10" x14ac:dyDescent="0.2">
      <c r="A418">
        <v>1</v>
      </c>
      <c r="B418">
        <v>20</v>
      </c>
      <c r="C418" t="s">
        <v>32</v>
      </c>
      <c r="D418" t="s">
        <v>30</v>
      </c>
      <c r="E418">
        <v>0.74512969275798158</v>
      </c>
      <c r="F418">
        <v>0.9977763003443102</v>
      </c>
      <c r="G418">
        <v>0.91873804186763119</v>
      </c>
      <c r="H418">
        <v>0.75467624285058732</v>
      </c>
      <c r="I418">
        <v>0.99685239820732996</v>
      </c>
      <c r="J418">
        <v>0.91238701671761957</v>
      </c>
    </row>
    <row r="419" spans="1:10" x14ac:dyDescent="0.2">
      <c r="A419">
        <v>2</v>
      </c>
      <c r="B419">
        <v>20</v>
      </c>
      <c r="C419" t="s">
        <v>32</v>
      </c>
      <c r="D419" t="s">
        <v>30</v>
      </c>
      <c r="E419">
        <v>0.68135296005549317</v>
      </c>
      <c r="F419">
        <v>0.99303273930751479</v>
      </c>
      <c r="G419">
        <v>0.88543516891389618</v>
      </c>
      <c r="H419">
        <v>0.68124568907652938</v>
      </c>
      <c r="I419">
        <v>0.99775566239278124</v>
      </c>
      <c r="J419">
        <v>0.87160886606012988</v>
      </c>
    </row>
    <row r="420" spans="1:10" x14ac:dyDescent="0.2">
      <c r="A420">
        <v>3</v>
      </c>
      <c r="B420">
        <v>20</v>
      </c>
      <c r="C420" t="s">
        <v>32</v>
      </c>
      <c r="D420" t="s">
        <v>30</v>
      </c>
      <c r="E420">
        <v>0.4915139779019258</v>
      </c>
      <c r="F420">
        <v>0.98466350315039874</v>
      </c>
      <c r="G420">
        <v>0.79996317256029315</v>
      </c>
      <c r="H420">
        <v>0.49117784739572251</v>
      </c>
      <c r="I420">
        <v>0.98804658919647637</v>
      </c>
      <c r="J420">
        <v>0.75379555606936577</v>
      </c>
    </row>
    <row r="421" spans="1:10" x14ac:dyDescent="0.2">
      <c r="A421">
        <v>4</v>
      </c>
      <c r="B421">
        <v>20</v>
      </c>
      <c r="C421" t="s">
        <v>32</v>
      </c>
      <c r="D421" t="s">
        <v>30</v>
      </c>
    </row>
    <row r="422" spans="1:10" x14ac:dyDescent="0.2">
      <c r="A422">
        <v>0</v>
      </c>
      <c r="B422">
        <v>-80</v>
      </c>
      <c r="C422" t="s">
        <v>31</v>
      </c>
      <c r="D422" t="s">
        <v>30</v>
      </c>
      <c r="E422">
        <v>0.2286888496997613</v>
      </c>
      <c r="F422">
        <v>0.97764198120003665</v>
      </c>
      <c r="G422">
        <v>0.66668072552758562</v>
      </c>
      <c r="H422">
        <v>0.66641340861425202</v>
      </c>
      <c r="I422">
        <v>0.9887278849199872</v>
      </c>
      <c r="J422">
        <v>0.84900945222808444</v>
      </c>
    </row>
    <row r="423" spans="1:10" x14ac:dyDescent="0.2">
      <c r="A423">
        <v>1</v>
      </c>
      <c r="B423">
        <v>-80</v>
      </c>
      <c r="C423" t="s">
        <v>31</v>
      </c>
      <c r="D423" t="s">
        <v>30</v>
      </c>
      <c r="E423">
        <v>0.2289375653564335</v>
      </c>
      <c r="F423">
        <v>0.97703700794401138</v>
      </c>
      <c r="G423">
        <v>0.66184577459564842</v>
      </c>
      <c r="H423">
        <v>0.65912408294912272</v>
      </c>
      <c r="I423">
        <v>0.98842223447621602</v>
      </c>
      <c r="J423">
        <v>0.84434590077856253</v>
      </c>
    </row>
    <row r="424" spans="1:10" x14ac:dyDescent="0.2">
      <c r="A424">
        <v>2</v>
      </c>
      <c r="B424">
        <v>-80</v>
      </c>
      <c r="C424" t="s">
        <v>31</v>
      </c>
      <c r="D424" t="s">
        <v>30</v>
      </c>
      <c r="E424">
        <v>0.2150857647571362</v>
      </c>
      <c r="F424">
        <v>0.97409699626383961</v>
      </c>
      <c r="G424">
        <v>0.64540733079897383</v>
      </c>
      <c r="H424">
        <v>0.6360918708422636</v>
      </c>
      <c r="I424">
        <v>0.9887181610947896</v>
      </c>
      <c r="J424">
        <v>0.83274909036369782</v>
      </c>
    </row>
    <row r="425" spans="1:10" x14ac:dyDescent="0.2">
      <c r="A425">
        <v>3</v>
      </c>
      <c r="B425">
        <v>-80</v>
      </c>
      <c r="C425" t="s">
        <v>31</v>
      </c>
      <c r="D425" t="s">
        <v>30</v>
      </c>
      <c r="E425">
        <v>0.1756299301672179</v>
      </c>
      <c r="F425">
        <v>0.97091394605227921</v>
      </c>
      <c r="G425">
        <v>0.61590485063687472</v>
      </c>
      <c r="H425">
        <v>0.5967887961735554</v>
      </c>
      <c r="I425">
        <v>0.98721844766642297</v>
      </c>
      <c r="J425">
        <v>0.8109519763126789</v>
      </c>
    </row>
    <row r="426" spans="1:10" x14ac:dyDescent="0.2">
      <c r="A426">
        <v>4</v>
      </c>
      <c r="B426">
        <v>-80</v>
      </c>
      <c r="C426" t="s">
        <v>31</v>
      </c>
      <c r="D426" t="s">
        <v>30</v>
      </c>
      <c r="E426">
        <v>0.1074985803472675</v>
      </c>
      <c r="F426">
        <v>0.96445035603357765</v>
      </c>
      <c r="G426">
        <v>0.56900832337522078</v>
      </c>
      <c r="H426">
        <v>0.54143271355709488</v>
      </c>
      <c r="I426">
        <v>0.9865590649496746</v>
      </c>
      <c r="J426">
        <v>0.78134365699728292</v>
      </c>
    </row>
    <row r="427" spans="1:10" x14ac:dyDescent="0.2">
      <c r="A427">
        <v>0</v>
      </c>
      <c r="B427">
        <v>-75</v>
      </c>
      <c r="C427" t="s">
        <v>31</v>
      </c>
      <c r="D427" t="s">
        <v>30</v>
      </c>
      <c r="E427">
        <v>0.26231014992950807</v>
      </c>
      <c r="F427">
        <v>0.97225792326335525</v>
      </c>
      <c r="G427">
        <v>0.66885819741236452</v>
      </c>
      <c r="H427">
        <v>0.69898872659256084</v>
      </c>
      <c r="I427">
        <v>0.99167947208976459</v>
      </c>
      <c r="J427">
        <v>0.88191693978961228</v>
      </c>
    </row>
    <row r="428" spans="1:10" x14ac:dyDescent="0.2">
      <c r="A428">
        <v>1</v>
      </c>
      <c r="B428">
        <v>-75</v>
      </c>
      <c r="C428" t="s">
        <v>31</v>
      </c>
      <c r="D428" t="s">
        <v>30</v>
      </c>
      <c r="E428">
        <v>0.25199703200607437</v>
      </c>
      <c r="F428">
        <v>0.97005350373648036</v>
      </c>
      <c r="G428">
        <v>0.65911315107801527</v>
      </c>
      <c r="H428">
        <v>0.68809419817394346</v>
      </c>
      <c r="I428">
        <v>0.99222094396307259</v>
      </c>
      <c r="J428">
        <v>0.8770921761823447</v>
      </c>
    </row>
    <row r="429" spans="1:10" x14ac:dyDescent="0.2">
      <c r="A429">
        <v>2</v>
      </c>
      <c r="B429">
        <v>-75</v>
      </c>
      <c r="C429" t="s">
        <v>31</v>
      </c>
      <c r="D429" t="s">
        <v>30</v>
      </c>
      <c r="E429">
        <v>0.26919475331041332</v>
      </c>
      <c r="F429">
        <v>0.96827315898521138</v>
      </c>
      <c r="G429">
        <v>0.66846465863792626</v>
      </c>
      <c r="H429">
        <v>0.68894574226052141</v>
      </c>
      <c r="I429">
        <v>0.99304318730116881</v>
      </c>
      <c r="J429">
        <v>0.86854849240436893</v>
      </c>
    </row>
    <row r="430" spans="1:10" x14ac:dyDescent="0.2">
      <c r="A430">
        <v>3</v>
      </c>
      <c r="B430">
        <v>-75</v>
      </c>
      <c r="C430" t="s">
        <v>31</v>
      </c>
      <c r="D430" t="s">
        <v>30</v>
      </c>
      <c r="E430">
        <v>0.26207103046050961</v>
      </c>
      <c r="F430">
        <v>0.97306424850945239</v>
      </c>
      <c r="G430">
        <v>0.66773822916360648</v>
      </c>
      <c r="H430">
        <v>0.66618038877477548</v>
      </c>
      <c r="I430">
        <v>0.98994818614728441</v>
      </c>
      <c r="J430">
        <v>0.84746911771636568</v>
      </c>
    </row>
    <row r="431" spans="1:10" x14ac:dyDescent="0.2">
      <c r="A431">
        <v>4</v>
      </c>
      <c r="B431">
        <v>-75</v>
      </c>
      <c r="C431" t="s">
        <v>31</v>
      </c>
      <c r="D431" t="s">
        <v>30</v>
      </c>
      <c r="E431">
        <v>0.1590458271781002</v>
      </c>
      <c r="F431">
        <v>0.964335212930026</v>
      </c>
      <c r="G431">
        <v>0.6057667379298689</v>
      </c>
      <c r="H431">
        <v>0.59340483210334227</v>
      </c>
      <c r="I431">
        <v>0.98836428019234679</v>
      </c>
      <c r="J431">
        <v>0.80946580792691403</v>
      </c>
    </row>
    <row r="432" spans="1:10" x14ac:dyDescent="0.2">
      <c r="A432">
        <v>0</v>
      </c>
      <c r="B432">
        <v>-70</v>
      </c>
      <c r="C432" t="s">
        <v>31</v>
      </c>
      <c r="D432" t="s">
        <v>30</v>
      </c>
      <c r="E432">
        <v>0.38912069523532872</v>
      </c>
      <c r="F432">
        <v>0.979115374992784</v>
      </c>
      <c r="G432">
        <v>0.74246752965592588</v>
      </c>
      <c r="H432">
        <v>0.77825521344301163</v>
      </c>
      <c r="I432">
        <v>0.9915660324803256</v>
      </c>
      <c r="J432">
        <v>0.91444812005804299</v>
      </c>
    </row>
    <row r="433" spans="1:10" x14ac:dyDescent="0.2">
      <c r="A433">
        <v>1</v>
      </c>
      <c r="B433">
        <v>-70</v>
      </c>
      <c r="C433" t="s">
        <v>31</v>
      </c>
      <c r="D433" t="s">
        <v>30</v>
      </c>
      <c r="E433">
        <v>0.37116363644825728</v>
      </c>
      <c r="F433">
        <v>0.97820198005877979</v>
      </c>
      <c r="G433">
        <v>0.73094815272707181</v>
      </c>
      <c r="H433">
        <v>0.76624205106783072</v>
      </c>
      <c r="I433">
        <v>0.99127646624384635</v>
      </c>
      <c r="J433">
        <v>0.90847426978681955</v>
      </c>
    </row>
    <row r="434" spans="1:10" x14ac:dyDescent="0.2">
      <c r="A434">
        <v>2</v>
      </c>
      <c r="B434">
        <v>-70</v>
      </c>
      <c r="C434" t="s">
        <v>31</v>
      </c>
      <c r="D434" t="s">
        <v>30</v>
      </c>
      <c r="E434">
        <v>0.30710001641290768</v>
      </c>
      <c r="F434">
        <v>0.97247420505191196</v>
      </c>
      <c r="G434">
        <v>0.69461514119491641</v>
      </c>
      <c r="H434">
        <v>0.72848913202986199</v>
      </c>
      <c r="I434">
        <v>0.99182179605706022</v>
      </c>
      <c r="J434">
        <v>0.89261259749861066</v>
      </c>
    </row>
    <row r="435" spans="1:10" x14ac:dyDescent="0.2">
      <c r="A435">
        <v>3</v>
      </c>
      <c r="B435">
        <v>-70</v>
      </c>
      <c r="C435" t="s">
        <v>31</v>
      </c>
      <c r="D435" t="s">
        <v>30</v>
      </c>
      <c r="E435">
        <v>0.26411469493416978</v>
      </c>
      <c r="F435">
        <v>0.96559890467296661</v>
      </c>
      <c r="G435">
        <v>0.66471054056869872</v>
      </c>
      <c r="H435">
        <v>0.68686077126617651</v>
      </c>
      <c r="I435">
        <v>0.99363714921755197</v>
      </c>
      <c r="J435">
        <v>0.87162368259503653</v>
      </c>
    </row>
    <row r="436" spans="1:10" x14ac:dyDescent="0.2">
      <c r="A436">
        <v>4</v>
      </c>
      <c r="B436">
        <v>-70</v>
      </c>
      <c r="C436" t="s">
        <v>31</v>
      </c>
      <c r="D436" t="s">
        <v>30</v>
      </c>
      <c r="E436">
        <v>0.20948886539276371</v>
      </c>
      <c r="F436">
        <v>0.96188240028686678</v>
      </c>
      <c r="G436">
        <v>0.6355420387326105</v>
      </c>
      <c r="H436">
        <v>0.63448255565726897</v>
      </c>
      <c r="I436">
        <v>0.99062269493103483</v>
      </c>
      <c r="J436">
        <v>0.83195849813788247</v>
      </c>
    </row>
    <row r="437" spans="1:10" x14ac:dyDescent="0.2">
      <c r="A437">
        <v>0</v>
      </c>
      <c r="B437">
        <v>-65</v>
      </c>
      <c r="C437" t="s">
        <v>31</v>
      </c>
      <c r="D437" t="s">
        <v>30</v>
      </c>
      <c r="E437">
        <v>0.5159613879598699</v>
      </c>
      <c r="F437">
        <v>0.9840277501304624</v>
      </c>
      <c r="G437">
        <v>0.80485212826178221</v>
      </c>
      <c r="H437">
        <v>0.83840097239641775</v>
      </c>
      <c r="I437">
        <v>0.99130293501017519</v>
      </c>
      <c r="J437">
        <v>0.93674024892023755</v>
      </c>
    </row>
    <row r="438" spans="1:10" x14ac:dyDescent="0.2">
      <c r="A438">
        <v>1</v>
      </c>
      <c r="B438">
        <v>-65</v>
      </c>
      <c r="C438" t="s">
        <v>31</v>
      </c>
      <c r="D438" t="s">
        <v>30</v>
      </c>
      <c r="E438">
        <v>0.48736341671097361</v>
      </c>
      <c r="F438">
        <v>0.98216639788884563</v>
      </c>
      <c r="G438">
        <v>0.79101970863125637</v>
      </c>
      <c r="H438">
        <v>0.82630497288852844</v>
      </c>
      <c r="I438">
        <v>0.99167215949931364</v>
      </c>
      <c r="J438">
        <v>0.93186999343167565</v>
      </c>
    </row>
    <row r="439" spans="1:10" x14ac:dyDescent="0.2">
      <c r="A439">
        <v>2</v>
      </c>
      <c r="B439">
        <v>-65</v>
      </c>
      <c r="C439" t="s">
        <v>31</v>
      </c>
      <c r="D439" t="s">
        <v>30</v>
      </c>
      <c r="E439">
        <v>0.40393385468949727</v>
      </c>
      <c r="F439">
        <v>0.97668373415638177</v>
      </c>
      <c r="G439">
        <v>0.74932552115425111</v>
      </c>
      <c r="H439">
        <v>0.78689857937012531</v>
      </c>
      <c r="I439">
        <v>0.99192507978248157</v>
      </c>
      <c r="J439">
        <v>0.91603921862036441</v>
      </c>
    </row>
    <row r="440" spans="1:10" x14ac:dyDescent="0.2">
      <c r="A440">
        <v>3</v>
      </c>
      <c r="B440">
        <v>-65</v>
      </c>
      <c r="C440" t="s">
        <v>31</v>
      </c>
      <c r="D440" t="s">
        <v>30</v>
      </c>
      <c r="E440">
        <v>0.2853147355606161</v>
      </c>
      <c r="F440">
        <v>0.96364917245267523</v>
      </c>
      <c r="G440">
        <v>0.67787510087490577</v>
      </c>
      <c r="H440">
        <v>0.7131041639980702</v>
      </c>
      <c r="I440">
        <v>0.99316048647547195</v>
      </c>
      <c r="J440">
        <v>0.88613998708221742</v>
      </c>
    </row>
    <row r="441" spans="1:10" x14ac:dyDescent="0.2">
      <c r="A441">
        <v>4</v>
      </c>
      <c r="B441">
        <v>-65</v>
      </c>
      <c r="C441" t="s">
        <v>31</v>
      </c>
      <c r="D441" t="s">
        <v>30</v>
      </c>
      <c r="E441">
        <v>0.2505188916353896</v>
      </c>
      <c r="F441">
        <v>0.94814904539803901</v>
      </c>
      <c r="G441">
        <v>0.64976858660742798</v>
      </c>
      <c r="H441">
        <v>0.66585328198611704</v>
      </c>
      <c r="I441">
        <v>0.99607460569162598</v>
      </c>
      <c r="J441">
        <v>0.84722531279695101</v>
      </c>
    </row>
    <row r="442" spans="1:10" x14ac:dyDescent="0.2">
      <c r="A442">
        <v>0</v>
      </c>
      <c r="B442">
        <v>-60</v>
      </c>
      <c r="C442" t="s">
        <v>31</v>
      </c>
      <c r="D442" t="s">
        <v>30</v>
      </c>
      <c r="E442">
        <v>0.58793640115769175</v>
      </c>
      <c r="F442">
        <v>0.9836714640376556</v>
      </c>
      <c r="G442">
        <v>0.83956716914251328</v>
      </c>
      <c r="H442">
        <v>0.87593924722349581</v>
      </c>
      <c r="I442">
        <v>0.99332347907655738</v>
      </c>
      <c r="J442">
        <v>0.95877868481008077</v>
      </c>
    </row>
    <row r="443" spans="1:10" x14ac:dyDescent="0.2">
      <c r="A443">
        <v>1</v>
      </c>
      <c r="B443">
        <v>-60</v>
      </c>
      <c r="C443" t="s">
        <v>31</v>
      </c>
      <c r="D443" t="s">
        <v>30</v>
      </c>
      <c r="E443">
        <v>0.5740739634476284</v>
      </c>
      <c r="F443">
        <v>0.98367160877072235</v>
      </c>
      <c r="G443">
        <v>0.82947808457615868</v>
      </c>
      <c r="H443">
        <v>0.8653387203158055</v>
      </c>
      <c r="I443">
        <v>0.99290576540864317</v>
      </c>
      <c r="J443">
        <v>0.95230250914640235</v>
      </c>
    </row>
    <row r="444" spans="1:10" x14ac:dyDescent="0.2">
      <c r="A444">
        <v>2</v>
      </c>
      <c r="B444">
        <v>-60</v>
      </c>
      <c r="C444" t="s">
        <v>31</v>
      </c>
      <c r="D444" t="s">
        <v>30</v>
      </c>
      <c r="E444">
        <v>0.49792344251138698</v>
      </c>
      <c r="F444">
        <v>0.97991350029925217</v>
      </c>
      <c r="G444">
        <v>0.79493653644738915</v>
      </c>
      <c r="H444">
        <v>0.83216802140283208</v>
      </c>
      <c r="I444">
        <v>0.9919193700426312</v>
      </c>
      <c r="J444">
        <v>0.93292492978345076</v>
      </c>
    </row>
    <row r="445" spans="1:10" x14ac:dyDescent="0.2">
      <c r="A445">
        <v>3</v>
      </c>
      <c r="B445">
        <v>-60</v>
      </c>
      <c r="C445" t="s">
        <v>31</v>
      </c>
      <c r="D445" t="s">
        <v>30</v>
      </c>
      <c r="E445">
        <v>0.34846583758018962</v>
      </c>
      <c r="F445">
        <v>0.96657614637237321</v>
      </c>
      <c r="G445">
        <v>0.71521600291061527</v>
      </c>
      <c r="H445">
        <v>0.75431481656596866</v>
      </c>
      <c r="I445">
        <v>0.99261274921888243</v>
      </c>
      <c r="J445">
        <v>0.90257569531231796</v>
      </c>
    </row>
    <row r="446" spans="1:10" x14ac:dyDescent="0.2">
      <c r="A446">
        <v>4</v>
      </c>
      <c r="B446">
        <v>-60</v>
      </c>
      <c r="C446" t="s">
        <v>31</v>
      </c>
      <c r="D446" t="s">
        <v>30</v>
      </c>
      <c r="E446">
        <v>0.25380383357031783</v>
      </c>
      <c r="F446">
        <v>0.94033549422413021</v>
      </c>
      <c r="G446">
        <v>0.64745018386181274</v>
      </c>
      <c r="H446">
        <v>0.6749232668689028</v>
      </c>
      <c r="I446">
        <v>0.99508354571809166</v>
      </c>
      <c r="J446">
        <v>0.85975010983874467</v>
      </c>
    </row>
    <row r="447" spans="1:10" x14ac:dyDescent="0.2">
      <c r="A447">
        <v>0</v>
      </c>
      <c r="B447">
        <v>-55</v>
      </c>
      <c r="C447" t="s">
        <v>31</v>
      </c>
      <c r="D447" t="s">
        <v>30</v>
      </c>
      <c r="E447">
        <v>0.69782676782282504</v>
      </c>
      <c r="F447">
        <v>0.98869277499188524</v>
      </c>
      <c r="G447">
        <v>0.88700909826091667</v>
      </c>
      <c r="H447">
        <v>0.90971345822973682</v>
      </c>
      <c r="I447">
        <v>0.9909023572648924</v>
      </c>
      <c r="J447">
        <v>0.96816314262443481</v>
      </c>
    </row>
    <row r="448" spans="1:10" x14ac:dyDescent="0.2">
      <c r="A448">
        <v>1</v>
      </c>
      <c r="B448">
        <v>-55</v>
      </c>
      <c r="C448" t="s">
        <v>31</v>
      </c>
      <c r="D448" t="s">
        <v>30</v>
      </c>
      <c r="E448">
        <v>0.65801550957929955</v>
      </c>
      <c r="F448">
        <v>0.98701065270861399</v>
      </c>
      <c r="G448">
        <v>0.86992690299224762</v>
      </c>
      <c r="H448">
        <v>0.89567429127581188</v>
      </c>
      <c r="I448">
        <v>0.99099700891867537</v>
      </c>
      <c r="J448">
        <v>0.96402693193909084</v>
      </c>
    </row>
    <row r="449" spans="1:10" x14ac:dyDescent="0.2">
      <c r="A449">
        <v>2</v>
      </c>
      <c r="B449">
        <v>-55</v>
      </c>
      <c r="C449" t="s">
        <v>31</v>
      </c>
      <c r="D449" t="s">
        <v>30</v>
      </c>
      <c r="E449">
        <v>0.55968366771491174</v>
      </c>
      <c r="F449">
        <v>0.97932181358063597</v>
      </c>
      <c r="G449">
        <v>0.82246540993211747</v>
      </c>
      <c r="H449">
        <v>0.86007227035248945</v>
      </c>
      <c r="I449">
        <v>0.99335866321445865</v>
      </c>
      <c r="J449">
        <v>0.94899955231427302</v>
      </c>
    </row>
    <row r="450" spans="1:10" x14ac:dyDescent="0.2">
      <c r="A450">
        <v>3</v>
      </c>
      <c r="B450">
        <v>-55</v>
      </c>
      <c r="C450" t="s">
        <v>31</v>
      </c>
      <c r="D450" t="s">
        <v>30</v>
      </c>
      <c r="E450">
        <v>0.4048903379479934</v>
      </c>
      <c r="F450">
        <v>0.96653182082276723</v>
      </c>
      <c r="G450">
        <v>0.74424191130304662</v>
      </c>
      <c r="H450">
        <v>0.78655958503998347</v>
      </c>
      <c r="I450">
        <v>0.99346458739407062</v>
      </c>
      <c r="J450">
        <v>0.91613086962049906</v>
      </c>
    </row>
    <row r="451" spans="1:10" x14ac:dyDescent="0.2">
      <c r="A451">
        <v>4</v>
      </c>
      <c r="B451">
        <v>-55</v>
      </c>
      <c r="C451" t="s">
        <v>31</v>
      </c>
      <c r="D451" t="s">
        <v>30</v>
      </c>
      <c r="E451">
        <v>0.26199372522543479</v>
      </c>
      <c r="F451">
        <v>0.93781701933098183</v>
      </c>
      <c r="G451">
        <v>0.65171391378484866</v>
      </c>
      <c r="H451">
        <v>0.68294026803317298</v>
      </c>
      <c r="I451">
        <v>0.99552030218784637</v>
      </c>
      <c r="J451">
        <v>0.86909123573022884</v>
      </c>
    </row>
    <row r="452" spans="1:10" x14ac:dyDescent="0.2">
      <c r="A452">
        <v>0</v>
      </c>
      <c r="B452">
        <v>-50</v>
      </c>
      <c r="C452" t="s">
        <v>31</v>
      </c>
      <c r="D452" t="s">
        <v>30</v>
      </c>
      <c r="E452">
        <v>0.78266200731027935</v>
      </c>
      <c r="F452">
        <v>0.98834910542021559</v>
      </c>
      <c r="G452">
        <v>0.92052629106161599</v>
      </c>
      <c r="H452">
        <v>0.94039786004589399</v>
      </c>
      <c r="I452">
        <v>0.99320631678688176</v>
      </c>
      <c r="J452">
        <v>0.97815561909873039</v>
      </c>
    </row>
    <row r="453" spans="1:10" x14ac:dyDescent="0.2">
      <c r="A453">
        <v>1</v>
      </c>
      <c r="B453">
        <v>-50</v>
      </c>
      <c r="C453" t="s">
        <v>31</v>
      </c>
      <c r="D453" t="s">
        <v>30</v>
      </c>
      <c r="E453">
        <v>0.74112018488670117</v>
      </c>
      <c r="F453">
        <v>0.98799291079897322</v>
      </c>
      <c r="G453">
        <v>0.90418966729023076</v>
      </c>
      <c r="H453">
        <v>0.92617945719491324</v>
      </c>
      <c r="I453">
        <v>0.99180911463743615</v>
      </c>
      <c r="J453">
        <v>0.97258858463980358</v>
      </c>
    </row>
    <row r="454" spans="1:10" x14ac:dyDescent="0.2">
      <c r="A454">
        <v>2</v>
      </c>
      <c r="B454">
        <v>-50</v>
      </c>
      <c r="C454" t="s">
        <v>31</v>
      </c>
      <c r="D454" t="s">
        <v>30</v>
      </c>
      <c r="E454">
        <v>0.62287851259311766</v>
      </c>
      <c r="F454">
        <v>0.98356837478077597</v>
      </c>
      <c r="G454">
        <v>0.85089328618492266</v>
      </c>
      <c r="H454">
        <v>0.87993720296696643</v>
      </c>
      <c r="I454">
        <v>0.99167187179330885</v>
      </c>
      <c r="J454">
        <v>0.95848063912061365</v>
      </c>
    </row>
    <row r="455" spans="1:10" x14ac:dyDescent="0.2">
      <c r="A455">
        <v>3</v>
      </c>
      <c r="B455">
        <v>-50</v>
      </c>
      <c r="C455" t="s">
        <v>31</v>
      </c>
      <c r="D455" t="s">
        <v>30</v>
      </c>
      <c r="E455">
        <v>0.45273990204836762</v>
      </c>
      <c r="F455">
        <v>0.96699184614429645</v>
      </c>
      <c r="G455">
        <v>0.76737737952997265</v>
      </c>
      <c r="H455">
        <v>0.81024938697578941</v>
      </c>
      <c r="I455">
        <v>0.99363057279074396</v>
      </c>
      <c r="J455">
        <v>0.92514592340941704</v>
      </c>
    </row>
    <row r="456" spans="1:10" x14ac:dyDescent="0.2">
      <c r="A456">
        <v>4</v>
      </c>
      <c r="B456">
        <v>-50</v>
      </c>
      <c r="C456" t="s">
        <v>31</v>
      </c>
      <c r="D456" t="s">
        <v>30</v>
      </c>
      <c r="E456">
        <v>0.26868578695270151</v>
      </c>
      <c r="F456">
        <v>0.93471634064834896</v>
      </c>
      <c r="G456">
        <v>0.65513717644043734</v>
      </c>
      <c r="H456">
        <v>0.68903659915468241</v>
      </c>
      <c r="I456">
        <v>0.99607708764385683</v>
      </c>
      <c r="J456">
        <v>0.87483614707429291</v>
      </c>
    </row>
    <row r="457" spans="1:10" x14ac:dyDescent="0.2">
      <c r="A457">
        <v>0</v>
      </c>
      <c r="B457">
        <v>-45</v>
      </c>
      <c r="C457" t="s">
        <v>31</v>
      </c>
      <c r="D457" t="s">
        <v>30</v>
      </c>
      <c r="E457">
        <v>0.84795977437792203</v>
      </c>
      <c r="F457">
        <v>0.98937447087274921</v>
      </c>
      <c r="G457">
        <v>0.94676682620952235</v>
      </c>
      <c r="H457">
        <v>0.95938230851715678</v>
      </c>
      <c r="I457">
        <v>0.99365598021866797</v>
      </c>
      <c r="J457">
        <v>0.98513404902620361</v>
      </c>
    </row>
    <row r="458" spans="1:10" x14ac:dyDescent="0.2">
      <c r="A458">
        <v>1</v>
      </c>
      <c r="B458">
        <v>-45</v>
      </c>
      <c r="C458" t="s">
        <v>31</v>
      </c>
      <c r="D458" t="s">
        <v>30</v>
      </c>
      <c r="E458">
        <v>0.80822848433487282</v>
      </c>
      <c r="F458">
        <v>0.98854910715190003</v>
      </c>
      <c r="G458">
        <v>0.92994498235682599</v>
      </c>
      <c r="H458">
        <v>0.94592137806308196</v>
      </c>
      <c r="I458">
        <v>0.99264034124718403</v>
      </c>
      <c r="J458">
        <v>0.97954623635873606</v>
      </c>
    </row>
    <row r="459" spans="1:10" x14ac:dyDescent="0.2">
      <c r="A459">
        <v>2</v>
      </c>
      <c r="B459">
        <v>-45</v>
      </c>
      <c r="C459" t="s">
        <v>31</v>
      </c>
      <c r="D459" t="s">
        <v>30</v>
      </c>
      <c r="E459">
        <v>0.66850306433991991</v>
      </c>
      <c r="F459">
        <v>0.98332646476610364</v>
      </c>
      <c r="G459">
        <v>0.87288517338909566</v>
      </c>
      <c r="H459">
        <v>0.90162301873593165</v>
      </c>
      <c r="I459">
        <v>0.99180046159855795</v>
      </c>
      <c r="J459">
        <v>0.96504653565914245</v>
      </c>
    </row>
    <row r="460" spans="1:10" x14ac:dyDescent="0.2">
      <c r="A460">
        <v>3</v>
      </c>
      <c r="B460">
        <v>-45</v>
      </c>
      <c r="C460" t="s">
        <v>31</v>
      </c>
      <c r="D460" t="s">
        <v>30</v>
      </c>
      <c r="E460">
        <v>0.48042640497554862</v>
      </c>
      <c r="F460">
        <v>0.96404285110838883</v>
      </c>
      <c r="G460">
        <v>0.77942887796222959</v>
      </c>
      <c r="H460">
        <v>0.82408003898065041</v>
      </c>
      <c r="I460">
        <v>0.9942636687674824</v>
      </c>
      <c r="J460">
        <v>0.932880936107368</v>
      </c>
    </row>
    <row r="461" spans="1:10" x14ac:dyDescent="0.2">
      <c r="A461">
        <v>4</v>
      </c>
      <c r="B461">
        <v>-45</v>
      </c>
      <c r="C461" t="s">
        <v>31</v>
      </c>
      <c r="D461" t="s">
        <v>30</v>
      </c>
      <c r="E461">
        <v>0.27815041135113139</v>
      </c>
      <c r="F461">
        <v>0.93077118345066923</v>
      </c>
      <c r="G461">
        <v>0.65996876565655826</v>
      </c>
      <c r="H461">
        <v>0.69556833322932488</v>
      </c>
      <c r="I461">
        <v>0.99570682494464124</v>
      </c>
      <c r="J461">
        <v>0.87730711916302573</v>
      </c>
    </row>
    <row r="462" spans="1:10" x14ac:dyDescent="0.2">
      <c r="A462">
        <v>0</v>
      </c>
      <c r="B462">
        <v>-40</v>
      </c>
      <c r="C462" t="s">
        <v>31</v>
      </c>
      <c r="D462" t="s">
        <v>30</v>
      </c>
      <c r="E462">
        <v>0.9101199713874496</v>
      </c>
      <c r="F462">
        <v>0.98455964701580556</v>
      </c>
      <c r="G462">
        <v>0.95847283887017598</v>
      </c>
      <c r="H462">
        <v>0.97721193662238603</v>
      </c>
      <c r="I462">
        <v>0.99659044617777603</v>
      </c>
      <c r="J462">
        <v>0.99186685347492942</v>
      </c>
    </row>
    <row r="463" spans="1:10" x14ac:dyDescent="0.2">
      <c r="A463">
        <v>1</v>
      </c>
      <c r="B463">
        <v>-40</v>
      </c>
      <c r="C463" t="s">
        <v>31</v>
      </c>
      <c r="D463" t="s">
        <v>30</v>
      </c>
      <c r="E463">
        <v>0.85663110093630479</v>
      </c>
      <c r="F463">
        <v>0.98854000827689203</v>
      </c>
      <c r="G463">
        <v>0.94851312489364037</v>
      </c>
      <c r="H463">
        <v>0.96189995895214719</v>
      </c>
      <c r="I463">
        <v>0.99379953459512316</v>
      </c>
      <c r="J463">
        <v>0.98520512199076382</v>
      </c>
    </row>
    <row r="464" spans="1:10" x14ac:dyDescent="0.2">
      <c r="A464">
        <v>2</v>
      </c>
      <c r="B464">
        <v>-40</v>
      </c>
      <c r="C464" t="s">
        <v>31</v>
      </c>
      <c r="D464" t="s">
        <v>30</v>
      </c>
      <c r="E464">
        <v>0.71067219502247825</v>
      </c>
      <c r="F464">
        <v>0.98289091733012279</v>
      </c>
      <c r="G464">
        <v>0.88986914765883562</v>
      </c>
      <c r="H464">
        <v>0.91751302846563665</v>
      </c>
      <c r="I464">
        <v>0.99304367406476202</v>
      </c>
      <c r="J464">
        <v>0.97015122306936463</v>
      </c>
    </row>
    <row r="465" spans="1:10" x14ac:dyDescent="0.2">
      <c r="A465">
        <v>3</v>
      </c>
      <c r="B465">
        <v>-40</v>
      </c>
      <c r="C465" t="s">
        <v>31</v>
      </c>
      <c r="D465" t="s">
        <v>30</v>
      </c>
      <c r="E465">
        <v>0.49991277257022898</v>
      </c>
      <c r="F465">
        <v>0.9617856176291768</v>
      </c>
      <c r="G465">
        <v>0.78769824983640968</v>
      </c>
      <c r="H465">
        <v>0.83319095608212601</v>
      </c>
      <c r="I465">
        <v>0.99474765393385578</v>
      </c>
      <c r="J465">
        <v>0.93762962840443798</v>
      </c>
    </row>
    <row r="466" spans="1:10" x14ac:dyDescent="0.2">
      <c r="A466">
        <v>4</v>
      </c>
      <c r="B466">
        <v>-40</v>
      </c>
      <c r="C466" t="s">
        <v>31</v>
      </c>
      <c r="D466" t="s">
        <v>30</v>
      </c>
      <c r="E466">
        <v>0.28189695428310291</v>
      </c>
      <c r="F466">
        <v>0.91672896779039081</v>
      </c>
      <c r="G466">
        <v>0.65594522492870377</v>
      </c>
      <c r="H466">
        <v>0.69737438007308494</v>
      </c>
      <c r="I466">
        <v>0.99780036588008525</v>
      </c>
      <c r="J466">
        <v>0.87946982431335641</v>
      </c>
    </row>
    <row r="467" spans="1:10" x14ac:dyDescent="0.2">
      <c r="A467">
        <v>0</v>
      </c>
      <c r="B467">
        <v>-35</v>
      </c>
      <c r="C467" t="s">
        <v>31</v>
      </c>
      <c r="D467" t="s">
        <v>30</v>
      </c>
      <c r="E467">
        <v>0.94655535846002636</v>
      </c>
      <c r="F467">
        <v>0.98781004982593901</v>
      </c>
      <c r="G467">
        <v>0.97641352278524118</v>
      </c>
      <c r="H467">
        <v>0.98829882476663355</v>
      </c>
      <c r="I467">
        <v>0.99575209942131604</v>
      </c>
      <c r="J467">
        <v>0.99315841091273205</v>
      </c>
    </row>
    <row r="468" spans="1:10" x14ac:dyDescent="0.2">
      <c r="A468">
        <v>1</v>
      </c>
      <c r="B468">
        <v>-35</v>
      </c>
      <c r="C468" t="s">
        <v>31</v>
      </c>
      <c r="D468" t="s">
        <v>30</v>
      </c>
      <c r="E468">
        <v>0.89014474835638124</v>
      </c>
      <c r="F468">
        <v>0.98976061373122204</v>
      </c>
      <c r="G468">
        <v>0.9619326981164168</v>
      </c>
      <c r="H468">
        <v>0.97059216307099982</v>
      </c>
      <c r="I468">
        <v>0.99359581540081543</v>
      </c>
      <c r="J468">
        <v>0.987796553347006</v>
      </c>
    </row>
    <row r="469" spans="1:10" x14ac:dyDescent="0.2">
      <c r="A469">
        <v>2</v>
      </c>
      <c r="B469">
        <v>-35</v>
      </c>
      <c r="C469" t="s">
        <v>31</v>
      </c>
      <c r="D469" t="s">
        <v>30</v>
      </c>
      <c r="E469">
        <v>0.73783574079332914</v>
      </c>
      <c r="F469">
        <v>0.98202056096971901</v>
      </c>
      <c r="G469">
        <v>0.90014485700908786</v>
      </c>
      <c r="H469">
        <v>0.92725418764262002</v>
      </c>
      <c r="I469">
        <v>0.99364771228663884</v>
      </c>
      <c r="J469">
        <v>0.9735199497887228</v>
      </c>
    </row>
    <row r="470" spans="1:10" x14ac:dyDescent="0.2">
      <c r="A470">
        <v>3</v>
      </c>
      <c r="B470">
        <v>-35</v>
      </c>
      <c r="C470" t="s">
        <v>31</v>
      </c>
      <c r="D470" t="s">
        <v>30</v>
      </c>
      <c r="E470">
        <v>0.5100732149928251</v>
      </c>
      <c r="F470">
        <v>0.95967314603324116</v>
      </c>
      <c r="G470">
        <v>0.79131445880463069</v>
      </c>
      <c r="H470">
        <v>0.83770309515358898</v>
      </c>
      <c r="I470">
        <v>0.99522434533810999</v>
      </c>
      <c r="J470">
        <v>0.93991658222097241</v>
      </c>
    </row>
    <row r="471" spans="1:10" x14ac:dyDescent="0.2">
      <c r="A471">
        <v>4</v>
      </c>
      <c r="B471">
        <v>-35</v>
      </c>
      <c r="C471" t="s">
        <v>31</v>
      </c>
      <c r="D471" t="s">
        <v>30</v>
      </c>
    </row>
    <row r="472" spans="1:10" x14ac:dyDescent="0.2">
      <c r="A472">
        <v>0</v>
      </c>
      <c r="B472">
        <v>-30</v>
      </c>
      <c r="C472" t="s">
        <v>31</v>
      </c>
      <c r="D472" t="s">
        <v>30</v>
      </c>
      <c r="E472">
        <v>0.9637048648525256</v>
      </c>
      <c r="F472">
        <v>0.99128056118996477</v>
      </c>
      <c r="G472">
        <v>0.98610668071087115</v>
      </c>
      <c r="H472">
        <v>0.99307024659233678</v>
      </c>
      <c r="I472">
        <v>0.99704382222069943</v>
      </c>
      <c r="J472">
        <v>0.99466605633066163</v>
      </c>
    </row>
    <row r="473" spans="1:10" x14ac:dyDescent="0.2">
      <c r="A473">
        <v>1</v>
      </c>
      <c r="B473">
        <v>-30</v>
      </c>
      <c r="C473" t="s">
        <v>31</v>
      </c>
      <c r="D473" t="s">
        <v>30</v>
      </c>
      <c r="E473">
        <v>0.91933219920137021</v>
      </c>
      <c r="F473">
        <v>0.98430174445384599</v>
      </c>
      <c r="G473">
        <v>0.96191172732966035</v>
      </c>
      <c r="H473">
        <v>0.9793082730257836</v>
      </c>
      <c r="I473">
        <v>0.99652666118102839</v>
      </c>
      <c r="J473">
        <v>0.99215310665473178</v>
      </c>
    </row>
    <row r="474" spans="1:10" x14ac:dyDescent="0.2">
      <c r="A474">
        <v>2</v>
      </c>
      <c r="B474">
        <v>-30</v>
      </c>
      <c r="C474" t="s">
        <v>31</v>
      </c>
      <c r="D474" t="s">
        <v>30</v>
      </c>
      <c r="E474">
        <v>0.75385228137272231</v>
      </c>
      <c r="F474">
        <v>0.98359725306889501</v>
      </c>
      <c r="G474">
        <v>0.90662919574065204</v>
      </c>
      <c r="H474">
        <v>0.92800784575374118</v>
      </c>
      <c r="I474">
        <v>0.99212596343949999</v>
      </c>
      <c r="J474">
        <v>0.97369093273001805</v>
      </c>
    </row>
    <row r="475" spans="1:10" x14ac:dyDescent="0.2">
      <c r="A475">
        <v>3</v>
      </c>
      <c r="B475">
        <v>-30</v>
      </c>
      <c r="C475" t="s">
        <v>31</v>
      </c>
      <c r="D475" t="s">
        <v>30</v>
      </c>
      <c r="E475">
        <v>0.50750549688662017</v>
      </c>
      <c r="F475">
        <v>0.95654537583088584</v>
      </c>
      <c r="G475">
        <v>0.78893940778825056</v>
      </c>
      <c r="H475">
        <v>0.83681850979245886</v>
      </c>
      <c r="I475">
        <v>0.99542781306645522</v>
      </c>
      <c r="J475">
        <v>0.94014250751809603</v>
      </c>
    </row>
    <row r="476" spans="1:10" x14ac:dyDescent="0.2">
      <c r="A476">
        <v>4</v>
      </c>
      <c r="B476">
        <v>-30</v>
      </c>
      <c r="C476" t="s">
        <v>31</v>
      </c>
      <c r="D476" t="s">
        <v>30</v>
      </c>
    </row>
    <row r="477" spans="1:10" x14ac:dyDescent="0.2">
      <c r="A477">
        <v>0</v>
      </c>
      <c r="B477">
        <v>-25</v>
      </c>
      <c r="C477" t="s">
        <v>31</v>
      </c>
      <c r="D477" t="s">
        <v>30</v>
      </c>
    </row>
    <row r="478" spans="1:10" x14ac:dyDescent="0.2">
      <c r="A478">
        <v>1</v>
      </c>
      <c r="B478">
        <v>-25</v>
      </c>
      <c r="C478" t="s">
        <v>31</v>
      </c>
      <c r="D478" t="s">
        <v>30</v>
      </c>
      <c r="E478">
        <v>0.92565636304063159</v>
      </c>
      <c r="F478">
        <v>0.98562568267353279</v>
      </c>
      <c r="G478">
        <v>0.9656877205701232</v>
      </c>
      <c r="H478">
        <v>0.98087160072895041</v>
      </c>
      <c r="I478">
        <v>0.99580672183078944</v>
      </c>
      <c r="J478">
        <v>0.9917307233967968</v>
      </c>
    </row>
    <row r="479" spans="1:10" x14ac:dyDescent="0.2">
      <c r="A479">
        <v>2</v>
      </c>
      <c r="B479">
        <v>-25</v>
      </c>
      <c r="C479" t="s">
        <v>31</v>
      </c>
      <c r="D479" t="s">
        <v>30</v>
      </c>
      <c r="E479">
        <v>0.75283928485851581</v>
      </c>
      <c r="F479">
        <v>0.98313548341684598</v>
      </c>
      <c r="G479">
        <v>0.90593711633175023</v>
      </c>
      <c r="H479">
        <v>0.927022356617212</v>
      </c>
      <c r="I479">
        <v>0.99204744604377881</v>
      </c>
      <c r="J479">
        <v>0.97336983058985116</v>
      </c>
    </row>
    <row r="480" spans="1:10" x14ac:dyDescent="0.2">
      <c r="A480">
        <v>3</v>
      </c>
      <c r="B480">
        <v>-25</v>
      </c>
      <c r="C480" t="s">
        <v>31</v>
      </c>
      <c r="D480" t="s">
        <v>30</v>
      </c>
      <c r="E480">
        <v>0.4976613494066352</v>
      </c>
      <c r="F480">
        <v>0.95260077355537875</v>
      </c>
      <c r="G480">
        <v>0.78248989630725441</v>
      </c>
      <c r="H480">
        <v>0.83106544049658992</v>
      </c>
      <c r="I480">
        <v>0.99573582129750204</v>
      </c>
      <c r="J480">
        <v>0.93766488160038519</v>
      </c>
    </row>
    <row r="481" spans="1:10" x14ac:dyDescent="0.2">
      <c r="A481">
        <v>4</v>
      </c>
      <c r="B481">
        <v>-25</v>
      </c>
      <c r="C481" t="s">
        <v>31</v>
      </c>
      <c r="D481" t="s">
        <v>30</v>
      </c>
    </row>
    <row r="482" spans="1:10" x14ac:dyDescent="0.2">
      <c r="A482">
        <v>0</v>
      </c>
      <c r="B482">
        <v>-20</v>
      </c>
      <c r="C482" t="s">
        <v>31</v>
      </c>
      <c r="D482" t="s">
        <v>30</v>
      </c>
      <c r="E482">
        <v>0.96553550115527043</v>
      </c>
      <c r="F482">
        <v>0.99154826942485641</v>
      </c>
      <c r="G482">
        <v>0.98656132106237338</v>
      </c>
      <c r="H482">
        <v>0.99335970777335059</v>
      </c>
      <c r="I482">
        <v>0.99706768989513561</v>
      </c>
      <c r="J482">
        <v>0.99488335058717281</v>
      </c>
    </row>
    <row r="483" spans="1:10" x14ac:dyDescent="0.2">
      <c r="A483">
        <v>1</v>
      </c>
      <c r="B483">
        <v>-20</v>
      </c>
      <c r="C483" t="s">
        <v>31</v>
      </c>
      <c r="D483" t="s">
        <v>30</v>
      </c>
      <c r="E483">
        <v>0.91598601406552516</v>
      </c>
      <c r="F483">
        <v>0.98413334582486756</v>
      </c>
      <c r="G483">
        <v>0.96104943460922476</v>
      </c>
      <c r="H483">
        <v>0.97810939000628117</v>
      </c>
      <c r="I483">
        <v>0.9963670990239536</v>
      </c>
      <c r="J483">
        <v>0.99204120739717283</v>
      </c>
    </row>
    <row r="484" spans="1:10" x14ac:dyDescent="0.2">
      <c r="A484">
        <v>2</v>
      </c>
      <c r="B484">
        <v>-20</v>
      </c>
      <c r="C484" t="s">
        <v>31</v>
      </c>
      <c r="D484" t="s">
        <v>30</v>
      </c>
      <c r="E484">
        <v>0.7327425530781827</v>
      </c>
      <c r="F484">
        <v>0.97877731855263517</v>
      </c>
      <c r="G484">
        <v>0.89688236151450029</v>
      </c>
      <c r="H484">
        <v>0.9258638844212348</v>
      </c>
      <c r="I484">
        <v>0.99451075549312917</v>
      </c>
      <c r="J484">
        <v>0.97401347862491605</v>
      </c>
    </row>
    <row r="485" spans="1:10" x14ac:dyDescent="0.2">
      <c r="A485">
        <v>3</v>
      </c>
      <c r="B485">
        <v>-20</v>
      </c>
      <c r="C485" t="s">
        <v>31</v>
      </c>
      <c r="D485" t="s">
        <v>30</v>
      </c>
      <c r="E485">
        <v>0.47851602898557588</v>
      </c>
      <c r="F485">
        <v>0.94774410588308744</v>
      </c>
      <c r="G485">
        <v>0.77126939432523645</v>
      </c>
      <c r="H485">
        <v>0.82157431553939042</v>
      </c>
      <c r="I485">
        <v>0.99584087656937881</v>
      </c>
      <c r="J485">
        <v>0.93270463717972441</v>
      </c>
    </row>
    <row r="486" spans="1:10" x14ac:dyDescent="0.2">
      <c r="A486">
        <v>4</v>
      </c>
      <c r="B486">
        <v>-20</v>
      </c>
      <c r="C486" t="s">
        <v>31</v>
      </c>
      <c r="D486" t="s">
        <v>30</v>
      </c>
    </row>
    <row r="487" spans="1:10" x14ac:dyDescent="0.2">
      <c r="A487">
        <v>0</v>
      </c>
      <c r="B487">
        <v>-15</v>
      </c>
      <c r="C487" t="s">
        <v>31</v>
      </c>
      <c r="D487" t="s">
        <v>30</v>
      </c>
      <c r="E487">
        <v>0.95373903365890123</v>
      </c>
      <c r="F487">
        <v>0.98658119360070318</v>
      </c>
      <c r="G487">
        <v>0.97581843003498536</v>
      </c>
      <c r="H487">
        <v>0.98932878374094557</v>
      </c>
      <c r="I487">
        <v>0.99569666932504641</v>
      </c>
      <c r="J487">
        <v>0.99361073488427276</v>
      </c>
    </row>
    <row r="488" spans="1:10" x14ac:dyDescent="0.2">
      <c r="A488">
        <v>1</v>
      </c>
      <c r="B488">
        <v>-15</v>
      </c>
      <c r="C488" t="s">
        <v>31</v>
      </c>
      <c r="D488" t="s">
        <v>30</v>
      </c>
      <c r="E488">
        <v>0.8837355261702885</v>
      </c>
      <c r="F488">
        <v>0.98911659241465877</v>
      </c>
      <c r="G488">
        <v>0.95988187634064204</v>
      </c>
      <c r="H488">
        <v>0.96820032242593057</v>
      </c>
      <c r="I488">
        <v>0.99389970915461201</v>
      </c>
      <c r="J488">
        <v>0.98793300258569638</v>
      </c>
    </row>
    <row r="489" spans="1:10" x14ac:dyDescent="0.2">
      <c r="A489">
        <v>2</v>
      </c>
      <c r="B489">
        <v>-15</v>
      </c>
      <c r="C489" t="s">
        <v>31</v>
      </c>
      <c r="D489" t="s">
        <v>30</v>
      </c>
      <c r="E489">
        <v>0.70187279103590428</v>
      </c>
      <c r="F489">
        <v>0.97898709924905003</v>
      </c>
      <c r="G489">
        <v>0.88551450212187177</v>
      </c>
      <c r="H489">
        <v>0.91519318667010296</v>
      </c>
      <c r="I489">
        <v>0.99350742003178538</v>
      </c>
      <c r="J489">
        <v>0.96995933690205038</v>
      </c>
    </row>
    <row r="490" spans="1:10" x14ac:dyDescent="0.2">
      <c r="A490">
        <v>3</v>
      </c>
      <c r="B490">
        <v>-15</v>
      </c>
      <c r="C490" t="s">
        <v>31</v>
      </c>
      <c r="D490" t="s">
        <v>30</v>
      </c>
      <c r="E490">
        <v>0.44974680282208651</v>
      </c>
      <c r="F490">
        <v>0.94238604466826037</v>
      </c>
      <c r="G490">
        <v>0.75491276601634072</v>
      </c>
      <c r="H490">
        <v>0.80329421539469181</v>
      </c>
      <c r="I490">
        <v>0.99591542709880676</v>
      </c>
      <c r="J490">
        <v>0.92497141321946841</v>
      </c>
    </row>
    <row r="491" spans="1:10" x14ac:dyDescent="0.2">
      <c r="A491">
        <v>4</v>
      </c>
      <c r="B491">
        <v>-15</v>
      </c>
      <c r="C491" t="s">
        <v>31</v>
      </c>
      <c r="D491" t="s">
        <v>30</v>
      </c>
    </row>
    <row r="492" spans="1:10" x14ac:dyDescent="0.2">
      <c r="A492">
        <v>0</v>
      </c>
      <c r="B492">
        <v>-10</v>
      </c>
      <c r="C492" t="s">
        <v>31</v>
      </c>
      <c r="D492" t="s">
        <v>30</v>
      </c>
      <c r="E492">
        <v>0.91869265988720983</v>
      </c>
      <c r="F492">
        <v>0.98707248944230419</v>
      </c>
      <c r="G492">
        <v>0.96368570683987897</v>
      </c>
      <c r="H492">
        <v>0.97665821241677164</v>
      </c>
      <c r="I492">
        <v>0.99545291375098877</v>
      </c>
      <c r="J492">
        <v>0.9914706541599736</v>
      </c>
    </row>
    <row r="493" spans="1:10" x14ac:dyDescent="0.2">
      <c r="A493">
        <v>1</v>
      </c>
      <c r="B493">
        <v>-10</v>
      </c>
      <c r="C493" t="s">
        <v>31</v>
      </c>
      <c r="D493" t="s">
        <v>30</v>
      </c>
      <c r="E493">
        <v>0.84836013148347045</v>
      </c>
      <c r="F493">
        <v>0.98881356099331197</v>
      </c>
      <c r="G493">
        <v>0.94672064303543335</v>
      </c>
      <c r="H493">
        <v>0.95634800291820998</v>
      </c>
      <c r="I493">
        <v>0.99293623259572783</v>
      </c>
      <c r="J493">
        <v>0.98391349574550724</v>
      </c>
    </row>
    <row r="494" spans="1:10" x14ac:dyDescent="0.2">
      <c r="A494">
        <v>2</v>
      </c>
      <c r="B494">
        <v>-10</v>
      </c>
      <c r="C494" t="s">
        <v>31</v>
      </c>
      <c r="D494" t="s">
        <v>30</v>
      </c>
      <c r="E494">
        <v>0.66778851456700128</v>
      </c>
      <c r="F494">
        <v>0.97942603723559163</v>
      </c>
      <c r="G494">
        <v>0.86918942242656816</v>
      </c>
      <c r="H494">
        <v>0.89849822252566625</v>
      </c>
      <c r="I494">
        <v>0.99226979691830541</v>
      </c>
      <c r="J494">
        <v>0.96386086577036123</v>
      </c>
    </row>
    <row r="495" spans="1:10" x14ac:dyDescent="0.2">
      <c r="A495">
        <v>3</v>
      </c>
      <c r="B495">
        <v>-10</v>
      </c>
      <c r="C495" t="s">
        <v>31</v>
      </c>
      <c r="D495" t="s">
        <v>30</v>
      </c>
      <c r="E495">
        <v>0.41168507150258399</v>
      </c>
      <c r="F495">
        <v>0.93500609423263437</v>
      </c>
      <c r="G495">
        <v>0.73300114793362525</v>
      </c>
      <c r="H495">
        <v>0.77890845995721147</v>
      </c>
      <c r="I495">
        <v>0.99644414109454083</v>
      </c>
      <c r="J495">
        <v>0.91476384079494399</v>
      </c>
    </row>
    <row r="496" spans="1:10" x14ac:dyDescent="0.2">
      <c r="A496">
        <v>4</v>
      </c>
      <c r="B496">
        <v>-10</v>
      </c>
      <c r="C496" t="s">
        <v>31</v>
      </c>
      <c r="D496" t="s">
        <v>30</v>
      </c>
    </row>
    <row r="497" spans="1:10" x14ac:dyDescent="0.2">
      <c r="A497">
        <v>0</v>
      </c>
      <c r="B497">
        <v>-5</v>
      </c>
      <c r="C497" t="s">
        <v>31</v>
      </c>
      <c r="D497" t="s">
        <v>30</v>
      </c>
      <c r="E497">
        <v>0.8517118679343465</v>
      </c>
      <c r="F497">
        <v>0.98966097819087195</v>
      </c>
      <c r="G497">
        <v>0.95032877358402024</v>
      </c>
      <c r="H497">
        <v>0.95957502103556636</v>
      </c>
      <c r="I497">
        <v>0.993600415575704</v>
      </c>
      <c r="J497">
        <v>0.98631373426890123</v>
      </c>
    </row>
    <row r="498" spans="1:10" x14ac:dyDescent="0.2">
      <c r="A498">
        <v>1</v>
      </c>
      <c r="B498">
        <v>-5</v>
      </c>
      <c r="C498" t="s">
        <v>31</v>
      </c>
      <c r="D498" t="s">
        <v>30</v>
      </c>
      <c r="E498">
        <v>0.79221002782610317</v>
      </c>
      <c r="F498">
        <v>0.98630116029492376</v>
      </c>
      <c r="G498">
        <v>0.92501731586332581</v>
      </c>
      <c r="H498">
        <v>0.94247649368160957</v>
      </c>
      <c r="I498">
        <v>0.99363234887457019</v>
      </c>
      <c r="J498">
        <v>0.98014723251462921</v>
      </c>
    </row>
    <row r="499" spans="1:10" x14ac:dyDescent="0.2">
      <c r="A499">
        <v>2</v>
      </c>
      <c r="B499">
        <v>-5</v>
      </c>
      <c r="C499" t="s">
        <v>31</v>
      </c>
      <c r="D499" t="s">
        <v>30</v>
      </c>
      <c r="E499">
        <v>0.62033588235547743</v>
      </c>
      <c r="F499">
        <v>0.97823245805879122</v>
      </c>
      <c r="G499">
        <v>0.84651822110639774</v>
      </c>
      <c r="H499">
        <v>0.87521178050639636</v>
      </c>
      <c r="I499">
        <v>0.99168955633907319</v>
      </c>
      <c r="J499">
        <v>0.95600845164681925</v>
      </c>
    </row>
    <row r="500" spans="1:10" x14ac:dyDescent="0.2">
      <c r="A500">
        <v>3</v>
      </c>
      <c r="B500">
        <v>-5</v>
      </c>
      <c r="C500" t="s">
        <v>31</v>
      </c>
      <c r="D500" t="s">
        <v>30</v>
      </c>
      <c r="E500">
        <v>0.36009337591977708</v>
      </c>
      <c r="F500">
        <v>0.93666246582689283</v>
      </c>
      <c r="G500">
        <v>0.70970723763437693</v>
      </c>
      <c r="H500">
        <v>0.75178168144386703</v>
      </c>
      <c r="I500">
        <v>0.99630563513940318</v>
      </c>
      <c r="J500">
        <v>0.90474322027089038</v>
      </c>
    </row>
    <row r="501" spans="1:10" x14ac:dyDescent="0.2">
      <c r="A501">
        <v>4</v>
      </c>
      <c r="B501">
        <v>-5</v>
      </c>
      <c r="C501" t="s">
        <v>31</v>
      </c>
      <c r="D501" t="s">
        <v>30</v>
      </c>
    </row>
    <row r="502" spans="1:10" x14ac:dyDescent="0.2">
      <c r="A502">
        <v>0</v>
      </c>
      <c r="B502">
        <v>0</v>
      </c>
      <c r="C502" t="s">
        <v>31</v>
      </c>
      <c r="D502" t="s">
        <v>30</v>
      </c>
      <c r="E502">
        <v>0.78755463863451136</v>
      </c>
      <c r="F502">
        <v>0.98834910542021559</v>
      </c>
      <c r="G502">
        <v>0.92523811716675441</v>
      </c>
      <c r="H502">
        <v>0.9403977123273396</v>
      </c>
      <c r="I502">
        <v>0.99339846301338319</v>
      </c>
      <c r="J502">
        <v>0.98022060984019443</v>
      </c>
    </row>
    <row r="503" spans="1:10" x14ac:dyDescent="0.2">
      <c r="A503">
        <v>1</v>
      </c>
      <c r="B503">
        <v>0</v>
      </c>
      <c r="C503" t="s">
        <v>31</v>
      </c>
      <c r="D503" t="s">
        <v>30</v>
      </c>
      <c r="E503">
        <v>0.72313920512673224</v>
      </c>
      <c r="F503">
        <v>0.98716464448968355</v>
      </c>
      <c r="G503">
        <v>0.89946891802214712</v>
      </c>
      <c r="H503">
        <v>0.91747122362687616</v>
      </c>
      <c r="I503">
        <v>0.99151257540295079</v>
      </c>
      <c r="J503">
        <v>0.97189931608410784</v>
      </c>
    </row>
    <row r="504" spans="1:10" x14ac:dyDescent="0.2">
      <c r="A504">
        <v>2</v>
      </c>
      <c r="B504">
        <v>0</v>
      </c>
      <c r="C504" t="s">
        <v>31</v>
      </c>
      <c r="D504" t="s">
        <v>30</v>
      </c>
      <c r="E504">
        <v>0.55263523907091128</v>
      </c>
      <c r="F504">
        <v>0.97383891673458356</v>
      </c>
      <c r="G504">
        <v>0.8172771846302378</v>
      </c>
      <c r="H504">
        <v>0.84731911996456633</v>
      </c>
      <c r="I504">
        <v>0.99121230575441677</v>
      </c>
      <c r="J504">
        <v>0.94558066330360679</v>
      </c>
    </row>
    <row r="505" spans="1:10" x14ac:dyDescent="0.2">
      <c r="A505">
        <v>3</v>
      </c>
      <c r="B505">
        <v>0</v>
      </c>
      <c r="C505" t="s">
        <v>31</v>
      </c>
      <c r="D505" t="s">
        <v>30</v>
      </c>
      <c r="E505">
        <v>0.31347840094741009</v>
      </c>
      <c r="F505">
        <v>0.93079804459667204</v>
      </c>
      <c r="G505">
        <v>0.68314185039598119</v>
      </c>
      <c r="H505">
        <v>0.72007933555498882</v>
      </c>
      <c r="I505">
        <v>0.99575412241390882</v>
      </c>
      <c r="J505">
        <v>0.89072865670593859</v>
      </c>
    </row>
    <row r="506" spans="1:10" x14ac:dyDescent="0.2">
      <c r="A506">
        <v>4</v>
      </c>
      <c r="B506">
        <v>0</v>
      </c>
      <c r="C506" t="s">
        <v>31</v>
      </c>
      <c r="D506" t="s">
        <v>30</v>
      </c>
    </row>
    <row r="507" spans="1:10" x14ac:dyDescent="0.2">
      <c r="A507">
        <v>0</v>
      </c>
      <c r="B507">
        <v>5</v>
      </c>
      <c r="C507" t="s">
        <v>31</v>
      </c>
      <c r="D507" t="s">
        <v>30</v>
      </c>
    </row>
    <row r="508" spans="1:10" x14ac:dyDescent="0.2">
      <c r="A508">
        <v>1</v>
      </c>
      <c r="B508">
        <v>5</v>
      </c>
      <c r="C508" t="s">
        <v>31</v>
      </c>
      <c r="D508" t="s">
        <v>30</v>
      </c>
      <c r="E508">
        <v>0.63786210606424898</v>
      </c>
      <c r="F508">
        <v>0.98489359437606561</v>
      </c>
      <c r="G508">
        <v>0.86306474911060027</v>
      </c>
      <c r="H508">
        <v>0.88938162187393432</v>
      </c>
      <c r="I508">
        <v>0.99112675999433097</v>
      </c>
      <c r="J508">
        <v>0.96309811132844603</v>
      </c>
    </row>
    <row r="509" spans="1:10" x14ac:dyDescent="0.2">
      <c r="A509">
        <v>2</v>
      </c>
      <c r="B509">
        <v>5</v>
      </c>
      <c r="C509" t="s">
        <v>31</v>
      </c>
      <c r="D509" t="s">
        <v>30</v>
      </c>
      <c r="E509">
        <v>0.48441483730523588</v>
      </c>
      <c r="F509">
        <v>0.96934222584715157</v>
      </c>
      <c r="G509">
        <v>0.78377203279435048</v>
      </c>
      <c r="H509">
        <v>0.81472453008493539</v>
      </c>
      <c r="I509">
        <v>0.99077646106373485</v>
      </c>
      <c r="J509">
        <v>0.93110570515050317</v>
      </c>
    </row>
    <row r="510" spans="1:10" x14ac:dyDescent="0.2">
      <c r="A510">
        <v>3</v>
      </c>
      <c r="B510">
        <v>5</v>
      </c>
      <c r="C510" t="s">
        <v>31</v>
      </c>
      <c r="D510" t="s">
        <v>30</v>
      </c>
      <c r="E510">
        <v>0.2723364547767767</v>
      </c>
      <c r="F510">
        <v>0.91449294632940337</v>
      </c>
      <c r="G510">
        <v>0.65237755318474067</v>
      </c>
      <c r="H510">
        <v>0.66944277738744362</v>
      </c>
      <c r="I510">
        <v>0.99419045626697877</v>
      </c>
      <c r="J510">
        <v>0.87440623157078179</v>
      </c>
    </row>
    <row r="511" spans="1:10" x14ac:dyDescent="0.2">
      <c r="A511">
        <v>4</v>
      </c>
      <c r="B511">
        <v>5</v>
      </c>
      <c r="C511" t="s">
        <v>31</v>
      </c>
      <c r="D511" t="s">
        <v>30</v>
      </c>
    </row>
    <row r="512" spans="1:10" x14ac:dyDescent="0.2">
      <c r="A512">
        <v>0</v>
      </c>
      <c r="B512">
        <v>10</v>
      </c>
      <c r="C512" t="s">
        <v>31</v>
      </c>
      <c r="D512" t="s">
        <v>30</v>
      </c>
    </row>
    <row r="513" spans="1:10" x14ac:dyDescent="0.2">
      <c r="A513">
        <v>1</v>
      </c>
      <c r="B513">
        <v>10</v>
      </c>
      <c r="C513" t="s">
        <v>31</v>
      </c>
      <c r="D513" t="s">
        <v>30</v>
      </c>
      <c r="E513">
        <v>0.56764252903723778</v>
      </c>
      <c r="F513">
        <v>0.98374279291795441</v>
      </c>
      <c r="G513">
        <v>0.82659853717882781</v>
      </c>
      <c r="H513">
        <v>0.85045900005600916</v>
      </c>
      <c r="I513">
        <v>0.98986155792075858</v>
      </c>
      <c r="J513">
        <v>0.94856211755417619</v>
      </c>
    </row>
    <row r="514" spans="1:10" x14ac:dyDescent="0.2">
      <c r="A514">
        <v>2</v>
      </c>
      <c r="B514">
        <v>10</v>
      </c>
      <c r="C514" t="s">
        <v>31</v>
      </c>
      <c r="D514" t="s">
        <v>30</v>
      </c>
      <c r="E514">
        <v>0.39929830755675161</v>
      </c>
      <c r="F514">
        <v>0.95479787109702563</v>
      </c>
      <c r="G514">
        <v>0.73544821867219246</v>
      </c>
      <c r="H514">
        <v>0.77765543865755482</v>
      </c>
      <c r="I514">
        <v>0.99564134962508077</v>
      </c>
      <c r="J514">
        <v>0.91631914635815281</v>
      </c>
    </row>
    <row r="515" spans="1:10" x14ac:dyDescent="0.2">
      <c r="A515">
        <v>3</v>
      </c>
      <c r="B515">
        <v>10</v>
      </c>
      <c r="C515" t="s">
        <v>31</v>
      </c>
      <c r="D515" t="s">
        <v>30</v>
      </c>
    </row>
    <row r="516" spans="1:10" x14ac:dyDescent="0.2">
      <c r="A516">
        <v>4</v>
      </c>
      <c r="B516">
        <v>10</v>
      </c>
      <c r="C516" t="s">
        <v>31</v>
      </c>
      <c r="D516" t="s">
        <v>30</v>
      </c>
    </row>
    <row r="517" spans="1:10" x14ac:dyDescent="0.2">
      <c r="A517">
        <v>0</v>
      </c>
      <c r="B517">
        <v>15</v>
      </c>
      <c r="C517" t="s">
        <v>31</v>
      </c>
      <c r="D517" t="s">
        <v>30</v>
      </c>
    </row>
    <row r="518" spans="1:10" x14ac:dyDescent="0.2">
      <c r="A518">
        <v>1</v>
      </c>
      <c r="B518">
        <v>15</v>
      </c>
      <c r="C518" t="s">
        <v>31</v>
      </c>
      <c r="D518" t="s">
        <v>30</v>
      </c>
      <c r="E518">
        <v>0.47159443429429793</v>
      </c>
      <c r="F518">
        <v>0.98212318436751522</v>
      </c>
      <c r="G518">
        <v>0.78433010826357608</v>
      </c>
      <c r="H518">
        <v>0.80772757621836733</v>
      </c>
      <c r="I518">
        <v>0.98825455897196957</v>
      </c>
      <c r="J518">
        <v>0.92823552773011997</v>
      </c>
    </row>
    <row r="519" spans="1:10" x14ac:dyDescent="0.2">
      <c r="A519">
        <v>2</v>
      </c>
      <c r="B519">
        <v>15</v>
      </c>
      <c r="C519" t="s">
        <v>31</v>
      </c>
      <c r="D519" t="s">
        <v>30</v>
      </c>
      <c r="E519">
        <v>0.31148956107215819</v>
      </c>
      <c r="F519">
        <v>0.9498287763688692</v>
      </c>
      <c r="G519">
        <v>0.68763726748868303</v>
      </c>
      <c r="H519">
        <v>0.72240366360413188</v>
      </c>
      <c r="I519">
        <v>0.99661456881022359</v>
      </c>
      <c r="J519">
        <v>0.89678401944948627</v>
      </c>
    </row>
    <row r="520" spans="1:10" x14ac:dyDescent="0.2">
      <c r="A520">
        <v>3</v>
      </c>
      <c r="B520">
        <v>15</v>
      </c>
      <c r="C520" t="s">
        <v>31</v>
      </c>
      <c r="D520" t="s">
        <v>30</v>
      </c>
    </row>
    <row r="521" spans="1:10" x14ac:dyDescent="0.2">
      <c r="A521">
        <v>4</v>
      </c>
      <c r="B521">
        <v>15</v>
      </c>
      <c r="C521" t="s">
        <v>31</v>
      </c>
      <c r="D521" t="s">
        <v>30</v>
      </c>
    </row>
    <row r="522" spans="1:10" x14ac:dyDescent="0.2">
      <c r="A522">
        <v>0</v>
      </c>
      <c r="B522">
        <v>20</v>
      </c>
      <c r="C522" t="s">
        <v>31</v>
      </c>
      <c r="D522" t="s">
        <v>30</v>
      </c>
    </row>
    <row r="523" spans="1:10" x14ac:dyDescent="0.2">
      <c r="A523">
        <v>1</v>
      </c>
      <c r="B523">
        <v>20</v>
      </c>
      <c r="C523" t="s">
        <v>31</v>
      </c>
      <c r="D523" t="s">
        <v>30</v>
      </c>
      <c r="E523">
        <v>0.35199948292174599</v>
      </c>
      <c r="F523">
        <v>0.97745991540744936</v>
      </c>
      <c r="G523">
        <v>0.72272095844482909</v>
      </c>
      <c r="H523">
        <v>0.74309727550175075</v>
      </c>
      <c r="I523">
        <v>0.98751293495686499</v>
      </c>
      <c r="J523">
        <v>0.90410597905400958</v>
      </c>
    </row>
    <row r="524" spans="1:10" x14ac:dyDescent="0.2">
      <c r="A524">
        <v>2</v>
      </c>
      <c r="B524">
        <v>20</v>
      </c>
      <c r="C524" t="s">
        <v>31</v>
      </c>
      <c r="D524" t="s">
        <v>30</v>
      </c>
      <c r="E524">
        <v>0.26705856293067892</v>
      </c>
      <c r="F524">
        <v>0.93978191246714604</v>
      </c>
      <c r="G524">
        <v>0.6565454245796748</v>
      </c>
      <c r="H524">
        <v>0.66711992352482363</v>
      </c>
      <c r="I524">
        <v>0.99482694719693943</v>
      </c>
      <c r="J524">
        <v>0.87377811763649804</v>
      </c>
    </row>
    <row r="525" spans="1:10" x14ac:dyDescent="0.2">
      <c r="A525">
        <v>3</v>
      </c>
      <c r="B525">
        <v>20</v>
      </c>
      <c r="C525" t="s">
        <v>31</v>
      </c>
      <c r="D525" t="s">
        <v>30</v>
      </c>
    </row>
    <row r="526" spans="1:10" x14ac:dyDescent="0.2">
      <c r="A526">
        <v>4</v>
      </c>
      <c r="B526">
        <v>20</v>
      </c>
      <c r="C526" t="s">
        <v>31</v>
      </c>
      <c r="D526" t="s">
        <v>30</v>
      </c>
    </row>
    <row r="527" spans="1:10" x14ac:dyDescent="0.2">
      <c r="A527">
        <v>0</v>
      </c>
      <c r="B527">
        <v>-80</v>
      </c>
      <c r="C527" t="s">
        <v>33</v>
      </c>
      <c r="D527" t="s">
        <v>30</v>
      </c>
    </row>
    <row r="528" spans="1:10" x14ac:dyDescent="0.2">
      <c r="A528">
        <v>1</v>
      </c>
      <c r="B528">
        <v>-80</v>
      </c>
      <c r="C528" t="s">
        <v>33</v>
      </c>
      <c r="D528" t="s">
        <v>30</v>
      </c>
    </row>
    <row r="529" spans="1:10" x14ac:dyDescent="0.2">
      <c r="A529">
        <v>2</v>
      </c>
      <c r="B529">
        <v>-80</v>
      </c>
      <c r="C529" t="s">
        <v>33</v>
      </c>
      <c r="D529" t="s">
        <v>30</v>
      </c>
    </row>
    <row r="530" spans="1:10" x14ac:dyDescent="0.2">
      <c r="A530">
        <v>3</v>
      </c>
      <c r="B530">
        <v>-80</v>
      </c>
      <c r="C530" t="s">
        <v>33</v>
      </c>
      <c r="D530" t="s">
        <v>30</v>
      </c>
    </row>
    <row r="531" spans="1:10" x14ac:dyDescent="0.2">
      <c r="A531">
        <v>4</v>
      </c>
      <c r="B531">
        <v>-80</v>
      </c>
      <c r="C531" t="s">
        <v>33</v>
      </c>
      <c r="D531" t="s">
        <v>30</v>
      </c>
    </row>
    <row r="532" spans="1:10" x14ac:dyDescent="0.2">
      <c r="A532">
        <v>0</v>
      </c>
      <c r="B532">
        <v>-75</v>
      </c>
      <c r="C532" t="s">
        <v>33</v>
      </c>
      <c r="D532" t="s">
        <v>30</v>
      </c>
    </row>
    <row r="533" spans="1:10" x14ac:dyDescent="0.2">
      <c r="A533">
        <v>1</v>
      </c>
      <c r="B533">
        <v>-75</v>
      </c>
      <c r="C533" t="s">
        <v>33</v>
      </c>
      <c r="D533" t="s">
        <v>30</v>
      </c>
      <c r="E533">
        <v>3.1275126151880703E-2</v>
      </c>
      <c r="F533">
        <v>0.98579060467086921</v>
      </c>
      <c r="G533">
        <v>0.4483876562383835</v>
      </c>
      <c r="H533">
        <v>0.68845694393721302</v>
      </c>
      <c r="I533">
        <v>0.99301824863482024</v>
      </c>
      <c r="J533">
        <v>0.87800027343153542</v>
      </c>
    </row>
    <row r="534" spans="1:10" x14ac:dyDescent="0.2">
      <c r="A534">
        <v>2</v>
      </c>
      <c r="B534">
        <v>-75</v>
      </c>
      <c r="C534" t="s">
        <v>33</v>
      </c>
      <c r="D534" t="s">
        <v>30</v>
      </c>
      <c r="E534">
        <v>3.8280082007594397E-2</v>
      </c>
      <c r="F534">
        <v>0.984400764505032</v>
      </c>
      <c r="G534">
        <v>0.45643300268705672</v>
      </c>
      <c r="H534">
        <v>0.68891459144714007</v>
      </c>
      <c r="I534">
        <v>0.99395489895295841</v>
      </c>
      <c r="J534">
        <v>0.86925165187285125</v>
      </c>
    </row>
    <row r="535" spans="1:10" x14ac:dyDescent="0.2">
      <c r="A535">
        <v>3</v>
      </c>
      <c r="B535">
        <v>-75</v>
      </c>
      <c r="C535" t="s">
        <v>33</v>
      </c>
      <c r="D535" t="s">
        <v>30</v>
      </c>
    </row>
    <row r="536" spans="1:10" x14ac:dyDescent="0.2">
      <c r="A536">
        <v>4</v>
      </c>
      <c r="B536">
        <v>-75</v>
      </c>
      <c r="C536" t="s">
        <v>33</v>
      </c>
      <c r="D536" t="s">
        <v>30</v>
      </c>
    </row>
    <row r="537" spans="1:10" x14ac:dyDescent="0.2">
      <c r="A537">
        <v>0</v>
      </c>
      <c r="B537">
        <v>-70</v>
      </c>
      <c r="C537" t="s">
        <v>33</v>
      </c>
      <c r="D537" t="s">
        <v>30</v>
      </c>
      <c r="E537">
        <v>9.7666408380175804E-2</v>
      </c>
      <c r="F537">
        <v>0.99001940847621062</v>
      </c>
      <c r="G537">
        <v>0.54053236760179779</v>
      </c>
      <c r="H537">
        <v>0.77916709567033005</v>
      </c>
      <c r="I537">
        <v>0.99320786121878124</v>
      </c>
      <c r="J537">
        <v>0.91617903409732881</v>
      </c>
    </row>
    <row r="538" spans="1:10" x14ac:dyDescent="0.2">
      <c r="A538">
        <v>1</v>
      </c>
      <c r="B538">
        <v>-70</v>
      </c>
      <c r="C538" t="s">
        <v>33</v>
      </c>
      <c r="D538" t="s">
        <v>30</v>
      </c>
      <c r="E538">
        <v>9.1735684488623598E-2</v>
      </c>
      <c r="F538">
        <v>0.98876869914142262</v>
      </c>
      <c r="G538">
        <v>0.52681989549567732</v>
      </c>
      <c r="H538">
        <v>0.76722337593082246</v>
      </c>
      <c r="I538">
        <v>0.99353012588880241</v>
      </c>
      <c r="J538">
        <v>0.91120557463786855</v>
      </c>
    </row>
    <row r="539" spans="1:10" x14ac:dyDescent="0.2">
      <c r="A539">
        <v>2</v>
      </c>
      <c r="B539">
        <v>-70</v>
      </c>
      <c r="C539" t="s">
        <v>33</v>
      </c>
      <c r="D539" t="s">
        <v>30</v>
      </c>
      <c r="E539">
        <v>6.8653855400883299E-2</v>
      </c>
      <c r="F539">
        <v>0.98119296571630599</v>
      </c>
      <c r="G539">
        <v>0.48424577815848058</v>
      </c>
      <c r="H539">
        <v>0.75349797293975151</v>
      </c>
      <c r="I539">
        <v>0.99717622660564975</v>
      </c>
      <c r="J539">
        <v>0.88921432919530885</v>
      </c>
    </row>
    <row r="540" spans="1:10" x14ac:dyDescent="0.2">
      <c r="A540">
        <v>3</v>
      </c>
      <c r="B540">
        <v>-70</v>
      </c>
      <c r="C540" t="s">
        <v>33</v>
      </c>
      <c r="D540" t="s">
        <v>30</v>
      </c>
    </row>
    <row r="541" spans="1:10" x14ac:dyDescent="0.2">
      <c r="A541">
        <v>4</v>
      </c>
      <c r="B541">
        <v>-70</v>
      </c>
      <c r="C541" t="s">
        <v>33</v>
      </c>
      <c r="D541" t="s">
        <v>30</v>
      </c>
    </row>
    <row r="542" spans="1:10" x14ac:dyDescent="0.2">
      <c r="A542">
        <v>0</v>
      </c>
      <c r="B542">
        <v>-65</v>
      </c>
      <c r="C542" t="s">
        <v>33</v>
      </c>
      <c r="D542" t="s">
        <v>30</v>
      </c>
      <c r="E542">
        <v>0.2006914846465484</v>
      </c>
      <c r="F542">
        <v>0.98943253962119482</v>
      </c>
      <c r="G542">
        <v>0.62489476932424659</v>
      </c>
      <c r="H542">
        <v>0.85500265106922557</v>
      </c>
      <c r="I542">
        <v>0.99660202570172718</v>
      </c>
      <c r="J542">
        <v>0.936947780416996</v>
      </c>
    </row>
    <row r="543" spans="1:10" x14ac:dyDescent="0.2">
      <c r="A543">
        <v>1</v>
      </c>
      <c r="B543">
        <v>-65</v>
      </c>
      <c r="C543" t="s">
        <v>33</v>
      </c>
      <c r="D543" t="s">
        <v>30</v>
      </c>
      <c r="E543">
        <v>0.18338231590331261</v>
      </c>
      <c r="F543">
        <v>0.98755562558823817</v>
      </c>
      <c r="G543">
        <v>0.60573624253466141</v>
      </c>
      <c r="H543">
        <v>0.84360088633595132</v>
      </c>
      <c r="I543">
        <v>0.99707296811610724</v>
      </c>
      <c r="J543">
        <v>0.93201878888367784</v>
      </c>
    </row>
    <row r="544" spans="1:10" x14ac:dyDescent="0.2">
      <c r="A544">
        <v>2</v>
      </c>
      <c r="B544">
        <v>-65</v>
      </c>
      <c r="C544" t="s">
        <v>33</v>
      </c>
      <c r="D544" t="s">
        <v>30</v>
      </c>
      <c r="E544">
        <v>0.13108750014922241</v>
      </c>
      <c r="F544">
        <v>0.98278988589080762</v>
      </c>
      <c r="G544">
        <v>0.54938950734640424</v>
      </c>
      <c r="H544">
        <v>0.80611764490322169</v>
      </c>
      <c r="I544">
        <v>0.99781083373255197</v>
      </c>
      <c r="J544">
        <v>0.91556189966093104</v>
      </c>
    </row>
    <row r="545" spans="1:10" x14ac:dyDescent="0.2">
      <c r="A545">
        <v>3</v>
      </c>
      <c r="B545">
        <v>-65</v>
      </c>
      <c r="C545" t="s">
        <v>33</v>
      </c>
      <c r="D545" t="s">
        <v>30</v>
      </c>
      <c r="E545">
        <v>6.1033696927902802E-2</v>
      </c>
      <c r="F545">
        <v>0.97149608675342525</v>
      </c>
      <c r="G545">
        <v>0.46631503880047848</v>
      </c>
      <c r="H545">
        <v>0.73501258747709686</v>
      </c>
      <c r="I545">
        <v>0.99903617129736555</v>
      </c>
      <c r="J545">
        <v>0.88274611465149178</v>
      </c>
    </row>
    <row r="546" spans="1:10" x14ac:dyDescent="0.2">
      <c r="A546">
        <v>4</v>
      </c>
      <c r="B546">
        <v>-65</v>
      </c>
      <c r="C546" t="s">
        <v>33</v>
      </c>
      <c r="D546" t="s">
        <v>30</v>
      </c>
    </row>
    <row r="547" spans="1:10" x14ac:dyDescent="0.2">
      <c r="A547">
        <v>0</v>
      </c>
      <c r="B547">
        <v>-60</v>
      </c>
      <c r="C547" t="s">
        <v>33</v>
      </c>
      <c r="D547" t="s">
        <v>30</v>
      </c>
      <c r="E547">
        <v>0.27175251775591081</v>
      </c>
      <c r="F547">
        <v>0.99016996149539904</v>
      </c>
      <c r="G547">
        <v>0.68476533041326726</v>
      </c>
      <c r="H547">
        <v>0.88997816338773439</v>
      </c>
      <c r="I547">
        <v>0.9966528076708232</v>
      </c>
      <c r="J547">
        <v>0.95890588253611664</v>
      </c>
    </row>
    <row r="548" spans="1:10" x14ac:dyDescent="0.2">
      <c r="A548">
        <v>1</v>
      </c>
      <c r="B548">
        <v>-60</v>
      </c>
      <c r="C548" t="s">
        <v>33</v>
      </c>
      <c r="D548" t="s">
        <v>30</v>
      </c>
      <c r="E548">
        <v>0.25879590859429558</v>
      </c>
      <c r="F548">
        <v>0.98908731657097104</v>
      </c>
      <c r="G548">
        <v>0.66796622847905163</v>
      </c>
      <c r="H548">
        <v>0.87986372597263518</v>
      </c>
      <c r="I548">
        <v>0.99718843898880738</v>
      </c>
      <c r="J548">
        <v>0.95310936203794705</v>
      </c>
    </row>
    <row r="549" spans="1:10" x14ac:dyDescent="0.2">
      <c r="A549">
        <v>2</v>
      </c>
      <c r="B549">
        <v>-60</v>
      </c>
      <c r="C549" t="s">
        <v>33</v>
      </c>
      <c r="D549" t="s">
        <v>30</v>
      </c>
      <c r="E549">
        <v>0.2060066206141801</v>
      </c>
      <c r="F549">
        <v>0.98396835540369942</v>
      </c>
      <c r="G549">
        <v>0.61238220215140982</v>
      </c>
      <c r="H549">
        <v>0.84809017253871011</v>
      </c>
      <c r="I549">
        <v>0.99827224318182983</v>
      </c>
      <c r="J549">
        <v>0.93479219176110839</v>
      </c>
    </row>
    <row r="550" spans="1:10" x14ac:dyDescent="0.2">
      <c r="A550">
        <v>3</v>
      </c>
      <c r="B550">
        <v>-60</v>
      </c>
      <c r="C550" t="s">
        <v>33</v>
      </c>
      <c r="D550" t="s">
        <v>30</v>
      </c>
      <c r="E550">
        <v>9.6471074327822204E-2</v>
      </c>
      <c r="F550">
        <v>0.96938070363310158</v>
      </c>
      <c r="G550">
        <v>0.50702174991135329</v>
      </c>
      <c r="H550">
        <v>0.77417513025416262</v>
      </c>
      <c r="I550">
        <v>0.99968731206878003</v>
      </c>
      <c r="J550">
        <v>0.90298867946881956</v>
      </c>
    </row>
    <row r="551" spans="1:10" x14ac:dyDescent="0.2">
      <c r="A551">
        <v>4</v>
      </c>
      <c r="B551">
        <v>-60</v>
      </c>
      <c r="C551" t="s">
        <v>33</v>
      </c>
      <c r="D551" t="s">
        <v>30</v>
      </c>
    </row>
    <row r="552" spans="1:10" x14ac:dyDescent="0.2">
      <c r="A552">
        <v>0</v>
      </c>
      <c r="B552">
        <v>-55</v>
      </c>
      <c r="C552" t="s">
        <v>33</v>
      </c>
      <c r="D552" t="s">
        <v>30</v>
      </c>
      <c r="E552">
        <v>0.41048627832176737</v>
      </c>
      <c r="F552">
        <v>0.99103978905481516</v>
      </c>
      <c r="G552">
        <v>0.7680826872799188</v>
      </c>
      <c r="H552">
        <v>0.92386758524910439</v>
      </c>
      <c r="I552">
        <v>0.99700562580941399</v>
      </c>
      <c r="J552">
        <v>0.97126180887594815</v>
      </c>
    </row>
    <row r="553" spans="1:10" x14ac:dyDescent="0.2">
      <c r="A553">
        <v>1</v>
      </c>
      <c r="B553">
        <v>-55</v>
      </c>
      <c r="C553" t="s">
        <v>33</v>
      </c>
      <c r="D553" t="s">
        <v>30</v>
      </c>
      <c r="E553">
        <v>0.36070270014489231</v>
      </c>
      <c r="F553">
        <v>0.9895323084512978</v>
      </c>
      <c r="G553">
        <v>0.73810142562612036</v>
      </c>
      <c r="H553">
        <v>0.91229073731182997</v>
      </c>
      <c r="I553">
        <v>0.99739667446574243</v>
      </c>
      <c r="J553">
        <v>0.96698495607784662</v>
      </c>
    </row>
    <row r="554" spans="1:10" x14ac:dyDescent="0.2">
      <c r="A554">
        <v>2</v>
      </c>
      <c r="B554">
        <v>-55</v>
      </c>
      <c r="C554" t="s">
        <v>33</v>
      </c>
      <c r="D554" t="s">
        <v>30</v>
      </c>
      <c r="E554">
        <v>0.26459768781006998</v>
      </c>
      <c r="F554">
        <v>0.98324194984337865</v>
      </c>
      <c r="G554">
        <v>0.65704276834478992</v>
      </c>
      <c r="H554">
        <v>0.87571235328500274</v>
      </c>
      <c r="I554">
        <v>0.99879200755070685</v>
      </c>
      <c r="J554">
        <v>0.95141914908693204</v>
      </c>
    </row>
    <row r="555" spans="1:10" x14ac:dyDescent="0.2">
      <c r="A555">
        <v>3</v>
      </c>
      <c r="B555">
        <v>-55</v>
      </c>
      <c r="C555" t="s">
        <v>33</v>
      </c>
      <c r="D555" t="s">
        <v>30</v>
      </c>
      <c r="E555">
        <v>0.1365602119729401</v>
      </c>
      <c r="F555">
        <v>0.96930521797451685</v>
      </c>
      <c r="G555">
        <v>0.54431709900263425</v>
      </c>
      <c r="H555">
        <v>0.8031181326621134</v>
      </c>
      <c r="I555">
        <v>0.99981240663990678</v>
      </c>
      <c r="J555">
        <v>0.91729021735873939</v>
      </c>
    </row>
    <row r="556" spans="1:10" x14ac:dyDescent="0.2">
      <c r="A556">
        <v>4</v>
      </c>
      <c r="B556">
        <v>-55</v>
      </c>
      <c r="C556" t="s">
        <v>33</v>
      </c>
      <c r="D556" t="s">
        <v>30</v>
      </c>
    </row>
    <row r="557" spans="1:10" x14ac:dyDescent="0.2">
      <c r="A557">
        <v>0</v>
      </c>
      <c r="B557">
        <v>-50</v>
      </c>
      <c r="C557" t="s">
        <v>33</v>
      </c>
      <c r="D557" t="s">
        <v>30</v>
      </c>
      <c r="E557">
        <v>0.56280138130214896</v>
      </c>
      <c r="F557">
        <v>0.99242228338911243</v>
      </c>
      <c r="G557">
        <v>0.84059377719668105</v>
      </c>
      <c r="H557">
        <v>0.94901147760449878</v>
      </c>
      <c r="I557">
        <v>0.99695802414431678</v>
      </c>
      <c r="J557">
        <v>0.97984576886772279</v>
      </c>
    </row>
    <row r="558" spans="1:10" x14ac:dyDescent="0.2">
      <c r="A558">
        <v>1</v>
      </c>
      <c r="B558">
        <v>-50</v>
      </c>
      <c r="C558" t="s">
        <v>33</v>
      </c>
      <c r="D558" t="s">
        <v>30</v>
      </c>
      <c r="E558">
        <v>0.49328737059435041</v>
      </c>
      <c r="F558">
        <v>0.990350080113366</v>
      </c>
      <c r="G558">
        <v>0.8058727274859363</v>
      </c>
      <c r="H558">
        <v>0.93821930390243202</v>
      </c>
      <c r="I558">
        <v>0.99767306217704221</v>
      </c>
      <c r="J558">
        <v>0.97604666031775544</v>
      </c>
    </row>
    <row r="559" spans="1:10" x14ac:dyDescent="0.2">
      <c r="A559">
        <v>2</v>
      </c>
      <c r="B559">
        <v>-50</v>
      </c>
      <c r="C559" t="s">
        <v>33</v>
      </c>
      <c r="D559" t="s">
        <v>30</v>
      </c>
      <c r="E559">
        <v>0.3266862662613727</v>
      </c>
      <c r="F559">
        <v>0.98393560414480996</v>
      </c>
      <c r="G559">
        <v>0.70148439569582188</v>
      </c>
      <c r="H559">
        <v>0.89799925891196053</v>
      </c>
      <c r="I559">
        <v>0.99905468469205305</v>
      </c>
      <c r="J559">
        <v>0.96269687509852575</v>
      </c>
    </row>
    <row r="560" spans="1:10" x14ac:dyDescent="0.2">
      <c r="A560">
        <v>3</v>
      </c>
      <c r="B560">
        <v>-50</v>
      </c>
      <c r="C560" t="s">
        <v>33</v>
      </c>
      <c r="D560" t="s">
        <v>30</v>
      </c>
      <c r="E560">
        <v>0.17488810241358771</v>
      </c>
      <c r="F560">
        <v>0.96990580001259197</v>
      </c>
      <c r="G560">
        <v>0.57613653666924447</v>
      </c>
      <c r="H560">
        <v>0.82451502915201491</v>
      </c>
      <c r="I560">
        <v>0.99982039637256803</v>
      </c>
      <c r="J560">
        <v>0.92737901920760757</v>
      </c>
    </row>
    <row r="561" spans="1:10" x14ac:dyDescent="0.2">
      <c r="A561">
        <v>4</v>
      </c>
      <c r="B561">
        <v>-50</v>
      </c>
      <c r="C561" t="s">
        <v>33</v>
      </c>
      <c r="D561" t="s">
        <v>30</v>
      </c>
    </row>
    <row r="562" spans="1:10" x14ac:dyDescent="0.2">
      <c r="A562">
        <v>0</v>
      </c>
      <c r="B562">
        <v>-45</v>
      </c>
      <c r="C562" t="s">
        <v>33</v>
      </c>
      <c r="D562" t="s">
        <v>30</v>
      </c>
      <c r="E562">
        <v>0.71507293938783567</v>
      </c>
      <c r="F562">
        <v>0.99150101437796678</v>
      </c>
      <c r="G562">
        <v>0.88557576320972342</v>
      </c>
      <c r="H562">
        <v>0.96914251774210702</v>
      </c>
      <c r="I562">
        <v>0.99736890608620776</v>
      </c>
      <c r="J562">
        <v>0.98733352261010898</v>
      </c>
    </row>
    <row r="563" spans="1:10" x14ac:dyDescent="0.2">
      <c r="A563">
        <v>1</v>
      </c>
      <c r="B563">
        <v>-45</v>
      </c>
      <c r="C563" t="s">
        <v>33</v>
      </c>
      <c r="D563" t="s">
        <v>30</v>
      </c>
      <c r="E563">
        <v>0.61016070562425595</v>
      </c>
      <c r="F563">
        <v>0.99081597038295</v>
      </c>
      <c r="G563">
        <v>0.86034388867888101</v>
      </c>
      <c r="H563">
        <v>0.95752297109775397</v>
      </c>
      <c r="I563">
        <v>0.99781701634200715</v>
      </c>
      <c r="J563">
        <v>0.98286338891582603</v>
      </c>
    </row>
    <row r="564" spans="1:10" x14ac:dyDescent="0.2">
      <c r="A564">
        <v>2</v>
      </c>
      <c r="B564">
        <v>-45</v>
      </c>
      <c r="C564" t="s">
        <v>33</v>
      </c>
      <c r="D564" t="s">
        <v>30</v>
      </c>
      <c r="E564">
        <v>0.39323354286321222</v>
      </c>
      <c r="F564">
        <v>0.98283325209262595</v>
      </c>
      <c r="G564">
        <v>0.74337688879149866</v>
      </c>
      <c r="H564">
        <v>0.91552452752026303</v>
      </c>
      <c r="I564">
        <v>0.9993136120299918</v>
      </c>
      <c r="J564">
        <v>0.97014059190522639</v>
      </c>
    </row>
    <row r="565" spans="1:10" x14ac:dyDescent="0.2">
      <c r="A565">
        <v>3</v>
      </c>
      <c r="B565">
        <v>-45</v>
      </c>
      <c r="C565" t="s">
        <v>33</v>
      </c>
      <c r="D565" t="s">
        <v>30</v>
      </c>
      <c r="E565">
        <v>0.202737945105113</v>
      </c>
      <c r="F565">
        <v>0.96824146453541482</v>
      </c>
      <c r="G565">
        <v>0.59627927055572949</v>
      </c>
      <c r="H565">
        <v>0.83930764128211877</v>
      </c>
      <c r="I565">
        <v>0.99981999772929642</v>
      </c>
      <c r="J565">
        <v>0.93529032186838645</v>
      </c>
    </row>
    <row r="566" spans="1:10" x14ac:dyDescent="0.2">
      <c r="A566">
        <v>4</v>
      </c>
      <c r="B566">
        <v>-45</v>
      </c>
      <c r="C566" t="s">
        <v>33</v>
      </c>
      <c r="D566" t="s">
        <v>30</v>
      </c>
    </row>
    <row r="567" spans="1:10" x14ac:dyDescent="0.2">
      <c r="A567">
        <v>0</v>
      </c>
      <c r="B567">
        <v>-40</v>
      </c>
      <c r="C567" t="s">
        <v>33</v>
      </c>
      <c r="D567" t="s">
        <v>30</v>
      </c>
      <c r="E567">
        <v>0.8221627400651278</v>
      </c>
      <c r="F567">
        <v>0.99232859381600236</v>
      </c>
      <c r="G567">
        <v>0.93459629603894645</v>
      </c>
      <c r="H567">
        <v>0.98317191735870801</v>
      </c>
      <c r="I567">
        <v>0.99756342400356279</v>
      </c>
      <c r="J567">
        <v>0.99159007623876039</v>
      </c>
    </row>
    <row r="568" spans="1:10" x14ac:dyDescent="0.2">
      <c r="A568">
        <v>1</v>
      </c>
      <c r="B568">
        <v>-40</v>
      </c>
      <c r="C568" t="s">
        <v>33</v>
      </c>
      <c r="D568" t="s">
        <v>30</v>
      </c>
      <c r="E568">
        <v>0.73166377752469491</v>
      </c>
      <c r="F568">
        <v>0.9895989420993464</v>
      </c>
      <c r="G568">
        <v>0.89079575127865207</v>
      </c>
      <c r="H568">
        <v>0.9710025289347336</v>
      </c>
      <c r="I568">
        <v>0.99831319592506285</v>
      </c>
      <c r="J568">
        <v>0.98813480590095881</v>
      </c>
    </row>
    <row r="569" spans="1:10" x14ac:dyDescent="0.2">
      <c r="A569">
        <v>2</v>
      </c>
      <c r="B569">
        <v>-40</v>
      </c>
      <c r="C569" t="s">
        <v>33</v>
      </c>
      <c r="D569" t="s">
        <v>30</v>
      </c>
      <c r="E569">
        <v>0.45716478962793261</v>
      </c>
      <c r="F569">
        <v>0.98289091733012279</v>
      </c>
      <c r="G569">
        <v>0.77841377012589097</v>
      </c>
      <c r="H569">
        <v>0.92919853550613063</v>
      </c>
      <c r="I569">
        <v>0.99942761304248096</v>
      </c>
      <c r="J569">
        <v>0.97490681606941398</v>
      </c>
    </row>
    <row r="570" spans="1:10" x14ac:dyDescent="0.2">
      <c r="A570">
        <v>3</v>
      </c>
      <c r="B570">
        <v>-40</v>
      </c>
      <c r="C570" t="s">
        <v>33</v>
      </c>
      <c r="D570" t="s">
        <v>30</v>
      </c>
      <c r="E570">
        <v>0.2260154000018961</v>
      </c>
      <c r="F570">
        <v>0.96735027684533204</v>
      </c>
      <c r="G570">
        <v>0.6108167808210847</v>
      </c>
      <c r="H570">
        <v>0.84841707934822819</v>
      </c>
      <c r="I570">
        <v>0.99982060704184239</v>
      </c>
      <c r="J570">
        <v>0.94012612842972498</v>
      </c>
    </row>
    <row r="571" spans="1:10" x14ac:dyDescent="0.2">
      <c r="A571">
        <v>4</v>
      </c>
      <c r="B571">
        <v>-40</v>
      </c>
      <c r="C571" t="s">
        <v>33</v>
      </c>
      <c r="D571" t="s">
        <v>30</v>
      </c>
    </row>
    <row r="572" spans="1:10" x14ac:dyDescent="0.2">
      <c r="A572">
        <v>0</v>
      </c>
      <c r="B572">
        <v>-35</v>
      </c>
      <c r="C572" t="s">
        <v>33</v>
      </c>
      <c r="D572" t="s">
        <v>30</v>
      </c>
      <c r="E572">
        <v>0.90924715444842119</v>
      </c>
      <c r="F572">
        <v>0.9919599241356758</v>
      </c>
      <c r="G572">
        <v>0.96444714725453196</v>
      </c>
      <c r="H572">
        <v>0.99126075588999318</v>
      </c>
      <c r="I572">
        <v>0.99790923466934678</v>
      </c>
      <c r="J572">
        <v>0.99443176348740903</v>
      </c>
    </row>
    <row r="573" spans="1:10" x14ac:dyDescent="0.2">
      <c r="A573">
        <v>1</v>
      </c>
      <c r="B573">
        <v>-35</v>
      </c>
      <c r="C573" t="s">
        <v>33</v>
      </c>
      <c r="D573" t="s">
        <v>30</v>
      </c>
      <c r="E573">
        <v>0.79768442636545611</v>
      </c>
      <c r="F573">
        <v>0.99100645717572078</v>
      </c>
      <c r="G573">
        <v>0.92320326270627162</v>
      </c>
      <c r="H573">
        <v>0.98053962315268162</v>
      </c>
      <c r="I573">
        <v>0.99795816432901197</v>
      </c>
      <c r="J573">
        <v>0.99072458172790645</v>
      </c>
    </row>
    <row r="574" spans="1:10" x14ac:dyDescent="0.2">
      <c r="A574">
        <v>2</v>
      </c>
      <c r="B574">
        <v>-35</v>
      </c>
      <c r="C574" t="s">
        <v>33</v>
      </c>
      <c r="D574" t="s">
        <v>30</v>
      </c>
      <c r="E574">
        <v>0.50396058430242185</v>
      </c>
      <c r="F574">
        <v>0.98214953119334281</v>
      </c>
      <c r="G574">
        <v>0.80163077627142276</v>
      </c>
      <c r="H574">
        <v>0.93713673561761379</v>
      </c>
      <c r="I574">
        <v>0.99958521355631358</v>
      </c>
      <c r="J574">
        <v>0.97810121323426158</v>
      </c>
    </row>
    <row r="575" spans="1:10" x14ac:dyDescent="0.2">
      <c r="A575">
        <v>3</v>
      </c>
      <c r="B575">
        <v>-35</v>
      </c>
      <c r="C575" t="s">
        <v>33</v>
      </c>
      <c r="D575" t="s">
        <v>30</v>
      </c>
      <c r="E575">
        <v>0.2389559054309314</v>
      </c>
      <c r="F575">
        <v>0.96639192106420835</v>
      </c>
      <c r="G575">
        <v>0.61829189232277659</v>
      </c>
      <c r="H575">
        <v>0.85260587153747336</v>
      </c>
      <c r="I575">
        <v>0.99980780286042037</v>
      </c>
      <c r="J575">
        <v>0.9422993400614984</v>
      </c>
    </row>
    <row r="576" spans="1:10" x14ac:dyDescent="0.2">
      <c r="A576">
        <v>4</v>
      </c>
      <c r="B576">
        <v>-35</v>
      </c>
      <c r="C576" t="s">
        <v>33</v>
      </c>
      <c r="D576" t="s">
        <v>30</v>
      </c>
    </row>
    <row r="577" spans="1:10" x14ac:dyDescent="0.2">
      <c r="A577">
        <v>0</v>
      </c>
      <c r="B577">
        <v>-30</v>
      </c>
      <c r="C577" t="s">
        <v>33</v>
      </c>
      <c r="D577" t="s">
        <v>30</v>
      </c>
      <c r="E577">
        <v>0.95025089527721995</v>
      </c>
      <c r="F577">
        <v>0.99425363497253305</v>
      </c>
      <c r="G577">
        <v>0.98640150160159079</v>
      </c>
      <c r="H577">
        <v>0.99429524732633201</v>
      </c>
      <c r="I577">
        <v>0.99862521977726881</v>
      </c>
      <c r="J577">
        <v>0.99619072764080485</v>
      </c>
    </row>
    <row r="578" spans="1:10" x14ac:dyDescent="0.2">
      <c r="A578">
        <v>1</v>
      </c>
      <c r="B578">
        <v>-30</v>
      </c>
      <c r="C578" t="s">
        <v>33</v>
      </c>
      <c r="D578" t="s">
        <v>30</v>
      </c>
      <c r="E578">
        <v>0.83879723451057298</v>
      </c>
      <c r="F578">
        <v>0.99097657577934184</v>
      </c>
      <c r="G578">
        <v>0.94165014632843425</v>
      </c>
      <c r="H578">
        <v>0.98566715540993799</v>
      </c>
      <c r="I578">
        <v>0.99830561517941319</v>
      </c>
      <c r="J578">
        <v>0.99259101174594677</v>
      </c>
    </row>
    <row r="579" spans="1:10" x14ac:dyDescent="0.2">
      <c r="A579">
        <v>2</v>
      </c>
      <c r="B579">
        <v>-30</v>
      </c>
      <c r="C579" t="s">
        <v>33</v>
      </c>
      <c r="D579" t="s">
        <v>30</v>
      </c>
      <c r="E579">
        <v>0.5300038549111612</v>
      </c>
      <c r="F579">
        <v>0.98110267395839401</v>
      </c>
      <c r="G579">
        <v>0.81262446851993242</v>
      </c>
      <c r="H579">
        <v>0.9409266471269524</v>
      </c>
      <c r="I579">
        <v>0.99971097773096995</v>
      </c>
      <c r="J579">
        <v>0.97979436893149963</v>
      </c>
    </row>
    <row r="580" spans="1:10" x14ac:dyDescent="0.2">
      <c r="A580">
        <v>3</v>
      </c>
      <c r="B580">
        <v>-30</v>
      </c>
      <c r="C580" t="s">
        <v>33</v>
      </c>
      <c r="D580" t="s">
        <v>30</v>
      </c>
      <c r="E580">
        <v>0.235964038034568</v>
      </c>
      <c r="F580">
        <v>0.96500584840911119</v>
      </c>
      <c r="G580">
        <v>0.61670350470972446</v>
      </c>
      <c r="H580">
        <v>0.8511464249062457</v>
      </c>
      <c r="I580">
        <v>0.99979902024499478</v>
      </c>
      <c r="J580">
        <v>0.94232011051367903</v>
      </c>
    </row>
    <row r="581" spans="1:10" x14ac:dyDescent="0.2">
      <c r="A581">
        <v>4</v>
      </c>
      <c r="B581">
        <v>-30</v>
      </c>
      <c r="C581" t="s">
        <v>33</v>
      </c>
      <c r="D581" t="s">
        <v>30</v>
      </c>
    </row>
    <row r="582" spans="1:10" x14ac:dyDescent="0.2">
      <c r="A582">
        <v>0</v>
      </c>
      <c r="B582">
        <v>-25</v>
      </c>
      <c r="C582" t="s">
        <v>33</v>
      </c>
      <c r="D582" t="s">
        <v>30</v>
      </c>
      <c r="E582">
        <v>0.96475335621424463</v>
      </c>
      <c r="F582">
        <v>0.999932798301016</v>
      </c>
      <c r="G582">
        <v>0.99416427949440345</v>
      </c>
      <c r="H582">
        <v>0.99558593585979038</v>
      </c>
      <c r="I582">
        <v>0.99970816332772416</v>
      </c>
      <c r="J582">
        <v>0.99686889780206955</v>
      </c>
    </row>
    <row r="583" spans="1:10" x14ac:dyDescent="0.2">
      <c r="A583">
        <v>1</v>
      </c>
      <c r="B583">
        <v>-25</v>
      </c>
      <c r="C583" t="s">
        <v>33</v>
      </c>
      <c r="D583" t="s">
        <v>30</v>
      </c>
      <c r="E583">
        <v>0.85111078274089702</v>
      </c>
      <c r="F583">
        <v>0.99108922184088477</v>
      </c>
      <c r="G583">
        <v>0.94723443062268597</v>
      </c>
      <c r="H583">
        <v>0.98704087037079802</v>
      </c>
      <c r="I583">
        <v>0.99831714172419761</v>
      </c>
      <c r="J583">
        <v>0.99311543176110884</v>
      </c>
    </row>
    <row r="584" spans="1:10" x14ac:dyDescent="0.2">
      <c r="A584">
        <v>2</v>
      </c>
      <c r="B584">
        <v>-25</v>
      </c>
      <c r="C584" t="s">
        <v>33</v>
      </c>
      <c r="D584" t="s">
        <v>30</v>
      </c>
      <c r="E584">
        <v>0.53111816720938798</v>
      </c>
      <c r="F584">
        <v>0.97946532914628204</v>
      </c>
      <c r="G584">
        <v>0.81118922271320104</v>
      </c>
      <c r="H584">
        <v>0.93983681611171399</v>
      </c>
      <c r="I584">
        <v>0.9998356485106592</v>
      </c>
      <c r="J584">
        <v>0.98009051653525658</v>
      </c>
    </row>
    <row r="585" spans="1:10" x14ac:dyDescent="0.2">
      <c r="A585">
        <v>3</v>
      </c>
      <c r="B585">
        <v>-25</v>
      </c>
      <c r="C585" t="s">
        <v>33</v>
      </c>
      <c r="D585" t="s">
        <v>30</v>
      </c>
      <c r="E585">
        <v>0.2250400547983582</v>
      </c>
      <c r="F585">
        <v>0.96277123423657118</v>
      </c>
      <c r="G585">
        <v>0.60854422019538368</v>
      </c>
      <c r="H585">
        <v>0.84581132572512907</v>
      </c>
      <c r="I585">
        <v>0.99978123724413059</v>
      </c>
      <c r="J585">
        <v>0.93949034111117624</v>
      </c>
    </row>
    <row r="586" spans="1:10" x14ac:dyDescent="0.2">
      <c r="A586">
        <v>4</v>
      </c>
      <c r="B586">
        <v>-25</v>
      </c>
      <c r="C586" t="s">
        <v>33</v>
      </c>
      <c r="D586" t="s">
        <v>30</v>
      </c>
    </row>
    <row r="587" spans="1:10" x14ac:dyDescent="0.2">
      <c r="A587">
        <v>0</v>
      </c>
      <c r="B587">
        <v>-20</v>
      </c>
      <c r="C587" t="s">
        <v>33</v>
      </c>
      <c r="D587" t="s">
        <v>30</v>
      </c>
      <c r="E587">
        <v>0.95219887028831962</v>
      </c>
      <c r="F587">
        <v>0.99538617626709158</v>
      </c>
      <c r="G587">
        <v>0.9887516118580888</v>
      </c>
      <c r="H587">
        <v>0.9949203924811304</v>
      </c>
      <c r="I587">
        <v>0.99860052828448398</v>
      </c>
      <c r="J587">
        <v>0.99653273209324722</v>
      </c>
    </row>
    <row r="588" spans="1:10" x14ac:dyDescent="0.2">
      <c r="A588">
        <v>1</v>
      </c>
      <c r="B588">
        <v>-20</v>
      </c>
      <c r="C588" t="s">
        <v>33</v>
      </c>
      <c r="D588" t="s">
        <v>30</v>
      </c>
      <c r="E588">
        <v>0.83242155703346832</v>
      </c>
      <c r="F588">
        <v>0.99099880860790479</v>
      </c>
      <c r="G588">
        <v>0.93987807769445819</v>
      </c>
      <c r="H588">
        <v>0.98482269532627298</v>
      </c>
      <c r="I588">
        <v>0.99823641738580982</v>
      </c>
      <c r="J588">
        <v>0.99254666034543515</v>
      </c>
    </row>
    <row r="589" spans="1:10" x14ac:dyDescent="0.2">
      <c r="A589">
        <v>2</v>
      </c>
      <c r="B589">
        <v>-20</v>
      </c>
      <c r="C589" t="s">
        <v>33</v>
      </c>
      <c r="D589" t="s">
        <v>30</v>
      </c>
      <c r="E589">
        <v>0.50672252839136056</v>
      </c>
      <c r="F589">
        <v>0.97808071190163559</v>
      </c>
      <c r="G589">
        <v>0.7978835298510768</v>
      </c>
      <c r="H589">
        <v>0.93485690943596644</v>
      </c>
      <c r="I589">
        <v>0.99987789410666505</v>
      </c>
      <c r="J589">
        <v>0.97866915091408102</v>
      </c>
    </row>
    <row r="590" spans="1:10" x14ac:dyDescent="0.2">
      <c r="A590">
        <v>3</v>
      </c>
      <c r="B590">
        <v>-20</v>
      </c>
      <c r="C590" t="s">
        <v>33</v>
      </c>
      <c r="D590" t="s">
        <v>30</v>
      </c>
      <c r="E590">
        <v>0.18726928161305961</v>
      </c>
      <c r="F590">
        <v>0.96159299207117543</v>
      </c>
      <c r="G590">
        <v>0.62001505299740434</v>
      </c>
      <c r="H590">
        <v>0.83484525529733</v>
      </c>
      <c r="I590">
        <v>0.99976348917015279</v>
      </c>
      <c r="J590">
        <v>0.93393450979050441</v>
      </c>
    </row>
    <row r="591" spans="1:10" x14ac:dyDescent="0.2">
      <c r="A591">
        <v>4</v>
      </c>
      <c r="B591">
        <v>-20</v>
      </c>
      <c r="C591" t="s">
        <v>33</v>
      </c>
      <c r="D591" t="s">
        <v>30</v>
      </c>
    </row>
    <row r="592" spans="1:10" x14ac:dyDescent="0.2">
      <c r="A592">
        <v>0</v>
      </c>
      <c r="B592">
        <v>-15</v>
      </c>
      <c r="C592" t="s">
        <v>33</v>
      </c>
      <c r="D592" t="s">
        <v>30</v>
      </c>
      <c r="E592">
        <v>0.91315147258208518</v>
      </c>
      <c r="F592">
        <v>0.99254058233007125</v>
      </c>
      <c r="G592">
        <v>0.96925353671885961</v>
      </c>
      <c r="H592">
        <v>0.9924127358142556</v>
      </c>
      <c r="I592">
        <v>0.99782365438667076</v>
      </c>
      <c r="J592">
        <v>0.99509532971300996</v>
      </c>
    </row>
    <row r="593" spans="1:10" x14ac:dyDescent="0.2">
      <c r="A593">
        <v>1</v>
      </c>
      <c r="B593">
        <v>-15</v>
      </c>
      <c r="C593" t="s">
        <v>33</v>
      </c>
      <c r="D593" t="s">
        <v>30</v>
      </c>
      <c r="E593">
        <v>0.78750507733627328</v>
      </c>
      <c r="F593">
        <v>0.99026688358717441</v>
      </c>
      <c r="G593">
        <v>0.91949456079883962</v>
      </c>
      <c r="H593">
        <v>0.97853449955449978</v>
      </c>
      <c r="I593">
        <v>0.99829523575487378</v>
      </c>
      <c r="J593">
        <v>0.9909912972397984</v>
      </c>
    </row>
    <row r="594" spans="1:10" x14ac:dyDescent="0.2">
      <c r="A594">
        <v>2</v>
      </c>
      <c r="B594">
        <v>-15</v>
      </c>
      <c r="C594" t="s">
        <v>33</v>
      </c>
      <c r="D594" t="s">
        <v>30</v>
      </c>
      <c r="E594">
        <v>0.46040096278051063</v>
      </c>
      <c r="F594">
        <v>0.97729210101258235</v>
      </c>
      <c r="G594">
        <v>0.77313754451060845</v>
      </c>
      <c r="H594">
        <v>0.92455962655117763</v>
      </c>
      <c r="I594">
        <v>0.99987424153618965</v>
      </c>
      <c r="J594">
        <v>0.97552957936619278</v>
      </c>
    </row>
    <row r="595" spans="1:10" x14ac:dyDescent="0.2">
      <c r="A595">
        <v>3</v>
      </c>
      <c r="B595">
        <v>-15</v>
      </c>
      <c r="C595" t="s">
        <v>33</v>
      </c>
      <c r="D595" t="s">
        <v>30</v>
      </c>
    </row>
    <row r="596" spans="1:10" x14ac:dyDescent="0.2">
      <c r="A596">
        <v>4</v>
      </c>
      <c r="B596">
        <v>-15</v>
      </c>
      <c r="C596" t="s">
        <v>33</v>
      </c>
      <c r="D596" t="s">
        <v>30</v>
      </c>
    </row>
    <row r="597" spans="1:10" x14ac:dyDescent="0.2">
      <c r="A597">
        <v>0</v>
      </c>
      <c r="B597">
        <v>-10</v>
      </c>
      <c r="C597" t="s">
        <v>33</v>
      </c>
      <c r="D597" t="s">
        <v>30</v>
      </c>
      <c r="E597">
        <v>0.82944320367367919</v>
      </c>
      <c r="F597">
        <v>0.99267653542669321</v>
      </c>
      <c r="G597">
        <v>0.94132053704283558</v>
      </c>
      <c r="H597">
        <v>0.98317188642818198</v>
      </c>
      <c r="I597">
        <v>0.99745286774436437</v>
      </c>
      <c r="J597">
        <v>0.99261282767991277</v>
      </c>
    </row>
    <row r="598" spans="1:10" x14ac:dyDescent="0.2">
      <c r="A598">
        <v>1</v>
      </c>
      <c r="B598">
        <v>-10</v>
      </c>
      <c r="C598" t="s">
        <v>33</v>
      </c>
      <c r="D598" t="s">
        <v>30</v>
      </c>
      <c r="E598">
        <v>0.71903962378319053</v>
      </c>
      <c r="F598">
        <v>0.98898894974273044</v>
      </c>
      <c r="G598">
        <v>0.88536560604825087</v>
      </c>
      <c r="H598">
        <v>0.96831461490905124</v>
      </c>
      <c r="I598">
        <v>0.99836706236740425</v>
      </c>
      <c r="J598">
        <v>0.98801140160963541</v>
      </c>
    </row>
    <row r="599" spans="1:10" x14ac:dyDescent="0.2">
      <c r="A599">
        <v>2</v>
      </c>
      <c r="B599">
        <v>-10</v>
      </c>
      <c r="C599" t="s">
        <v>33</v>
      </c>
      <c r="D599" t="s">
        <v>30</v>
      </c>
      <c r="E599">
        <v>0.40640380346932498</v>
      </c>
      <c r="F599">
        <v>0.97675565359794636</v>
      </c>
      <c r="G599">
        <v>0.73864849770675245</v>
      </c>
      <c r="H599">
        <v>0.91100686051831725</v>
      </c>
      <c r="I599">
        <v>0.99985885984590284</v>
      </c>
      <c r="J599">
        <v>0.97053718242449782</v>
      </c>
    </row>
    <row r="600" spans="1:10" x14ac:dyDescent="0.2">
      <c r="A600">
        <v>3</v>
      </c>
      <c r="B600">
        <v>-10</v>
      </c>
      <c r="C600" t="s">
        <v>33</v>
      </c>
      <c r="D600" t="s">
        <v>30</v>
      </c>
    </row>
    <row r="601" spans="1:10" x14ac:dyDescent="0.2">
      <c r="A601">
        <v>4</v>
      </c>
      <c r="B601">
        <v>-10</v>
      </c>
      <c r="C601" t="s">
        <v>33</v>
      </c>
      <c r="D601" t="s">
        <v>30</v>
      </c>
    </row>
    <row r="602" spans="1:10" x14ac:dyDescent="0.2">
      <c r="A602">
        <v>0</v>
      </c>
      <c r="B602">
        <v>-5</v>
      </c>
      <c r="C602" t="s">
        <v>33</v>
      </c>
      <c r="D602" t="s">
        <v>30</v>
      </c>
      <c r="E602">
        <v>0.72461450275911476</v>
      </c>
      <c r="F602">
        <v>0.991918941573112</v>
      </c>
      <c r="G602">
        <v>0.89499282937919988</v>
      </c>
      <c r="H602">
        <v>0.96964713758726995</v>
      </c>
      <c r="I602">
        <v>0.99725937404198195</v>
      </c>
      <c r="J602">
        <v>0.98875177640425504</v>
      </c>
    </row>
    <row r="603" spans="1:10" x14ac:dyDescent="0.2">
      <c r="A603">
        <v>1</v>
      </c>
      <c r="B603">
        <v>-5</v>
      </c>
      <c r="C603" t="s">
        <v>33</v>
      </c>
      <c r="D603" t="s">
        <v>30</v>
      </c>
      <c r="E603">
        <v>0.59137035209010069</v>
      </c>
      <c r="F603">
        <v>0.98896527238500997</v>
      </c>
      <c r="G603">
        <v>0.85290341013914772</v>
      </c>
      <c r="H603">
        <v>0.95322861112988044</v>
      </c>
      <c r="I603">
        <v>0.99834123912803918</v>
      </c>
      <c r="J603">
        <v>0.98333974571340177</v>
      </c>
    </row>
    <row r="604" spans="1:10" x14ac:dyDescent="0.2">
      <c r="A604">
        <v>2</v>
      </c>
      <c r="B604">
        <v>-5</v>
      </c>
      <c r="C604" t="s">
        <v>33</v>
      </c>
      <c r="D604" t="s">
        <v>30</v>
      </c>
      <c r="E604">
        <v>0.34702448823883902</v>
      </c>
      <c r="F604">
        <v>0.97536957554247561</v>
      </c>
      <c r="G604">
        <v>0.69648176075723001</v>
      </c>
      <c r="H604">
        <v>0.89285247923701117</v>
      </c>
      <c r="I604">
        <v>0.99983888555382661</v>
      </c>
      <c r="J604">
        <v>0.96304235668400717</v>
      </c>
    </row>
    <row r="605" spans="1:10" x14ac:dyDescent="0.2">
      <c r="A605">
        <v>3</v>
      </c>
      <c r="B605">
        <v>-5</v>
      </c>
      <c r="C605" t="s">
        <v>33</v>
      </c>
      <c r="D605" t="s">
        <v>30</v>
      </c>
    </row>
    <row r="606" spans="1:10" x14ac:dyDescent="0.2">
      <c r="A606">
        <v>4</v>
      </c>
      <c r="B606">
        <v>-5</v>
      </c>
      <c r="C606" t="s">
        <v>33</v>
      </c>
      <c r="D606" t="s">
        <v>30</v>
      </c>
    </row>
    <row r="607" spans="1:10" x14ac:dyDescent="0.2">
      <c r="A607">
        <v>0</v>
      </c>
      <c r="B607">
        <v>0</v>
      </c>
      <c r="C607" t="s">
        <v>33</v>
      </c>
      <c r="D607" t="s">
        <v>30</v>
      </c>
      <c r="E607">
        <v>0.60923171526906617</v>
      </c>
      <c r="F607">
        <v>0.98556438199670016</v>
      </c>
      <c r="G607">
        <v>0.83143625184250924</v>
      </c>
      <c r="H607">
        <v>0.9514291809753358</v>
      </c>
      <c r="I607">
        <v>0.99946739087063197</v>
      </c>
      <c r="J607">
        <v>0.98490260289087606</v>
      </c>
    </row>
    <row r="608" spans="1:10" x14ac:dyDescent="0.2">
      <c r="A608">
        <v>1</v>
      </c>
      <c r="B608">
        <v>0</v>
      </c>
      <c r="C608" t="s">
        <v>33</v>
      </c>
      <c r="D608" t="s">
        <v>30</v>
      </c>
      <c r="E608">
        <v>0.47171733278284339</v>
      </c>
      <c r="F608">
        <v>0.98790383101616264</v>
      </c>
      <c r="G608">
        <v>0.79660123272755812</v>
      </c>
      <c r="H608">
        <v>0.93208343362606016</v>
      </c>
      <c r="I608">
        <v>0.99838628958353681</v>
      </c>
      <c r="J608">
        <v>0.97668083299096042</v>
      </c>
    </row>
    <row r="609" spans="1:10" x14ac:dyDescent="0.2">
      <c r="A609">
        <v>2</v>
      </c>
      <c r="B609">
        <v>0</v>
      </c>
      <c r="C609" t="s">
        <v>33</v>
      </c>
      <c r="D609" t="s">
        <v>30</v>
      </c>
      <c r="E609">
        <v>0.28078162580273008</v>
      </c>
      <c r="F609">
        <v>0.97188459196571397</v>
      </c>
      <c r="G609">
        <v>0.64919981167255403</v>
      </c>
      <c r="H609">
        <v>0.86852672880789317</v>
      </c>
      <c r="I609">
        <v>0.99983427220887122</v>
      </c>
      <c r="J609">
        <v>0.95204472990153877</v>
      </c>
    </row>
    <row r="610" spans="1:10" x14ac:dyDescent="0.2">
      <c r="A610">
        <v>3</v>
      </c>
      <c r="B610">
        <v>0</v>
      </c>
      <c r="C610" t="s">
        <v>33</v>
      </c>
      <c r="D610" t="s">
        <v>30</v>
      </c>
    </row>
    <row r="611" spans="1:10" x14ac:dyDescent="0.2">
      <c r="A611">
        <v>4</v>
      </c>
      <c r="B611">
        <v>0</v>
      </c>
      <c r="C611" t="s">
        <v>33</v>
      </c>
      <c r="D611" t="s">
        <v>30</v>
      </c>
    </row>
    <row r="612" spans="1:10" x14ac:dyDescent="0.2">
      <c r="A612">
        <v>0</v>
      </c>
      <c r="B612">
        <v>5</v>
      </c>
      <c r="C612" t="s">
        <v>33</v>
      </c>
      <c r="D612" t="s">
        <v>30</v>
      </c>
      <c r="E612">
        <v>0.42573996152597038</v>
      </c>
      <c r="F612">
        <v>0.9908333868961946</v>
      </c>
      <c r="G612">
        <v>0.78063915685592256</v>
      </c>
      <c r="H612">
        <v>0.92670200173378536</v>
      </c>
      <c r="I612">
        <v>0.9972326835016192</v>
      </c>
      <c r="J612">
        <v>0.97442834041850956</v>
      </c>
    </row>
    <row r="613" spans="1:10" x14ac:dyDescent="0.2">
      <c r="A613">
        <v>1</v>
      </c>
      <c r="B613">
        <v>5</v>
      </c>
      <c r="C613" t="s">
        <v>33</v>
      </c>
      <c r="D613" t="s">
        <v>30</v>
      </c>
      <c r="E613">
        <v>0.34093481079575888</v>
      </c>
      <c r="F613">
        <v>0.98612855496174245</v>
      </c>
      <c r="G613">
        <v>0.7267546100752561</v>
      </c>
      <c r="H613">
        <v>0.90464890938056064</v>
      </c>
      <c r="I613">
        <v>0.99838810212306239</v>
      </c>
      <c r="J613">
        <v>0.96768890495228144</v>
      </c>
    </row>
    <row r="614" spans="1:10" x14ac:dyDescent="0.2">
      <c r="A614">
        <v>2</v>
      </c>
      <c r="B614">
        <v>5</v>
      </c>
      <c r="C614" t="s">
        <v>33</v>
      </c>
      <c r="D614" t="s">
        <v>30</v>
      </c>
      <c r="E614">
        <v>0.2122254501003385</v>
      </c>
      <c r="F614">
        <v>0.9682541955434284</v>
      </c>
      <c r="G614">
        <v>0.59935662578711602</v>
      </c>
      <c r="H614">
        <v>0.83631092323545664</v>
      </c>
      <c r="I614">
        <v>0.99981012649249201</v>
      </c>
      <c r="J614">
        <v>0.9362942108596376</v>
      </c>
    </row>
    <row r="615" spans="1:10" x14ac:dyDescent="0.2">
      <c r="A615">
        <v>3</v>
      </c>
      <c r="B615">
        <v>5</v>
      </c>
      <c r="C615" t="s">
        <v>33</v>
      </c>
      <c r="D615" t="s">
        <v>30</v>
      </c>
    </row>
    <row r="616" spans="1:10" x14ac:dyDescent="0.2">
      <c r="A616">
        <v>4</v>
      </c>
      <c r="B616">
        <v>5</v>
      </c>
      <c r="C616" t="s">
        <v>33</v>
      </c>
      <c r="D616" t="s">
        <v>30</v>
      </c>
    </row>
    <row r="617" spans="1:10" x14ac:dyDescent="0.2">
      <c r="A617">
        <v>0</v>
      </c>
      <c r="B617">
        <v>10</v>
      </c>
      <c r="C617" t="s">
        <v>33</v>
      </c>
      <c r="D617" t="s">
        <v>30</v>
      </c>
      <c r="E617">
        <v>0.28435429203351542</v>
      </c>
      <c r="F617">
        <v>0.9892908417446844</v>
      </c>
      <c r="G617">
        <v>0.69836720600294344</v>
      </c>
      <c r="H617">
        <v>0.89139698631877762</v>
      </c>
      <c r="I617">
        <v>0.99723158543763279</v>
      </c>
      <c r="J617">
        <v>0.96327685483215042</v>
      </c>
    </row>
    <row r="618" spans="1:10" x14ac:dyDescent="0.2">
      <c r="A618">
        <v>1</v>
      </c>
      <c r="B618">
        <v>10</v>
      </c>
      <c r="C618" t="s">
        <v>33</v>
      </c>
      <c r="D618" t="s">
        <v>30</v>
      </c>
      <c r="E618">
        <v>0.25251055871659611</v>
      </c>
      <c r="F618">
        <v>0.98404047103496017</v>
      </c>
      <c r="G618">
        <v>0.65992060128915464</v>
      </c>
      <c r="H618">
        <v>0.87266042292841783</v>
      </c>
      <c r="I618">
        <v>0.99863317885385838</v>
      </c>
      <c r="J618">
        <v>0.95336055514924001</v>
      </c>
    </row>
    <row r="619" spans="1:10" x14ac:dyDescent="0.2">
      <c r="A619">
        <v>2</v>
      </c>
      <c r="B619">
        <v>10</v>
      </c>
      <c r="C619" t="s">
        <v>33</v>
      </c>
      <c r="D619" t="s">
        <v>30</v>
      </c>
      <c r="E619">
        <v>0.14112901497940369</v>
      </c>
      <c r="F619">
        <v>0.96445396936329519</v>
      </c>
      <c r="G619">
        <v>0.53925364020010669</v>
      </c>
      <c r="H619">
        <v>0.79272616744045721</v>
      </c>
      <c r="I619">
        <v>0.99978197124861445</v>
      </c>
      <c r="J619">
        <v>0.91613361210915845</v>
      </c>
    </row>
    <row r="620" spans="1:10" x14ac:dyDescent="0.2">
      <c r="A620">
        <v>3</v>
      </c>
      <c r="B620">
        <v>10</v>
      </c>
      <c r="C620" t="s">
        <v>33</v>
      </c>
      <c r="D620" t="s">
        <v>30</v>
      </c>
    </row>
    <row r="621" spans="1:10" x14ac:dyDescent="0.2">
      <c r="A621">
        <v>4</v>
      </c>
      <c r="B621">
        <v>10</v>
      </c>
      <c r="C621" t="s">
        <v>33</v>
      </c>
      <c r="D621" t="s">
        <v>30</v>
      </c>
    </row>
    <row r="622" spans="1:10" x14ac:dyDescent="0.2">
      <c r="A622">
        <v>0</v>
      </c>
      <c r="B622">
        <v>15</v>
      </c>
      <c r="C622" t="s">
        <v>33</v>
      </c>
      <c r="D622" t="s">
        <v>30</v>
      </c>
    </row>
    <row r="623" spans="1:10" x14ac:dyDescent="0.2">
      <c r="A623">
        <v>1</v>
      </c>
      <c r="B623">
        <v>15</v>
      </c>
      <c r="C623" t="s">
        <v>33</v>
      </c>
      <c r="D623" t="s">
        <v>30</v>
      </c>
      <c r="E623">
        <v>0.1676107409936243</v>
      </c>
      <c r="F623">
        <v>0.98193736329629044</v>
      </c>
      <c r="G623">
        <v>0.59310632711454181</v>
      </c>
      <c r="H623">
        <v>0.83236495247537667</v>
      </c>
      <c r="I623">
        <v>0.99861829282418624</v>
      </c>
      <c r="J623">
        <v>0.93252875893578124</v>
      </c>
    </row>
    <row r="624" spans="1:10" x14ac:dyDescent="0.2">
      <c r="A624">
        <v>2</v>
      </c>
      <c r="B624">
        <v>15</v>
      </c>
      <c r="C624" t="s">
        <v>33</v>
      </c>
      <c r="D624" t="s">
        <v>30</v>
      </c>
      <c r="E624">
        <v>8.0640609326829593E-2</v>
      </c>
      <c r="F624">
        <v>0.96337491883980142</v>
      </c>
      <c r="G624">
        <v>0.48180523995986152</v>
      </c>
      <c r="H624">
        <v>0.74450346132436984</v>
      </c>
      <c r="I624">
        <v>0.9997649935952152</v>
      </c>
      <c r="J624">
        <v>0.89196235353504982</v>
      </c>
    </row>
    <row r="625" spans="1:10" x14ac:dyDescent="0.2">
      <c r="A625">
        <v>3</v>
      </c>
      <c r="B625">
        <v>15</v>
      </c>
      <c r="C625" t="s">
        <v>33</v>
      </c>
      <c r="D625" t="s">
        <v>30</v>
      </c>
    </row>
    <row r="626" spans="1:10" x14ac:dyDescent="0.2">
      <c r="A626">
        <v>4</v>
      </c>
      <c r="B626">
        <v>15</v>
      </c>
      <c r="C626" t="s">
        <v>33</v>
      </c>
      <c r="D626" t="s">
        <v>30</v>
      </c>
    </row>
    <row r="627" spans="1:10" x14ac:dyDescent="0.2">
      <c r="A627">
        <v>0</v>
      </c>
      <c r="B627">
        <v>20</v>
      </c>
      <c r="C627" t="s">
        <v>33</v>
      </c>
      <c r="D627" t="s">
        <v>30</v>
      </c>
    </row>
    <row r="628" spans="1:10" x14ac:dyDescent="0.2">
      <c r="A628">
        <v>1</v>
      </c>
      <c r="B628">
        <v>20</v>
      </c>
      <c r="C628" t="s">
        <v>33</v>
      </c>
      <c r="D628" t="s">
        <v>30</v>
      </c>
      <c r="E628">
        <v>8.0237666144977807E-2</v>
      </c>
      <c r="F628">
        <v>0.97736940032271402</v>
      </c>
      <c r="G628">
        <v>0.51199666999664339</v>
      </c>
      <c r="H628">
        <v>0.77348756773680438</v>
      </c>
      <c r="I628">
        <v>0.99870918355445282</v>
      </c>
      <c r="J628">
        <v>0.9064064289711824</v>
      </c>
    </row>
    <row r="629" spans="1:10" x14ac:dyDescent="0.2">
      <c r="A629">
        <v>2</v>
      </c>
      <c r="B629">
        <v>20</v>
      </c>
      <c r="C629" t="s">
        <v>33</v>
      </c>
      <c r="D629" t="s">
        <v>30</v>
      </c>
      <c r="E629">
        <v>4.3511327046761403E-2</v>
      </c>
      <c r="F629">
        <v>0.95472954967642221</v>
      </c>
      <c r="G629">
        <v>0.44595582720663318</v>
      </c>
      <c r="H629">
        <v>0.69296221754470755</v>
      </c>
      <c r="I629">
        <v>0.99971320128282759</v>
      </c>
      <c r="J629">
        <v>0.86183722871392299</v>
      </c>
    </row>
    <row r="630" spans="1:10" x14ac:dyDescent="0.2">
      <c r="A630">
        <v>3</v>
      </c>
      <c r="B630">
        <v>20</v>
      </c>
      <c r="C630" t="s">
        <v>33</v>
      </c>
      <c r="D630" t="s">
        <v>30</v>
      </c>
    </row>
    <row r="631" spans="1:10" x14ac:dyDescent="0.2">
      <c r="A631">
        <v>4</v>
      </c>
      <c r="B631">
        <v>20</v>
      </c>
      <c r="C631" t="s">
        <v>33</v>
      </c>
      <c r="D631" t="s">
        <v>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552EE-F458-634D-8CBD-B457EC9D88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Parameters</vt:lpstr>
      <vt:lpstr>VIS-I + NIR</vt:lpstr>
      <vt:lpstr>VIS-II + NIR</vt:lpstr>
      <vt:lpstr>VIS-All + NIR</vt:lpstr>
      <vt:lpstr>VIS-I + NIR Durham</vt:lpstr>
      <vt:lpstr>VIS-II + NIR Durham</vt:lpstr>
      <vt:lpstr>VIS-All + NIR Durham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2023-04-26T19:29:17Z</dcterms:created>
  <dcterms:modified xsi:type="dcterms:W3CDTF">2023-05-18T12:12:38Z</dcterms:modified>
</cp:coreProperties>
</file>