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stfc365-my.sharepoint.com/personal/jay_stephan_stfc_ac_uk/Documents/Documents/MOSAIC/AD/AD-Code/Main/Peformance Review/"/>
    </mc:Choice>
  </mc:AlternateContent>
  <xr:revisionPtr revIDLastSave="462" documentId="8_{90F251C8-FADE-894D-9784-4AEAAE634D6F}" xr6:coauthVersionLast="47" xr6:coauthVersionMax="47" xr10:uidLastSave="{FDD390AB-58EE-BF4F-ACD6-BF6617687DBA}"/>
  <bookViews>
    <workbookView xWindow="0" yWindow="500" windowWidth="25600" windowHeight="13900" firstSheet="9" xr2:uid="{A823344E-1F02-A949-ACEC-6393B1021A0E}"/>
    <workbookView xWindow="0" yWindow="500" windowWidth="38400" windowHeight="13900" activeTab="7" xr2:uid="{BDDF07A4-7FEE-C046-8963-8F1EDE9FE9D3}"/>
  </bookViews>
  <sheets>
    <sheet name="Parameters" sheetId="5" r:id="rId1"/>
    <sheet name="VIS-B + NIR" sheetId="1" r:id="rId2"/>
    <sheet name="VIS-G + NIR" sheetId="6" r:id="rId3"/>
    <sheet name="VIS-R + NIR" sheetId="7" r:id="rId4"/>
    <sheet name="VIS-B + NIR Durham" sheetId="27" r:id="rId5"/>
    <sheet name="VIS-G + NIR Durham" sheetId="28" r:id="rId6"/>
    <sheet name="VIS-R Durham" sheetId="29" r:id="rId7"/>
    <sheet name="Comparison" sheetId="25" r:id="rId8"/>
    <sheet name="VIS-B (Prio) + NIR" sheetId="14" r:id="rId9"/>
    <sheet name="VIS-G (Prio) + NIR" sheetId="16" r:id="rId10"/>
    <sheet name="VIS-R (Prio) + NIR" sheetId="17" r:id="rId11"/>
    <sheet name="VIS-B + NIR Z-Durham" sheetId="11" state="hidden" r:id="rId12"/>
    <sheet name="VIS-G + NIR Z-Durham" sheetId="12" state="hidden" r:id="rId13"/>
    <sheet name="VIS-R + NIR Z-Durham" sheetId="13" state="hidden" r:id="rId14"/>
    <sheet name="DATA" sheetId="3" r:id="rId15"/>
    <sheet name="DATA_VIS_PRIO" sheetId="15" r:id="rId16"/>
    <sheet name="DATA_Durham" sheetId="26" r:id="rId17"/>
    <sheet name="COSMOS" sheetId="18" r:id="rId18"/>
    <sheet name="UDS" sheetId="19" r:id="rId19"/>
    <sheet name="GOODS-S" sheetId="20" r:id="rId20"/>
    <sheet name="HDF-S" sheetId="21" r:id="rId21"/>
    <sheet name="LMC" sheetId="22" r:id="rId22"/>
    <sheet name="SMC" sheetId="23" r:id="rId23"/>
  </sheets>
  <definedNames>
    <definedName name="ExternalData_1" localSheetId="16" hidden="1">DATA_Durham!$A$1:$J$316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5" l="1"/>
  <c r="P27" i="29" a="1"/>
  <c r="Y20" i="28" a="1"/>
  <c r="W11" i="29" a="1"/>
  <c r="X13" i="28" a="1"/>
  <c r="F43" i="28" a="1"/>
  <c r="W16" i="28" a="1"/>
  <c r="G33" i="28" a="1"/>
  <c r="AA8" i="28" a="1"/>
  <c r="W30" i="28" a="1"/>
  <c r="F24" i="28" a="1"/>
  <c r="I4" i="28" a="1"/>
  <c r="AA40" i="29" a="1"/>
  <c r="H22" i="27" a="1"/>
  <c r="Y31" i="28" a="1"/>
  <c r="R4" i="28" a="1"/>
  <c r="X18" i="28" a="1"/>
  <c r="N26" i="29" a="1"/>
  <c r="Z9" i="29" a="1"/>
  <c r="W39" i="29" a="1"/>
  <c r="R43" i="29" a="1"/>
  <c r="Y17" i="29" a="1"/>
  <c r="Q6" i="27" a="1"/>
  <c r="Y8" i="28" a="1"/>
  <c r="Y43" i="29" a="1"/>
  <c r="R36" i="29" a="1"/>
  <c r="F26" i="29" a="1"/>
  <c r="W4" i="28" a="1"/>
  <c r="N16" i="28" a="1"/>
  <c r="H10" i="28" a="1"/>
  <c r="F13" i="27" a="1"/>
  <c r="O10" i="28" a="1"/>
  <c r="Q24" i="29" a="1"/>
  <c r="W44" i="28" a="1"/>
  <c r="Z24" i="29" a="1"/>
  <c r="H25" i="28" a="1"/>
  <c r="E10" i="29" a="1"/>
  <c r="Q42" i="28" a="1"/>
  <c r="E22" i="29" a="1"/>
  <c r="R28" i="29" a="1"/>
  <c r="Z25" i="29" a="1"/>
  <c r="Y45" i="28" a="1"/>
  <c r="P11" i="28" a="1"/>
  <c r="F27" i="28" a="1"/>
  <c r="F42" i="27" a="1"/>
  <c r="Q37" i="28" a="1"/>
  <c r="N28" i="29" a="1"/>
  <c r="Z37" i="28" a="1"/>
  <c r="AA25" i="29" a="1"/>
  <c r="O20" i="28" a="1"/>
  <c r="F34" i="29" a="1"/>
  <c r="E15" i="28" a="1"/>
  <c r="E13" i="29" a="1"/>
  <c r="W7" i="29" a="1"/>
  <c r="I35" i="29" a="1"/>
  <c r="R45" i="28" a="1"/>
  <c r="Q18" i="28" a="1"/>
  <c r="AA28" i="28" a="1"/>
  <c r="N38" i="28" a="1"/>
  <c r="Z21" i="28" a="1"/>
  <c r="AA42" i="28" a="1"/>
  <c r="H19" i="28" a="1"/>
  <c r="F6" i="28" a="1"/>
  <c r="P22" i="28" a="1"/>
  <c r="P42" i="27" a="1"/>
  <c r="G6" i="27" a="1"/>
  <c r="I26" i="27" a="1"/>
  <c r="Z10" i="29" a="1"/>
  <c r="F36" i="28" a="1"/>
  <c r="I27" i="28" a="1"/>
  <c r="P42" i="29" a="1"/>
  <c r="F9" i="28" a="1"/>
  <c r="N7" i="28" a="1"/>
  <c r="P5" i="28" a="1"/>
  <c r="Q32" i="27" a="1"/>
  <c r="R13" i="27" a="1"/>
  <c r="Y4" i="28" a="1"/>
  <c r="O40" i="29" a="1"/>
  <c r="O22" i="28" a="1"/>
  <c r="H7" i="29" a="1"/>
  <c r="H24" i="29" a="1"/>
  <c r="H35" i="29" a="1"/>
  <c r="E39" i="29" a="1"/>
  <c r="H43" i="29" a="1"/>
  <c r="Q13" i="27" a="1"/>
  <c r="Y35" i="16" a="1"/>
  <c r="X10" i="28" a="1"/>
  <c r="R25" i="28" a="1"/>
  <c r="N16" i="29" a="1"/>
  <c r="X38" i="27" a="1"/>
  <c r="X37" i="27" a="1"/>
  <c r="W5" i="27" a="1"/>
  <c r="AA22" i="27" a="1"/>
  <c r="X26" i="28" a="1"/>
  <c r="F16" i="29" a="1"/>
  <c r="F19" i="17" a="1"/>
  <c r="Z23" i="16" a="1"/>
  <c r="E27" i="17" a="1"/>
  <c r="H26" i="17" a="1"/>
  <c r="Z45" i="27" a="1"/>
  <c r="R32" i="27" a="1"/>
  <c r="E32" i="28" a="1"/>
  <c r="X21" i="29" a="1"/>
  <c r="AA37" i="28" a="1"/>
  <c r="N25" i="28" a="1"/>
  <c r="P36" i="28" a="1"/>
  <c r="O26" i="29" a="1"/>
  <c r="H45" i="28" a="1"/>
  <c r="N43" i="27" a="1"/>
  <c r="F4" i="27" a="1"/>
  <c r="N15" i="17" a="1"/>
  <c r="N33" i="16" a="1"/>
  <c r="O22" i="17" a="1"/>
  <c r="X15" i="14" a="1"/>
  <c r="H33" i="27" a="1"/>
  <c r="N12" i="16" a="1"/>
  <c r="H44" i="27" a="1"/>
  <c r="AA4" i="28" a="1"/>
  <c r="I7" i="28" a="1"/>
  <c r="Y5" i="28" a="1"/>
  <c r="R20" i="28" a="1"/>
  <c r="AA24" i="29" a="1"/>
  <c r="I24" i="29" a="1"/>
  <c r="O7" i="28" a="1"/>
  <c r="X44" i="27" a="1"/>
  <c r="O4" i="28" a="1"/>
  <c r="Y25" i="27" a="1"/>
  <c r="G19" i="28" a="1"/>
  <c r="R34" i="28" a="1"/>
  <c r="F11" i="28" a="1"/>
  <c r="Y16" i="29" a="1"/>
  <c r="AA37" i="29" a="1"/>
  <c r="X40" i="28" a="1"/>
  <c r="I14" i="29" a="1"/>
  <c r="W14" i="28" a="1"/>
  <c r="Z44" i="29" a="1"/>
  <c r="X6" i="28" a="1"/>
  <c r="I36" i="28" a="1"/>
  <c r="I12" i="28" a="1"/>
  <c r="X4" i="28" a="1"/>
  <c r="H22" i="28" a="1"/>
  <c r="W20" i="29" a="1"/>
  <c r="Z42" i="29" a="1"/>
  <c r="I24" i="28" a="1"/>
  <c r="I11" i="28" a="1"/>
  <c r="G13" i="29" a="1"/>
  <c r="G23" i="28" a="1"/>
  <c r="P27" i="28" a="1"/>
  <c r="Z26" i="28" a="1"/>
  <c r="X14" i="28" a="1"/>
  <c r="Y19" i="28" a="1"/>
  <c r="Y6" i="29" a="1"/>
  <c r="Q9" i="29" a="1"/>
  <c r="X15" i="29" a="1"/>
  <c r="Q38" i="27" a="1"/>
  <c r="Q44" i="28" a="1"/>
  <c r="R26" i="29" a="1"/>
  <c r="N23" i="28" a="1"/>
  <c r="G26" i="29" a="1"/>
  <c r="Y26" i="28" a="1"/>
  <c r="Y24" i="29" a="1"/>
  <c r="AA21" i="28" a="1"/>
  <c r="P9" i="28" a="1"/>
  <c r="E20" i="28" a="1"/>
  <c r="R24" i="27" a="1"/>
  <c r="AA7" i="29" a="1"/>
  <c r="O44" i="27" a="1"/>
  <c r="R14" i="27" a="1"/>
  <c r="I32" i="27" a="1"/>
  <c r="R21" i="28" a="1"/>
  <c r="N22" i="29" a="1"/>
  <c r="Q10" i="28" a="1"/>
  <c r="F4" i="29" a="1"/>
  <c r="W20" i="28" a="1"/>
  <c r="W40" i="29" a="1"/>
  <c r="Y15" i="28" a="1"/>
  <c r="P7" i="28" a="1"/>
  <c r="X11" i="29" a="1"/>
  <c r="O8" i="27" a="1"/>
  <c r="O13" i="29" a="1"/>
  <c r="I30" i="27" a="1"/>
  <c r="R43" i="27" a="1"/>
  <c r="R40" i="17" a="1"/>
  <c r="E5" i="28" a="1"/>
  <c r="N34" i="29" a="1"/>
  <c r="AA26" i="28" a="1"/>
  <c r="E25" i="28" a="1"/>
  <c r="Z19" i="28" a="1"/>
  <c r="O12" i="28" a="1"/>
  <c r="P10" i="29" a="1"/>
  <c r="R12" i="29" a="1"/>
  <c r="P12" i="28" a="1"/>
  <c r="R43" i="28" a="1"/>
  <c r="F29" i="28" a="1"/>
  <c r="X13" i="29" a="1"/>
  <c r="Q25" i="29" a="1"/>
  <c r="N11" i="29" a="1"/>
  <c r="R26" i="28" a="1"/>
  <c r="Y12" i="28" a="1"/>
  <c r="X8" i="28" a="1"/>
  <c r="O29" i="29" a="1"/>
  <c r="E9" i="28" a="1"/>
  <c r="H15" i="29" a="1"/>
  <c r="Y25" i="28" a="1"/>
  <c r="Y13" i="29" a="1"/>
  <c r="O44" i="28" a="1"/>
  <c r="X42" i="29" a="1"/>
  <c r="F11" i="29" a="1"/>
  <c r="H13" i="29" a="1"/>
  <c r="AA5" i="27" a="1"/>
  <c r="F23" i="29" a="1"/>
  <c r="P12" i="27" a="1"/>
  <c r="F14" i="29" a="1"/>
  <c r="F15" i="29" a="1"/>
  <c r="R44" i="29" a="1"/>
  <c r="H31" i="28" a="1"/>
  <c r="P23" i="28" a="1"/>
  <c r="E5" i="27" a="1"/>
  <c r="AA44" i="16" a="1"/>
  <c r="Z35" i="28" a="1"/>
  <c r="P40" i="29" a="1"/>
  <c r="N44" i="29" a="1"/>
  <c r="H21" i="27" a="1"/>
  <c r="P43" i="27" a="1"/>
  <c r="W34" i="17" a="1"/>
  <c r="Q9" i="27" a="1"/>
  <c r="X35" i="16" a="1"/>
  <c r="Z20" i="17" a="1"/>
  <c r="W12" i="16" a="1"/>
  <c r="P8" i="29" a="1"/>
  <c r="Z22" i="28" a="1"/>
  <c r="P35" i="29" a="1"/>
  <c r="Q35" i="28" a="1"/>
  <c r="Q34" i="28" a="1"/>
  <c r="X43" i="29" a="1"/>
  <c r="R5" i="28" a="1"/>
  <c r="H20" i="29" a="1"/>
  <c r="N15" i="28" a="1"/>
  <c r="X4" i="27" a="1"/>
  <c r="Z33" i="28" a="1"/>
  <c r="Q7" i="27" a="1"/>
  <c r="E32" i="17" a="1"/>
  <c r="Z29" i="28" a="1"/>
  <c r="O40" i="28" a="1"/>
  <c r="P24" i="28" a="1"/>
  <c r="W38" i="27" a="1"/>
  <c r="Q43" i="28" a="1"/>
  <c r="N31" i="28" a="1"/>
  <c r="W16" i="29" a="1"/>
  <c r="P33" i="29" a="1"/>
  <c r="W44" i="29" a="1"/>
  <c r="X34" i="28" a="1"/>
  <c r="W29" i="28" a="1"/>
  <c r="Z6" i="29" a="1"/>
  <c r="Y31" i="29" a="1"/>
  <c r="Z8" i="29" a="1"/>
  <c r="R41" i="29" a="1"/>
  <c r="Q27" i="29" a="1"/>
  <c r="N18" i="28" a="1"/>
  <c r="F25" i="29" a="1"/>
  <c r="Q20" i="29" a="1"/>
  <c r="Q15" i="29" a="1"/>
  <c r="I26" i="28" a="1"/>
  <c r="F25" i="28" a="1"/>
  <c r="H33" i="28" a="1"/>
  <c r="P40" i="28" a="1"/>
  <c r="X20" i="28" a="1"/>
  <c r="Q36" i="28" a="1"/>
  <c r="W13" i="28" a="1"/>
  <c r="Z18" i="29" a="1"/>
  <c r="I31" i="29" a="1"/>
  <c r="W17" i="29" a="1"/>
  <c r="G20" i="27" a="1"/>
  <c r="AA29" i="28" a="1"/>
  <c r="W27" i="28" a="1"/>
  <c r="F22" i="28" a="1"/>
  <c r="I31" i="28" a="1"/>
  <c r="H41" i="29" a="1"/>
  <c r="P29" i="27" a="1"/>
  <c r="Y17" i="27" a="1"/>
  <c r="P19" i="27" a="1"/>
  <c r="O4" i="29" a="1"/>
  <c r="W15" i="29" a="1"/>
  <c r="R23" i="29" a="1"/>
  <c r="I20" i="29" a="1"/>
  <c r="Q43" i="29" a="1"/>
  <c r="H29" i="27" a="1"/>
  <c r="Y23" i="28" a="1"/>
  <c r="O17" i="28" a="1"/>
  <c r="I25" i="28" a="1"/>
  <c r="W39" i="28" a="1"/>
  <c r="Y41" i="27" a="1"/>
  <c r="R37" i="27" a="1"/>
  <c r="AA28" i="27" a="1"/>
  <c r="F31" i="27" a="1"/>
  <c r="F38" i="29" a="1"/>
  <c r="Z18" i="28" a="1"/>
  <c r="O21" i="28" a="1"/>
  <c r="I39" i="28" a="1"/>
  <c r="G26" i="28" a="1"/>
  <c r="X33" i="29" a="1"/>
  <c r="AA22" i="29" a="1"/>
  <c r="N30" i="29" a="1"/>
  <c r="AA41" i="28" a="1"/>
  <c r="Z23" i="29" a="1"/>
  <c r="I33" i="28" a="1"/>
  <c r="E43" i="29" a="1"/>
  <c r="Y18" i="29" a="1"/>
  <c r="I38" i="28" a="1"/>
  <c r="R11" i="28" a="1"/>
  <c r="O17" i="29" a="1"/>
  <c r="Y8" i="29" a="1"/>
  <c r="E43" i="28" a="1"/>
  <c r="N8" i="28" a="1"/>
  <c r="N24" i="29" a="1"/>
  <c r="Q23" i="29" a="1"/>
  <c r="E41" i="29" a="1"/>
  <c r="Y8" i="27" a="1"/>
  <c r="E4" i="29" a="1"/>
  <c r="G19" i="29" a="1"/>
  <c r="I15" i="28" a="1"/>
  <c r="G42" i="29" a="1"/>
  <c r="G25" i="27" a="1"/>
  <c r="W14" i="16" a="1"/>
  <c r="I39" i="27" a="1"/>
  <c r="X40" i="17" a="1"/>
  <c r="E45" i="29" a="1"/>
  <c r="O25" i="27" a="1"/>
  <c r="X18" i="27" a="1"/>
  <c r="G10" i="28" a="1"/>
  <c r="Z7" i="29" a="1"/>
  <c r="E4" i="27" a="1"/>
  <c r="R16" i="29" a="1"/>
  <c r="Z11" i="29" a="1"/>
  <c r="R17" i="28" a="1"/>
  <c r="X27" i="27" a="1"/>
  <c r="F43" i="27" a="1"/>
  <c r="AA25" i="16" a="1"/>
  <c r="R16" i="17" a="1"/>
  <c r="Q22" i="17" a="1"/>
  <c r="N28" i="17" a="1"/>
  <c r="N45" i="27" a="1"/>
  <c r="Z17" i="16" a="1"/>
  <c r="X39" i="28" a="1"/>
  <c r="Z34" i="28" a="1"/>
  <c r="P17" i="28" a="1"/>
  <c r="H27" i="28" a="1"/>
  <c r="Z32" i="27" a="1"/>
  <c r="Y16" i="28" a="1"/>
  <c r="Q31" i="28" a="1"/>
  <c r="H7" i="27" a="1"/>
  <c r="H39" i="27" a="1"/>
  <c r="H24" i="27" a="1"/>
  <c r="F28" i="27" a="1"/>
  <c r="Z27" i="28" a="1"/>
  <c r="H37" i="28" a="1"/>
  <c r="Z22" i="29" a="1"/>
  <c r="Y7" i="29" a="1"/>
  <c r="X23" i="28" a="1"/>
  <c r="N5" i="28" a="1"/>
  <c r="R42" i="28" a="1"/>
  <c r="P32" i="27" a="1"/>
  <c r="Y11" i="28" a="1"/>
  <c r="Z40" i="29" a="1"/>
  <c r="H7" i="28" a="1"/>
  <c r="I13" i="28" a="1"/>
  <c r="G17" i="29" a="1"/>
  <c r="I28" i="28" a="1"/>
  <c r="Y20" i="29" a="1"/>
  <c r="E8" i="28" a="1"/>
  <c r="W20" i="27" a="1"/>
  <c r="X21" i="28" a="1"/>
  <c r="Y40" i="29" a="1"/>
  <c r="R22" i="29" a="1"/>
  <c r="Z24" i="28" a="1"/>
  <c r="Y39" i="28" a="1"/>
  <c r="F21" i="29" a="1"/>
  <c r="X32" i="28" a="1"/>
  <c r="W10" i="29" a="1"/>
  <c r="AA36" i="29" a="1"/>
  <c r="F5" i="28" a="1"/>
  <c r="R7" i="27" a="1"/>
  <c r="Z43" i="28" a="1"/>
  <c r="O23" i="29" a="1"/>
  <c r="N21" i="28" a="1"/>
  <c r="P13" i="28" a="1"/>
  <c r="N6" i="29" a="1"/>
  <c r="G10" i="29" a="1"/>
  <c r="H11" i="29" a="1"/>
  <c r="Y11" i="27" a="1"/>
  <c r="H29" i="28" a="1"/>
  <c r="X43" i="17" a="1"/>
  <c r="P15" i="28" a="1"/>
  <c r="P44" i="28" a="1"/>
  <c r="W24" i="29" a="1"/>
  <c r="P43" i="29" a="1"/>
  <c r="Y27" i="28" a="1"/>
  <c r="Y17" i="28" a="1"/>
  <c r="P21" i="28" a="1"/>
  <c r="N38" i="29" a="1"/>
  <c r="P19" i="28" a="1"/>
  <c r="X38" i="29" a="1"/>
  <c r="Z44" i="28" a="1"/>
  <c r="Q33" i="28" a="1"/>
  <c r="AA38" i="28" a="1"/>
  <c r="AA10" i="28" a="1"/>
  <c r="X39" i="29" a="1"/>
  <c r="W21" i="29" a="1"/>
  <c r="AA20" i="28" a="1"/>
  <c r="W12" i="29" a="1"/>
  <c r="W38" i="28" a="1"/>
  <c r="R15" i="29" a="1"/>
  <c r="I9" i="28" a="1"/>
  <c r="P37" i="28" a="1"/>
  <c r="Y33" i="28" a="1"/>
  <c r="Y35" i="29" a="1"/>
  <c r="Z39" i="28" a="1"/>
  <c r="E31" i="28" a="1"/>
  <c r="Y32" i="28" a="1"/>
  <c r="P32" i="28" a="1"/>
  <c r="R6" i="29" a="1"/>
  <c r="Q12" i="29" a="1"/>
  <c r="W42" i="28" a="1"/>
  <c r="R27" i="29" a="1"/>
  <c r="AA22" i="28" a="1"/>
  <c r="R8" i="29" a="1"/>
  <c r="Z36" i="29" a="1"/>
  <c r="H5" i="28" a="1"/>
  <c r="P29" i="28" a="1"/>
  <c r="I23" i="28" a="1"/>
  <c r="P10" i="28" a="1"/>
  <c r="F38" i="28" a="1"/>
  <c r="X35" i="27" a="1"/>
  <c r="X7" i="28" a="1"/>
  <c r="N10" i="29" a="1"/>
  <c r="R14" i="28" a="1"/>
  <c r="E27" i="28" a="1"/>
  <c r="R32" i="29" a="1"/>
  <c r="W19" i="28" a="1"/>
  <c r="F23" i="28" a="1"/>
  <c r="E35" i="29" a="1"/>
  <c r="E26" i="27" a="1"/>
  <c r="O40" i="17" a="1"/>
  <c r="O14" i="29" a="1"/>
  <c r="P21" i="29" a="1"/>
  <c r="G42" i="28" a="1"/>
  <c r="F41" i="29" a="1"/>
  <c r="Q4" i="28" a="1"/>
  <c r="E37" i="28" a="1"/>
  <c r="Z36" i="28" a="1"/>
  <c r="F35" i="28" a="1"/>
  <c r="H12" i="28" a="1"/>
  <c r="P20" i="29" a="1"/>
  <c r="X20" i="17" a="1"/>
  <c r="F27" i="29" a="1"/>
  <c r="H34" i="17" a="1"/>
  <c r="X9" i="27" a="1"/>
  <c r="H29" i="17" a="1"/>
  <c r="P25" i="17" a="1"/>
  <c r="AA16" i="14" a="1"/>
  <c r="W5" i="28" a="1"/>
  <c r="Y30" i="28" a="1"/>
  <c r="P17" i="27" a="1"/>
  <c r="Q37" i="27" a="1"/>
  <c r="Z6" i="27" a="1"/>
  <c r="X31" i="29" a="1"/>
  <c r="Y44" i="28" a="1"/>
  <c r="AA31" i="28" a="1"/>
  <c r="E33" i="27" a="1"/>
  <c r="G24" i="17" a="1"/>
  <c r="F18" i="27" a="1"/>
  <c r="I19" i="17" a="1"/>
  <c r="P15" i="27" a="1"/>
  <c r="O36" i="27" a="1"/>
  <c r="Y40" i="28" a="1"/>
  <c r="Z8" i="28" a="1"/>
  <c r="O9" i="29" a="1"/>
  <c r="N14" i="29" a="1"/>
  <c r="O19" i="29" a="1"/>
  <c r="I38" i="29" a="1"/>
  <c r="X10" i="29" a="1"/>
  <c r="R37" i="28" a="1"/>
  <c r="O8" i="28" a="1"/>
  <c r="Q45" i="28" a="1"/>
  <c r="O13" i="28" a="1"/>
  <c r="W33" i="28" a="1"/>
  <c r="AA39" i="28" a="1"/>
  <c r="AA25" i="28" a="1"/>
  <c r="Q15" i="28" a="1"/>
  <c r="F28" i="28" a="1"/>
  <c r="W24" i="28" a="1"/>
  <c r="Q39" i="28" a="1"/>
  <c r="N37" i="27" a="1"/>
  <c r="AA43" i="16" a="1"/>
  <c r="H24" i="28" a="1"/>
  <c r="Y22" i="28" a="1"/>
  <c r="H11" i="28" a="1"/>
  <c r="X15" i="28" a="1"/>
  <c r="Y23" i="29" a="1"/>
  <c r="O45" i="28" a="1"/>
  <c r="P34" i="28" a="1"/>
  <c r="E34" i="28" a="1"/>
  <c r="W32" i="28" a="1"/>
  <c r="O28" i="28" a="1"/>
  <c r="W22" i="28" a="1"/>
  <c r="W34" i="29" a="1"/>
  <c r="I29" i="29" a="1"/>
  <c r="F12" i="29" a="1"/>
  <c r="R42" i="29" a="1"/>
  <c r="N26" i="28" a="1"/>
  <c r="G5" i="28" a="1"/>
  <c r="G18" i="28" a="1"/>
  <c r="Z9" i="28" a="1"/>
  <c r="P16" i="28" a="1"/>
  <c r="F7" i="28" a="1"/>
  <c r="E12" i="28" a="1"/>
  <c r="AA13" i="28" a="1"/>
  <c r="Z6" i="28" a="1"/>
  <c r="Q22" i="28" a="1"/>
  <c r="O41" i="28" a="1"/>
  <c r="G29" i="17" a="1"/>
  <c r="Y6" i="16" a="1"/>
  <c r="Z35" i="29" a="1"/>
  <c r="Y7" i="28" a="1"/>
  <c r="N34" i="28" a="1"/>
  <c r="H40" i="28" a="1"/>
  <c r="N12" i="28" a="1"/>
  <c r="W4" i="17" a="1"/>
  <c r="Y7" i="17" a="1"/>
  <c r="R14" i="29" a="1"/>
  <c r="Q40" i="28" a="1"/>
  <c r="Y30" i="27" a="1"/>
  <c r="G34" i="28" a="1"/>
  <c r="P14" i="28" a="1"/>
  <c r="W14" i="27" a="1"/>
  <c r="F40" i="28" a="1"/>
  <c r="Z4" i="27" a="1"/>
  <c r="Y39" i="29" a="1"/>
  <c r="O37" i="28" a="1"/>
  <c r="I35" i="27" a="1"/>
  <c r="H39" i="28" a="1"/>
  <c r="AA41" i="29" a="1"/>
  <c r="P28" i="27" a="1"/>
  <c r="N11" i="27" a="1"/>
  <c r="I24" i="27" a="1"/>
  <c r="X35" i="29" a="1"/>
  <c r="Z28" i="29" a="1"/>
  <c r="E10" i="28" a="1"/>
  <c r="R39" i="28" a="1"/>
  <c r="Z38" i="17" a="1"/>
  <c r="Y41" i="17" a="1"/>
  <c r="X31" i="17" a="1"/>
  <c r="F12" i="17" a="1"/>
  <c r="Z17" i="28" a="1"/>
  <c r="X38" i="28" a="1"/>
  <c r="Q26" i="29" a="1"/>
  <c r="R12" i="28" a="1"/>
  <c r="N23" i="29" a="1"/>
  <c r="N4" i="16" a="1"/>
  <c r="AA29" i="27" a="1"/>
  <c r="N30" i="27" a="1"/>
  <c r="AA35" i="17" a="1"/>
  <c r="Z38" i="29" a="1"/>
  <c r="Z25" i="28" a="1"/>
  <c r="N43" i="28" a="1"/>
  <c r="AA21" i="29" a="1"/>
  <c r="AA36" i="27" a="1"/>
  <c r="F4" i="28" a="1"/>
  <c r="AA23" i="28" a="1"/>
  <c r="Z17" i="29" a="1"/>
  <c r="W14" i="29" a="1"/>
  <c r="H5" i="29" a="1"/>
  <c r="X31" i="27" a="1"/>
  <c r="H45" i="17" a="1"/>
  <c r="O30" i="29" a="1"/>
  <c r="AA26" i="27" a="1"/>
  <c r="X44" i="28" a="1"/>
  <c r="R27" i="28" a="1"/>
  <c r="I17" i="28" a="1"/>
  <c r="Q12" i="28" a="1"/>
  <c r="P9" i="29" a="1"/>
  <c r="AA43" i="28" a="1"/>
  <c r="R39" i="14" a="1"/>
  <c r="AA35" i="16" a="1"/>
  <c r="P33" i="28" a="1"/>
  <c r="AA31" i="27" a="1"/>
  <c r="Z19" i="16" a="1"/>
  <c r="O37" i="27" a="1"/>
  <c r="R28" i="14" a="1"/>
  <c r="F30" i="14" a="1"/>
  <c r="Z30" i="28" a="1"/>
  <c r="AA20" i="29" a="1"/>
  <c r="G32" i="28" a="1"/>
  <c r="P31" i="28" a="1"/>
  <c r="R35" i="28" a="1"/>
  <c r="Q5" i="28" a="1"/>
  <c r="F31" i="17" a="1"/>
  <c r="W35" i="27" a="1"/>
  <c r="E28" i="28" a="1"/>
  <c r="P25" i="27" a="1"/>
  <c r="G42" i="16" a="1"/>
  <c r="F25" i="27" a="1"/>
  <c r="O23" i="27" a="1"/>
  <c r="I25" i="17" a="1"/>
  <c r="AA17" i="28" a="1"/>
  <c r="P18" i="29" a="1"/>
  <c r="I43" i="28" a="1"/>
  <c r="Q7" i="28" a="1"/>
  <c r="O24" i="28" a="1"/>
  <c r="F30" i="28" a="1"/>
  <c r="Y39" i="14" a="1"/>
  <c r="F17" i="27" a="1"/>
  <c r="O18" i="27" a="1"/>
  <c r="E42" i="27" a="1"/>
  <c r="AA26" i="16" a="1"/>
  <c r="H42" i="27" a="1"/>
  <c r="H37" i="27" a="1"/>
  <c r="R43" i="17" a="1"/>
  <c r="O29" i="28" a="1"/>
  <c r="F15" i="28" a="1"/>
  <c r="Z12" i="28" a="1"/>
  <c r="I23" i="29" a="1"/>
  <c r="G6" i="29" a="1"/>
  <c r="E32" i="29" a="1"/>
  <c r="Q38" i="28" a="1"/>
  <c r="W33" i="29" a="1"/>
  <c r="G28" i="29" a="1"/>
  <c r="Z45" i="28" a="1"/>
  <c r="Q14" i="28" a="1"/>
  <c r="W10" i="27" a="1"/>
  <c r="AA33" i="28" a="1"/>
  <c r="Z7" i="28" a="1"/>
  <c r="N39" i="28" a="1"/>
  <c r="N10" i="28" a="1"/>
  <c r="X45" i="28" a="1"/>
  <c r="H14" i="28" a="1"/>
  <c r="AA40" i="28" a="1"/>
  <c r="AA6" i="28" a="1"/>
  <c r="Q19" i="29" a="1"/>
  <c r="O34" i="27" a="1"/>
  <c r="Q20" i="28" a="1"/>
  <c r="N42" i="29" a="1"/>
  <c r="Z41" i="28" a="1"/>
  <c r="Y34" i="28" a="1"/>
  <c r="N35" i="28" a="1"/>
  <c r="N35" i="29" a="1"/>
  <c r="R17" i="27" a="1"/>
  <c r="H8" i="28" a="1"/>
  <c r="N8" i="29" a="1"/>
  <c r="I29" i="28" a="1"/>
  <c r="Z12" i="29" a="1"/>
  <c r="P45" i="28" a="1"/>
  <c r="P41" i="29" a="1"/>
  <c r="G5" i="29" a="1"/>
  <c r="Y13" i="27" a="1"/>
  <c r="X45" i="27" a="1"/>
  <c r="X42" i="28" a="1"/>
  <c r="O11" i="28" a="1"/>
  <c r="G37" i="27" a="1"/>
  <c r="Q9" i="28" a="1"/>
  <c r="X19" i="27" a="1"/>
  <c r="N45" i="17" a="1"/>
  <c r="N39" i="17" a="1"/>
  <c r="Q28" i="27" a="1"/>
  <c r="E17" i="28" a="1"/>
  <c r="N40" i="28" a="1"/>
  <c r="E20" i="29" a="1"/>
  <c r="X32" i="29" a="1"/>
  <c r="O31" i="27" a="1"/>
  <c r="R44" i="27" a="1"/>
  <c r="W33" i="16" a="1"/>
  <c r="X29" i="28" a="1"/>
  <c r="W27" i="29" a="1"/>
  <c r="X25" i="29" a="1"/>
  <c r="G24" i="28" a="1"/>
  <c r="E42" i="28" a="1"/>
  <c r="O13" i="27" a="1"/>
  <c r="G15" i="28" a="1"/>
  <c r="F9" i="27" a="1"/>
  <c r="Y33" i="17" a="1"/>
  <c r="G25" i="16" a="1"/>
  <c r="Z21" i="27" a="1"/>
  <c r="F45" i="28" a="1"/>
  <c r="E29" i="28" a="1"/>
  <c r="Y37" i="27" a="1"/>
  <c r="X37" i="28" a="1"/>
  <c r="R6" i="28" a="1"/>
  <c r="E9" i="29" a="1"/>
  <c r="W37" i="29" a="1"/>
  <c r="Q16" i="29" a="1"/>
  <c r="I45" i="17" a="1"/>
  <c r="AA18" i="27" a="1"/>
  <c r="I13" i="27" a="1"/>
  <c r="AA25" i="27" a="1"/>
  <c r="AA36" i="16" a="1"/>
  <c r="O39" i="28" a="1"/>
  <c r="G26" i="27" a="1"/>
  <c r="O33" i="27" a="1"/>
  <c r="W10" i="28" a="1"/>
  <c r="X4" i="29" a="1"/>
  <c r="R10" i="29" a="1"/>
  <c r="Y37" i="29" a="1"/>
  <c r="R29" i="27" a="1"/>
  <c r="Z37" i="27" a="1"/>
  <c r="H38" i="29" a="1"/>
  <c r="I29" i="27" a="1"/>
  <c r="I22" i="29" a="1"/>
  <c r="G28" i="27" a="1"/>
  <c r="AA39" i="27" a="1"/>
  <c r="I41" i="28" a="1"/>
  <c r="R38" i="29" a="1"/>
  <c r="E19" i="27" a="1"/>
  <c r="Q26" i="28" a="1"/>
  <c r="F13" i="29" a="1"/>
  <c r="G20" i="29" a="1"/>
  <c r="Q34" i="29" a="1"/>
  <c r="N19" i="28" a="1"/>
  <c r="R31" i="27" a="1"/>
  <c r="Z14" i="27" a="1"/>
  <c r="F8" i="17" a="1"/>
  <c r="W31" i="27" a="1"/>
  <c r="G7" i="27" a="1"/>
  <c r="Q36" i="27" a="1"/>
  <c r="Y38" i="28" a="1"/>
  <c r="G33" i="29" a="1"/>
  <c r="W38" i="29" a="1"/>
  <c r="H38" i="28" a="1"/>
  <c r="Z20" i="29" a="1"/>
  <c r="Y45" i="29" a="1"/>
  <c r="H42" i="29" a="1"/>
  <c r="G12" i="29" a="1"/>
  <c r="P26" i="27" a="1"/>
  <c r="W4" i="27" a="1"/>
  <c r="H14" i="17" a="1"/>
  <c r="Q24" i="27" a="1"/>
  <c r="R8" i="17" a="1"/>
  <c r="E37" i="27" a="1"/>
  <c r="G21" i="28" a="1"/>
  <c r="H4" i="28" a="1"/>
  <c r="Q38" i="29" a="1"/>
  <c r="R9" i="29" a="1"/>
  <c r="W6" i="29" a="1"/>
  <c r="AA18" i="29" a="1"/>
  <c r="AA44" i="29" a="1"/>
  <c r="O11" i="27" a="1"/>
  <c r="F8" i="28" a="1"/>
  <c r="F20" i="27" a="1"/>
  <c r="P32" i="29" a="1"/>
  <c r="H41" i="27" a="1"/>
  <c r="O42" i="27" a="1"/>
  <c r="X4" i="16" a="1"/>
  <c r="F16" i="17" a="1"/>
  <c r="Y38" i="16" a="1"/>
  <c r="X37" i="29" a="1"/>
  <c r="H23" i="28" a="1"/>
  <c r="H19" i="27" a="1"/>
  <c r="X32" i="27" a="1"/>
  <c r="AA16" i="28" a="1"/>
  <c r="R40" i="28" a="1"/>
  <c r="G20" i="28" a="1"/>
  <c r="Y5" i="29" a="1"/>
  <c r="W21" i="28" a="1"/>
  <c r="R24" i="28" a="1"/>
  <c r="E22" i="28" a="1"/>
  <c r="Q41" i="29" a="1"/>
  <c r="Y37" i="28" a="1"/>
  <c r="R23" i="28" a="1"/>
  <c r="N15" i="29" a="1"/>
  <c r="Z14" i="28" a="1"/>
  <c r="I14" i="28" a="1"/>
  <c r="I16" i="28" a="1"/>
  <c r="H27" i="29" a="1"/>
  <c r="O34" i="28" a="1"/>
  <c r="H15" i="28" a="1"/>
  <c r="P14" i="29" a="1"/>
  <c r="N44" i="28" a="1"/>
  <c r="AA45" i="28" a="1"/>
  <c r="Z38" i="28" a="1"/>
  <c r="R28" i="28" a="1"/>
  <c r="Q28" i="28" a="1"/>
  <c r="G43" i="27" a="1"/>
  <c r="H15" i="17" a="1"/>
  <c r="W8" i="28" a="1"/>
  <c r="X27" i="28" a="1"/>
  <c r="X31" i="28" a="1"/>
  <c r="Z16" i="28" a="1"/>
  <c r="Z5" i="28" a="1"/>
  <c r="N19" i="27" a="1"/>
  <c r="P21" i="27" a="1"/>
  <c r="N39" i="27" a="1"/>
  <c r="W22" i="27" a="1"/>
  <c r="Y36" i="28" a="1"/>
  <c r="E14" i="27" a="1"/>
  <c r="Y29" i="29" a="1"/>
  <c r="N41" i="28" a="1"/>
  <c r="Y28" i="29" a="1"/>
  <c r="X41" i="29" a="1"/>
  <c r="E31" i="27" a="1"/>
  <c r="E19" i="28" a="1"/>
  <c r="I15" i="29" a="1"/>
  <c r="N27" i="27" a="1"/>
  <c r="AA14" i="29" a="1"/>
  <c r="H34" i="28" a="1"/>
  <c r="H25" i="17" a="1"/>
  <c r="P28" i="29" a="1"/>
  <c r="Z27" i="16" a="1"/>
  <c r="N29" i="17" a="1"/>
  <c r="R16" i="28" a="1"/>
  <c r="AA33" i="27" a="1"/>
  <c r="W8" i="29" a="1"/>
  <c r="R32" i="28" a="1"/>
  <c r="W39" i="27" a="1"/>
  <c r="E4" i="28" a="1"/>
  <c r="AA11" i="28" a="1"/>
  <c r="Y10" i="29" a="1"/>
  <c r="G16" i="29" a="1"/>
  <c r="Z35" i="27" a="1"/>
  <c r="F35" i="27" a="1"/>
  <c r="AA6" i="17" a="1"/>
  <c r="R25" i="16" a="1"/>
  <c r="AA30" i="27" a="1"/>
  <c r="G4" i="27" a="1"/>
  <c r="O6" i="28" a="1"/>
  <c r="Q42" i="29" a="1"/>
  <c r="I40" i="29" a="1"/>
  <c r="E7" i="29" a="1"/>
  <c r="N29" i="27" a="1"/>
  <c r="N17" i="27" a="1"/>
  <c r="H32" i="29" a="1"/>
  <c r="W19" i="29" a="1"/>
  <c r="Y19" i="29" a="1"/>
  <c r="E5" i="16" a="1"/>
  <c r="O30" i="28" a="1"/>
  <c r="W44" i="17" a="1"/>
  <c r="E37" i="17" a="1"/>
  <c r="W40" i="27" a="1"/>
  <c r="F26" i="28" a="1"/>
  <c r="I36" i="29" a="1"/>
  <c r="AA45" i="27" a="1"/>
  <c r="AA7" i="28" a="1"/>
  <c r="G13" i="27" a="1"/>
  <c r="F26" i="27" a="1"/>
  <c r="I4" i="29" a="1"/>
  <c r="H20" i="28" a="1"/>
  <c r="O15" i="29" a="1"/>
  <c r="O14" i="17" a="1"/>
  <c r="N36" i="29" a="1"/>
  <c r="Y20" i="16" a="1"/>
  <c r="H42" i="17" a="1"/>
  <c r="I27" i="29" a="1"/>
  <c r="AA10" i="29" a="1"/>
  <c r="G39" i="28" a="1"/>
  <c r="R39" i="27" a="1"/>
  <c r="N33" i="28" a="1"/>
  <c r="G22" i="29" a="1"/>
  <c r="G34" i="29" a="1"/>
  <c r="Z31" i="29" a="1"/>
  <c r="R19" i="28" a="1"/>
  <c r="H13" i="28" a="1"/>
  <c r="W26" i="17" a="1"/>
  <c r="W28" i="27" a="1"/>
  <c r="F45" i="17" a="1"/>
  <c r="G35" i="17" a="1"/>
  <c r="X40" i="27" a="1"/>
  <c r="P13" i="29" a="1"/>
  <c r="F33" i="29" a="1"/>
  <c r="AA31" i="16" a="1"/>
  <c r="N4" i="28" a="1"/>
  <c r="H36" i="29" a="1"/>
  <c r="I39" i="29" a="1"/>
  <c r="H22" i="29" a="1"/>
  <c r="W41" i="28" a="1"/>
  <c r="AA10" i="27" a="1"/>
  <c r="X28" i="29" a="1"/>
  <c r="AA14" i="28" a="1"/>
  <c r="R39" i="29" a="1"/>
  <c r="Y10" i="28" a="1"/>
  <c r="F10" i="28" a="1"/>
  <c r="G37" i="28" a="1"/>
  <c r="R35" i="29" a="1"/>
  <c r="Y43" i="28" a="1"/>
  <c r="AA9" i="28" a="1"/>
  <c r="G16" i="28" a="1"/>
  <c r="F41" i="28" a="1"/>
  <c r="X5" i="28" a="1"/>
  <c r="F32" i="28" a="1"/>
  <c r="O35" i="29" a="1"/>
  <c r="W37" i="28" a="1"/>
  <c r="P8" i="28" a="1"/>
  <c r="E45" i="28" a="1"/>
  <c r="AA11" i="29" a="1"/>
  <c r="Q6" i="28" a="1"/>
  <c r="E42" i="29" a="1"/>
  <c r="Q16" i="28" a="1"/>
  <c r="O35" i="28" a="1"/>
  <c r="AA19" i="28" a="1"/>
  <c r="E41" i="28" a="1"/>
  <c r="W12" i="17" a="1"/>
  <c r="W25" i="28" a="1"/>
  <c r="W15" i="28" a="1"/>
  <c r="Z40" i="28" a="1"/>
  <c r="X43" i="28" a="1"/>
  <c r="P8" i="27" a="1"/>
  <c r="G9" i="28" a="1"/>
  <c r="R29" i="29" a="1"/>
  <c r="N10" i="17" a="1"/>
  <c r="Z25" i="16" a="1"/>
  <c r="P36" i="27" a="1"/>
  <c r="N21" i="29" a="1"/>
  <c r="F31" i="28" a="1"/>
  <c r="P34" i="29" a="1"/>
  <c r="AA29" i="29" a="1"/>
  <c r="Z10" i="27" a="1"/>
  <c r="Y27" i="27" a="1"/>
  <c r="Y25" i="29" a="1"/>
  <c r="Y36" i="29" a="1"/>
  <c r="G8" i="29" a="1"/>
  <c r="W5" i="29" a="1"/>
  <c r="R40" i="27" a="1"/>
  <c r="E13" i="28" a="1"/>
  <c r="O14" i="28" a="1"/>
  <c r="N27" i="29" a="1"/>
  <c r="G27" i="28" a="1"/>
  <c r="E30" i="28" a="1"/>
  <c r="R38" i="28" a="1"/>
  <c r="P4" i="28" a="1"/>
  <c r="Z4" i="28" a="1"/>
  <c r="E36" i="28" a="1"/>
  <c r="X7" i="29" a="1"/>
  <c r="O39" i="27" a="1"/>
  <c r="F44" i="28" a="1"/>
  <c r="O5" i="28" a="1"/>
  <c r="H36" i="28" a="1"/>
  <c r="R10" i="28" a="1"/>
  <c r="AA19" i="29" a="1"/>
  <c r="O22" i="29" a="1"/>
  <c r="F33" i="27" a="1"/>
  <c r="W36" i="28" a="1"/>
  <c r="Y21" i="28" a="1"/>
  <c r="X24" i="28" a="1"/>
  <c r="P41" i="28" a="1"/>
  <c r="AA5" i="29" a="1"/>
  <c r="P23" i="29" a="1"/>
  <c r="N28" i="28" a="1"/>
  <c r="Y16" i="27" a="1"/>
  <c r="G41" i="28" a="1"/>
  <c r="Y13" i="28" a="1"/>
  <c r="G14" i="27" a="1"/>
  <c r="Y9" i="29" a="1"/>
  <c r="E18" i="27" a="1"/>
  <c r="I9" i="17" a="1"/>
  <c r="E38" i="17" a="1"/>
  <c r="X21" i="16" a="1"/>
  <c r="Y35" i="28" a="1"/>
  <c r="Z5" i="29" a="1"/>
  <c r="F18" i="28" a="1"/>
  <c r="N41" i="29" a="1"/>
  <c r="W21" i="27" a="1"/>
  <c r="Y44" i="27" a="1"/>
  <c r="X39" i="17" a="1"/>
  <c r="I34" i="28" a="1"/>
  <c r="Y42" i="27" a="1"/>
  <c r="R9" i="27" a="1"/>
  <c r="W43" i="28" a="1"/>
  <c r="W25" i="29" a="1"/>
  <c r="Z43" i="29" a="1"/>
  <c r="R9" i="28" a="1"/>
  <c r="O11" i="29" a="1"/>
  <c r="Z32" i="28" a="1"/>
  <c r="AA12" i="28" a="1"/>
  <c r="Q32" i="28" a="1"/>
  <c r="AA44" i="27" a="1"/>
  <c r="Q15" i="27" a="1"/>
  <c r="E6" i="28" a="1"/>
  <c r="R7" i="28" a="1"/>
  <c r="W7" i="28" a="1"/>
  <c r="Y6" i="28" a="1"/>
  <c r="N32" i="28" a="1"/>
  <c r="O9" i="27" a="1"/>
  <c r="P45" i="27" a="1"/>
  <c r="W26" i="29" a="1"/>
  <c r="W34" i="28" a="1"/>
  <c r="W23" i="29" a="1"/>
  <c r="G25" i="28" a="1"/>
  <c r="AA24" i="28" a="1"/>
  <c r="W23" i="28" a="1"/>
  <c r="N42" i="28" a="1"/>
  <c r="I18" i="29" a="1"/>
  <c r="X14" i="29" a="1"/>
  <c r="I19" i="28" a="1"/>
  <c r="N20" i="29" a="1"/>
  <c r="X29" i="29" a="1"/>
  <c r="N14" i="28" a="1"/>
  <c r="E15" i="27" a="1"/>
  <c r="F13" i="16" a="1"/>
  <c r="N18" i="16" a="1"/>
  <c r="Q20" i="17" a="1"/>
  <c r="Y18" i="28" a="1"/>
  <c r="G29" i="28" a="1"/>
  <c r="Z31" i="28" a="1"/>
  <c r="O40" i="27" a="1"/>
  <c r="Q21" i="27" a="1"/>
  <c r="N41" i="27" a="1"/>
  <c r="Y38" i="27" a="1"/>
  <c r="Z23" i="28" a="1"/>
  <c r="R29" i="28" a="1"/>
  <c r="Q10" i="29" a="1"/>
  <c r="X25" i="28" a="1"/>
  <c r="X26" i="27" a="1"/>
  <c r="Z26" i="27" a="1"/>
  <c r="I19" i="27" a="1"/>
  <c r="H16" i="27" a="1"/>
  <c r="Y34" i="29" a="1"/>
  <c r="F20" i="29" a="1"/>
  <c r="R15" i="28" a="1"/>
  <c r="Z16" i="29" a="1"/>
  <c r="N5" i="29" a="1"/>
  <c r="X34" i="27" a="1"/>
  <c r="F45" i="29" a="1"/>
  <c r="W28" i="29" a="1"/>
  <c r="I45" i="28" a="1"/>
  <c r="Q8" i="27" a="1"/>
  <c r="AA6" i="29" a="1"/>
  <c r="Z8" i="27" a="1"/>
  <c r="X19" i="17" a="1"/>
  <c r="AA23" i="29" a="1"/>
  <c r="X23" i="27" a="1"/>
  <c r="Y45" i="27" a="1"/>
  <c r="X11" i="28" a="1"/>
  <c r="I20" i="28" a="1"/>
  <c r="O16" i="28" a="1"/>
  <c r="AA27" i="29" a="1"/>
  <c r="G21" i="29" a="1"/>
  <c r="F22" i="29" a="1"/>
  <c r="F23" i="27" a="1"/>
  <c r="H19" i="29" a="1"/>
  <c r="G31" i="29" a="1"/>
  <c r="R23" i="16" a="1"/>
  <c r="O33" i="29" a="1"/>
  <c r="P36" i="16" a="1"/>
  <c r="H21" i="14" a="1"/>
  <c r="I30" i="17" a="1"/>
  <c r="X41" i="28" a="1"/>
  <c r="O31" i="29" a="1"/>
  <c r="G45" i="28" a="1"/>
  <c r="H17" i="28" a="1"/>
  <c r="I37" i="29" a="1"/>
  <c r="G4" i="29" a="1"/>
  <c r="W43" i="16" a="1"/>
  <c r="F31" i="29" a="1"/>
  <c r="Y23" i="27" a="1"/>
  <c r="Y44" i="16" a="1"/>
  <c r="E38" i="29" a="1"/>
  <c r="W29" i="27" a="1"/>
  <c r="Z12" i="13" a="1"/>
  <c r="X41" i="14" a="1"/>
  <c r="Y28" i="28" a="1"/>
  <c r="H37" i="29" a="1"/>
  <c r="W18" i="29" a="1"/>
  <c r="X22" i="29" a="1"/>
  <c r="X8" i="27" a="1"/>
  <c r="Z29" i="27" a="1"/>
  <c r="W23" i="17" a="1"/>
  <c r="Z38" i="27" a="1"/>
  <c r="Q44" i="27" a="1"/>
  <c r="W31" i="29" a="1"/>
  <c r="E22" i="17" a="1"/>
  <c r="W18" i="28" a="1"/>
  <c r="H16" i="28" a="1"/>
  <c r="R30" i="27" a="1"/>
  <c r="E18" i="28" a="1"/>
  <c r="F6" i="29" a="1"/>
  <c r="Q24" i="28" a="1"/>
  <c r="O41" i="29" a="1"/>
  <c r="W35" i="29" a="1"/>
  <c r="I22" i="28" a="1"/>
  <c r="Y4" i="29" a="1"/>
  <c r="P31" i="29" a="1"/>
  <c r="X22" i="28" a="1"/>
  <c r="O15" i="28" a="1"/>
  <c r="P39" i="29" a="1"/>
  <c r="X8" i="29" a="1"/>
  <c r="F19" i="28" a="1"/>
  <c r="R21" i="29" a="1"/>
  <c r="H23" i="29" a="1"/>
  <c r="E44" i="28" a="1"/>
  <c r="P19" i="29" a="1"/>
  <c r="Q21" i="29" a="1"/>
  <c r="Z10" i="28" a="1"/>
  <c r="AA36" i="28" a="1"/>
  <c r="Y5" i="27" a="1"/>
  <c r="N31" i="27" a="1"/>
  <c r="X17" i="27" a="1"/>
  <c r="X30" i="28" a="1"/>
  <c r="R36" i="28" a="1"/>
  <c r="H28" i="28" a="1"/>
  <c r="R19" i="29" a="1"/>
  <c r="Z27" i="29" a="1"/>
  <c r="Z34" i="27" a="1"/>
  <c r="AA17" i="27" a="1"/>
  <c r="Q30" i="16" a="1"/>
  <c r="I44" i="17" a="1"/>
  <c r="G30" i="28" a="1"/>
  <c r="H8" i="27" a="1"/>
  <c r="P6" i="28" a="1"/>
  <c r="E31" i="29" a="1"/>
  <c r="X13" i="27" a="1"/>
  <c r="W26" i="27" a="1"/>
  <c r="W14" i="17" a="1"/>
  <c r="E21" i="28" a="1"/>
  <c r="AA12" i="27" a="1"/>
  <c r="W12" i="28" a="1"/>
  <c r="E35" i="28" a="1"/>
  <c r="AA31" i="29" a="1"/>
  <c r="N4" i="29" a="1"/>
  <c r="R30" i="28" a="1"/>
  <c r="Q10" i="27" a="1"/>
  <c r="H6" i="28" a="1"/>
  <c r="E28" i="29" a="1"/>
  <c r="O32" i="28" a="1"/>
  <c r="Q18" i="29" a="1"/>
  <c r="G24" i="29" a="1"/>
  <c r="F19" i="29" a="1"/>
  <c r="AA14" i="27" a="1"/>
  <c r="AA35" i="28" a="1"/>
  <c r="E16" i="29" a="1"/>
  <c r="G8" i="28" a="1"/>
  <c r="O25" i="28" a="1"/>
  <c r="F37" i="29" a="1"/>
  <c r="F24" i="29" a="1"/>
  <c r="Y29" i="27" a="1"/>
  <c r="W30" i="29" a="1"/>
  <c r="N6" i="28" a="1"/>
  <c r="AA44" i="28" a="1"/>
  <c r="AA34" i="28" a="1"/>
  <c r="Q17" i="29" a="1"/>
  <c r="H8" i="29" a="1"/>
  <c r="H44" i="28" a="1"/>
  <c r="I32" i="28" a="1"/>
  <c r="W17" i="28" a="1"/>
  <c r="AA42" i="27" a="1"/>
  <c r="E24" i="29" a="1"/>
  <c r="O38" i="28" a="1"/>
  <c r="Q25" i="27" a="1"/>
  <c r="R21" i="27" a="1"/>
  <c r="W42" i="27" a="1"/>
  <c r="Y42" i="28" a="1"/>
  <c r="Z37" i="29" a="1"/>
  <c r="Y33" i="29" a="1"/>
  <c r="I35" i="28" a="1"/>
  <c r="Z7" i="27" a="1"/>
  <c r="R42" i="27" a="1"/>
  <c r="P38" i="27" a="1"/>
  <c r="X10" i="27" a="1"/>
  <c r="O26" i="28" a="1"/>
  <c r="P25" i="28" a="1"/>
  <c r="Q25" i="28" a="1"/>
  <c r="G36" i="28" a="1"/>
  <c r="Y32" i="29" a="1"/>
  <c r="I18" i="27" a="1"/>
  <c r="Z42" i="28" a="1"/>
  <c r="G11" i="28" a="1"/>
  <c r="O10" i="17" a="1"/>
  <c r="G43" i="28" a="1"/>
  <c r="W33" i="27" a="1"/>
  <c r="Z15" i="27" a="1"/>
  <c r="R10" i="27" a="1"/>
  <c r="Q19" i="28" a="1"/>
  <c r="W6" i="28" a="1"/>
  <c r="P23" i="16" a="1"/>
  <c r="W11" i="17" a="1"/>
  <c r="Z14" i="29" a="1"/>
  <c r="Z13" i="17" a="1"/>
  <c r="Z43" i="27" a="1"/>
  <c r="H35" i="28" a="1"/>
  <c r="P39" i="28" a="1"/>
  <c r="AA18" i="16" a="1"/>
  <c r="Q12" i="27" a="1"/>
  <c r="O12" i="29" a="1"/>
  <c r="P18" i="17" a="1"/>
  <c r="I11" i="27" a="1"/>
  <c r="E16" i="28" a="1"/>
  <c r="X17" i="29" a="1"/>
  <c r="F38" i="16" a="1"/>
  <c r="I27" i="27" a="1"/>
  <c r="H21" i="29" a="1"/>
  <c r="E37" i="29" a="1"/>
  <c r="P27" i="17" a="1"/>
  <c r="Q27" i="28" a="1"/>
  <c r="P36" i="29" a="1"/>
  <c r="P5" i="29" a="1"/>
  <c r="G29" i="29" a="1"/>
  <c r="N34" i="17" a="1"/>
  <c r="O36" i="29" a="1"/>
  <c r="H11" i="27" a="1"/>
  <c r="R20" i="29" a="1"/>
  <c r="P12" i="17" a="1"/>
  <c r="H11" i="17" a="1"/>
  <c r="AA9" i="17" a="1"/>
  <c r="Y31" i="14" a="1"/>
  <c r="O9" i="28" a="1"/>
  <c r="E38" i="27" a="1"/>
  <c r="Q42" i="27" a="1"/>
  <c r="I43" i="29" a="1"/>
  <c r="Z26" i="29" a="1"/>
  <c r="P44" i="27" a="1"/>
  <c r="Q4" i="17" a="1"/>
  <c r="AA27" i="14" a="1"/>
  <c r="F6" i="27" a="1"/>
  <c r="E45" i="17" a="1"/>
  <c r="X5" i="14" a="1"/>
  <c r="R11" i="27" a="1"/>
  <c r="Z24" i="27" a="1"/>
  <c r="P18" i="16" a="1"/>
  <c r="Z41" i="17" a="1"/>
  <c r="Q6" i="6" a="1"/>
  <c r="X28" i="28" a="1"/>
  <c r="G40" i="28" a="1"/>
  <c r="I25" i="27" a="1"/>
  <c r="Z19" i="29" a="1"/>
  <c r="Q45" i="27" a="1"/>
  <c r="O34" i="29" a="1"/>
  <c r="E23" i="17" a="1"/>
  <c r="O32" i="17" a="1"/>
  <c r="AA11" i="27" a="1"/>
  <c r="O19" i="27" a="1"/>
  <c r="G31" i="17" a="1"/>
  <c r="O42" i="17" a="1"/>
  <c r="Q39" i="13" a="1"/>
  <c r="G10" i="13" a="1"/>
  <c r="E13" i="14" a="1"/>
  <c r="Z4" i="29" a="1"/>
  <c r="O7" i="29" a="1"/>
  <c r="Q13" i="29" a="1"/>
  <c r="F33" i="28" a="1"/>
  <c r="W40" i="16" a="1"/>
  <c r="P16" i="17" a="1"/>
  <c r="E25" i="29" a="1"/>
  <c r="E24" i="17" a="1"/>
  <c r="G8" i="17" a="1"/>
  <c r="W42" i="14" a="1"/>
  <c r="X31" i="16" a="1"/>
  <c r="P29" i="16" a="1"/>
  <c r="O29" i="16" a="1"/>
  <c r="R4" i="12" a="1"/>
  <c r="H44" i="17" a="1"/>
  <c r="N17" i="28" a="1"/>
  <c r="AA30" i="29" a="1"/>
  <c r="H30" i="17" a="1"/>
  <c r="AA12" i="14" a="1"/>
  <c r="Y18" i="27" a="1"/>
  <c r="H17" i="29" a="1"/>
  <c r="I13" i="29" a="1"/>
  <c r="I32" i="17" a="1"/>
  <c r="Z31" i="16" a="1"/>
  <c r="O43" i="17" a="1"/>
  <c r="G43" i="17" a="1"/>
  <c r="G21" i="27" a="1"/>
  <c r="X29" i="16" a="1"/>
  <c r="W13" i="6" a="1"/>
  <c r="X41" i="13" a="1"/>
  <c r="AA32" i="29" a="1"/>
  <c r="Z11" i="28" a="1"/>
  <c r="G15" i="17" a="1"/>
  <c r="X21" i="14" a="1"/>
  <c r="H12" i="14" a="1"/>
  <c r="G24" i="16" a="1"/>
  <c r="N35" i="14" a="1"/>
  <c r="N7" i="14" a="1"/>
  <c r="O43" i="16" a="1"/>
  <c r="G14" i="6" a="1"/>
  <c r="P26" i="14" a="1"/>
  <c r="AA38" i="6" a="1"/>
  <c r="I41" i="27" a="1"/>
  <c r="R20" i="6" a="1"/>
  <c r="AA39" i="14" a="1"/>
  <c r="I35" i="12" a="1"/>
  <c r="O6" i="29" a="1"/>
  <c r="X40" i="29" a="1"/>
  <c r="Q26" i="14" a="1"/>
  <c r="E36" i="12" a="1"/>
  <c r="R26" i="27" a="1"/>
  <c r="Y9" i="14" a="1"/>
  <c r="O5" i="14" a="1"/>
  <c r="W25" i="14" a="1"/>
  <c r="R11" i="16" a="1"/>
  <c r="Y12" i="12" a="1"/>
  <c r="N17" i="17" a="1"/>
  <c r="Z40" i="11" a="1"/>
  <c r="O28" i="16" a="1"/>
  <c r="F35" i="16" a="1"/>
  <c r="W13" i="16" a="1"/>
  <c r="W26" i="28" a="1"/>
  <c r="N31" i="29" a="1"/>
  <c r="W35" i="28" a="1"/>
  <c r="Y38" i="17" a="1"/>
  <c r="Q35" i="27" a="1"/>
  <c r="F12" i="27" a="1"/>
  <c r="N5" i="27" a="1"/>
  <c r="E5" i="14" a="1"/>
  <c r="E34" i="12" a="1"/>
  <c r="O13" i="17" a="1"/>
  <c r="I33" i="11" a="1"/>
  <c r="Y21" i="13" a="1"/>
  <c r="W38" i="11" a="1"/>
  <c r="E6" i="17" a="1"/>
  <c r="F42" i="28" a="1"/>
  <c r="AA5" i="28" a="1"/>
  <c r="I42" i="27" a="1"/>
  <c r="E32" i="16" a="1"/>
  <c r="Z41" i="29" a="1"/>
  <c r="P15" i="29" a="1"/>
  <c r="Q6" i="29" a="1"/>
  <c r="AA28" i="29" a="1"/>
  <c r="Q5" i="29" a="1"/>
  <c r="W9" i="16" a="1"/>
  <c r="E28" i="27" a="1"/>
  <c r="I35" i="16" a="1"/>
  <c r="Z35" i="16" a="1"/>
  <c r="AA45" i="29" a="1"/>
  <c r="E16" i="27" a="1"/>
  <c r="Q11" i="28" a="1"/>
  <c r="R7" i="29" a="1"/>
  <c r="R41" i="14" a="1"/>
  <c r="W15" i="16" a="1"/>
  <c r="Y14" i="17" a="1"/>
  <c r="P11" i="29" a="1"/>
  <c r="G23" i="17" a="1"/>
  <c r="AA39" i="29" a="1"/>
  <c r="I10" i="29" a="1"/>
  <c r="H41" i="17" a="1"/>
  <c r="Y30" i="17" a="1"/>
  <c r="G40" i="29" a="1"/>
  <c r="F29" i="29" a="1"/>
  <c r="Q33" i="17" a="1"/>
  <c r="N32" i="29" a="1"/>
  <c r="G44" i="29" a="1"/>
  <c r="H40" i="17" a="1"/>
  <c r="X42" i="14" a="1"/>
  <c r="N27" i="28" a="1"/>
  <c r="Z28" i="28" a="1"/>
  <c r="G29" i="27" a="1"/>
  <c r="G16" i="27" a="1"/>
  <c r="F5" i="29" a="1"/>
  <c r="O19" i="28" a="1"/>
  <c r="Q27" i="17" a="1"/>
  <c r="Q36" i="29" a="1"/>
  <c r="Z15" i="16" a="1"/>
  <c r="O41" i="14" a="1"/>
  <c r="X37" i="16" a="1"/>
  <c r="R25" i="17" a="1"/>
  <c r="AA33" i="29" a="1"/>
  <c r="X12" i="28" a="1"/>
  <c r="Y31" i="27" a="1"/>
  <c r="H25" i="29" a="1"/>
  <c r="O30" i="27" a="1"/>
  <c r="Z15" i="29" a="1"/>
  <c r="I16" i="16" a="1"/>
  <c r="H9" i="27" a="1"/>
  <c r="R31" i="29" a="1"/>
  <c r="E34" i="16" a="1"/>
  <c r="H13" i="27" a="1"/>
  <c r="E35" i="27" a="1"/>
  <c r="P12" i="16" a="1"/>
  <c r="W21" i="14" a="1"/>
  <c r="N45" i="16" a="1"/>
  <c r="Z35" i="13" a="1"/>
  <c r="Z20" i="28" a="1"/>
  <c r="W40" i="28" a="1"/>
  <c r="X29" i="17" a="1"/>
  <c r="I23" i="27" a="1"/>
  <c r="Y11" i="29" a="1"/>
  <c r="Y14" i="27" a="1"/>
  <c r="W17" i="1" a="1"/>
  <c r="W18" i="16" a="1"/>
  <c r="W20" i="14" a="1"/>
  <c r="Y11" i="14" a="1"/>
  <c r="E12" i="29" a="1"/>
  <c r="AA27" i="17" a="1"/>
  <c r="G38" i="27" a="1"/>
  <c r="O14" i="16" a="1"/>
  <c r="R14" i="16" a="1"/>
  <c r="G24" i="27" a="1"/>
  <c r="O42" i="28" a="1"/>
  <c r="Z8" i="17" a="1"/>
  <c r="N13" i="28" a="1"/>
  <c r="N31" i="17" a="1"/>
  <c r="P33" i="17" a="1"/>
  <c r="AA24" i="27" a="1"/>
  <c r="P38" i="16" a="1"/>
  <c r="W41" i="12" a="1"/>
  <c r="P29" i="17" a="1"/>
  <c r="P34" i="27" a="1"/>
  <c r="Z41" i="14" a="1"/>
  <c r="AA34" i="16" a="1"/>
  <c r="G22" i="16" a="1"/>
  <c r="X33" i="28" a="1"/>
  <c r="Y12" i="29" a="1"/>
  <c r="AA15" i="29" a="1"/>
  <c r="F18" i="29" a="1"/>
  <c r="Z9" i="27" a="1"/>
  <c r="E22" i="27" a="1"/>
  <c r="Y22" i="27" a="1"/>
  <c r="N36" i="16" a="1"/>
  <c r="Q34" i="17" a="1"/>
  <c r="Z35" i="14" a="1"/>
  <c r="P29" i="13" a="1"/>
  <c r="P44" i="16" a="1"/>
  <c r="E40" i="17" a="1"/>
  <c r="O37" i="17" a="1"/>
  <c r="AA5" i="11" a="1"/>
  <c r="G22" i="28" a="1"/>
  <c r="Y45" i="16" a="1"/>
  <c r="N37" i="29" a="1"/>
  <c r="W24" i="16" a="1"/>
  <c r="AA43" i="17" a="1"/>
  <c r="Q39" i="17" a="1"/>
  <c r="X9" i="17" a="1"/>
  <c r="H44" i="11" a="1"/>
  <c r="R7" i="7" a="1"/>
  <c r="E28" i="16" a="1"/>
  <c r="R30" i="13" a="1"/>
  <c r="F39" i="16" a="1"/>
  <c r="G23" i="13" a="1"/>
  <c r="Q14" i="17" a="1"/>
  <c r="Z4" i="16" a="1"/>
  <c r="E37" i="16" a="1"/>
  <c r="W45" i="28" a="1"/>
  <c r="W45" i="27" a="1"/>
  <c r="E8" i="29" a="1"/>
  <c r="AA21" i="27" a="1"/>
  <c r="O18" i="29" a="1"/>
  <c r="P4" i="27" a="1"/>
  <c r="Z11" i="27" a="1"/>
  <c r="W15" i="12" a="1"/>
  <c r="I6" i="27" a="1"/>
  <c r="O44" i="29" a="1"/>
  <c r="E7" i="28" a="1"/>
  <c r="O18" i="28" a="1"/>
  <c r="O16" i="29" a="1"/>
  <c r="N29" i="28" a="1"/>
  <c r="I32" i="29" a="1"/>
  <c r="R18" i="28" a="1"/>
  <c r="O41" i="27" a="1"/>
  <c r="H34" i="27" a="1"/>
  <c r="I7" i="17" a="1"/>
  <c r="F24" i="27" a="1"/>
  <c r="I30" i="28" a="1"/>
  <c r="H33" i="29" a="1"/>
  <c r="P18" i="28" a="1"/>
  <c r="E38" i="28" a="1"/>
  <c r="X22" i="27" a="1"/>
  <c r="P27" i="16" a="1"/>
  <c r="Z22" i="16" a="1"/>
  <c r="P16" i="29" a="1"/>
  <c r="F35" i="29" a="1"/>
  <c r="H16" i="29" a="1"/>
  <c r="W9" i="29" a="1"/>
  <c r="Y10" i="27" a="1"/>
  <c r="X27" i="17" a="1"/>
  <c r="E15" i="16" a="1"/>
  <c r="F42" i="29" a="1"/>
  <c r="W43" i="27" a="1"/>
  <c r="E36" i="29" a="1"/>
  <c r="Y29" i="28" a="1"/>
  <c r="Q16" i="27" a="1"/>
  <c r="W28" i="14" a="1"/>
  <c r="I43" i="12" a="1"/>
  <c r="AA15" i="28" a="1"/>
  <c r="I42" i="29" a="1"/>
  <c r="G4" i="28" a="1"/>
  <c r="N9" i="27" a="1"/>
  <c r="AA13" i="27" a="1"/>
  <c r="AA42" i="29" a="1"/>
  <c r="Y17" i="14" a="1"/>
  <c r="E6" i="29" a="1"/>
  <c r="O7" i="16" a="1"/>
  <c r="E37" i="13" a="1"/>
  <c r="H17" i="17" a="1"/>
  <c r="O10" i="27" a="1"/>
  <c r="H42" i="28" a="1"/>
  <c r="E19" i="29" a="1"/>
  <c r="Z22" i="17" a="1"/>
  <c r="W32" i="27" a="1"/>
  <c r="E24" i="28" a="1"/>
  <c r="G35" i="29" a="1"/>
  <c r="N4" i="12" a="1"/>
  <c r="AA37" i="27" a="1"/>
  <c r="I42" i="28" a="1"/>
  <c r="O4" i="27" a="1"/>
  <c r="E33" i="28" a="1"/>
  <c r="P30" i="27" a="1"/>
  <c r="Q17" i="28" a="1"/>
  <c r="X6" i="29" a="1"/>
  <c r="P43" i="28" a="1"/>
  <c r="X17" i="17" a="1"/>
  <c r="AA26" i="29" a="1"/>
  <c r="AA19" i="27" a="1"/>
  <c r="I6" i="28" a="1"/>
  <c r="G36" i="29" a="1"/>
  <c r="Y44" i="29" a="1"/>
  <c r="F10" i="27" a="1"/>
  <c r="R13" i="28" a="1"/>
  <c r="W24" i="27" a="1"/>
  <c r="G16" i="16" a="1"/>
  <c r="N17" i="29" a="1"/>
  <c r="Y20" i="27" a="1"/>
  <c r="X24" i="29" a="1"/>
  <c r="E25" i="27" a="1"/>
  <c r="AA16" i="29" a="1"/>
  <c r="H41" i="28" a="1"/>
  <c r="H11" i="16" a="1"/>
  <c r="E40" i="28" a="1"/>
  <c r="X23" i="29" a="1"/>
  <c r="Q35" i="29" a="1"/>
  <c r="Q45" i="17" a="1"/>
  <c r="N40" i="29" a="1"/>
  <c r="G10" i="17" a="1"/>
  <c r="P35" i="14" a="1"/>
  <c r="O45" i="14" a="1"/>
  <c r="P28" i="28" a="1"/>
  <c r="N36" i="28" a="1"/>
  <c r="R17" i="29" a="1"/>
  <c r="Z42" i="16" a="1"/>
  <c r="P23" i="17" a="1"/>
  <c r="P26" i="28" a="1"/>
  <c r="O43" i="29" a="1"/>
  <c r="H18" i="29" a="1"/>
  <c r="I24" i="17" a="1"/>
  <c r="X17" i="13" a="1"/>
  <c r="O8" i="14" a="1"/>
  <c r="Y32" i="27" a="1"/>
  <c r="P30" i="28" a="1"/>
  <c r="I37" i="28" a="1"/>
  <c r="G18" i="29" a="1"/>
  <c r="Q12" i="17" a="1"/>
  <c r="F16" i="27" a="1"/>
  <c r="AA30" i="16" a="1"/>
  <c r="N42" i="14" a="1"/>
  <c r="R44" i="14" a="1"/>
  <c r="Q10" i="17" a="1"/>
  <c r="O44" i="14" a="1"/>
  <c r="E28" i="17" a="1"/>
  <c r="AA26" i="17" a="1"/>
  <c r="P11" i="14" a="1"/>
  <c r="I9" i="13" a="1"/>
  <c r="AA32" i="16" a="1"/>
  <c r="AA36" i="11" a="1"/>
  <c r="N15" i="27" a="1"/>
  <c r="E26" i="28" a="1"/>
  <c r="Y19" i="17" a="1"/>
  <c r="O28" i="29" a="1"/>
  <c r="Q18" i="17" a="1"/>
  <c r="X33" i="17" a="1"/>
  <c r="F44" i="29" a="1"/>
  <c r="R39" i="16" a="1"/>
  <c r="N24" i="14" a="1"/>
  <c r="W36" i="14" a="1"/>
  <c r="Q15" i="16" a="1"/>
  <c r="P45" i="17" a="1"/>
  <c r="AA11" i="17" a="1"/>
  <c r="I27" i="17" a="1"/>
  <c r="H29" i="29" a="1"/>
  <c r="I8" i="28" a="1"/>
  <c r="X11" i="27" a="1"/>
  <c r="X12" i="27" a="1"/>
  <c r="E17" i="29" a="1"/>
  <c r="AA8" i="27" a="1"/>
  <c r="N32" i="16" a="1"/>
  <c r="O38" i="27" a="1"/>
  <c r="X5" i="17" a="1"/>
  <c r="P38" i="14" a="1"/>
  <c r="F41" i="17" a="1"/>
  <c r="E36" i="17" a="1"/>
  <c r="G34" i="12" a="1"/>
  <c r="Z40" i="12" a="1"/>
  <c r="N45" i="6" a="1"/>
  <c r="H28" i="29" a="1"/>
  <c r="W13" i="29" a="1"/>
  <c r="Z13" i="29" a="1"/>
  <c r="P24" i="27" a="1"/>
  <c r="O15" i="27" a="1"/>
  <c r="X7" i="16" a="1"/>
  <c r="Y16" i="14" a="1"/>
  <c r="E18" i="16" a="1"/>
  <c r="Z25" i="13" a="1"/>
  <c r="Z6" i="17" a="1"/>
  <c r="W22" i="16" a="1"/>
  <c r="AA6" i="14" a="1"/>
  <c r="I4" i="13" a="1"/>
  <c r="O6" i="14" a="1"/>
  <c r="Q10" i="12" a="1"/>
  <c r="O38" i="29" a="1"/>
  <c r="I29" i="17" a="1"/>
  <c r="P7" i="29" a="1"/>
  <c r="F5" i="27" a="1"/>
  <c r="P42" i="14" a="1"/>
  <c r="Z30" i="17" a="1"/>
  <c r="N29" i="14" a="1"/>
  <c r="AA14" i="16" a="1"/>
  <c r="H38" i="6" a="1"/>
  <c r="Q26" i="17" a="1"/>
  <c r="I6" i="13" a="1"/>
  <c r="O23" i="14" a="1"/>
  <c r="W18" i="27" a="1"/>
  <c r="X8" i="11" a="1"/>
  <c r="F20" i="11" a="1"/>
  <c r="I27" i="14" a="1"/>
  <c r="G27" i="29" a="1"/>
  <c r="X20" i="27" a="1"/>
  <c r="R33" i="29" a="1"/>
  <c r="O32" i="29" a="1"/>
  <c r="AA7" i="14" a="1"/>
  <c r="W18" i="14" a="1"/>
  <c r="R37" i="29" a="1"/>
  <c r="Y5" i="17" a="1"/>
  <c r="N29" i="29" a="1"/>
  <c r="N8" i="27" a="1"/>
  <c r="Z15" i="28" a="1"/>
  <c r="O20" i="29" a="1"/>
  <c r="Y26" i="29" a="1"/>
  <c r="W30" i="27" a="1"/>
  <c r="Q40" i="29" a="1"/>
  <c r="Z39" i="29" a="1"/>
  <c r="P42" i="28" a="1"/>
  <c r="O9" i="17" a="1"/>
  <c r="F28" i="29" a="1"/>
  <c r="X39" i="14" a="1"/>
  <c r="N45" i="29" a="1"/>
  <c r="H9" i="29" a="1"/>
  <c r="I18" i="17" a="1"/>
  <c r="N13" i="29" a="1"/>
  <c r="H9" i="28" a="1"/>
  <c r="W11" i="27" a="1"/>
  <c r="N19" i="16" a="1"/>
  <c r="H45" i="29" a="1"/>
  <c r="AA35" i="27" a="1"/>
  <c r="AA24" i="14" a="1"/>
  <c r="G13" i="28" a="1"/>
  <c r="F14" i="28" a="1"/>
  <c r="AA34" i="27" a="1"/>
  <c r="P36" i="14" a="1"/>
  <c r="Z27" i="27" a="1"/>
  <c r="E23" i="29" a="1"/>
  <c r="G36" i="16" a="1"/>
  <c r="F29" i="17" a="1"/>
  <c r="AA27" i="28" a="1"/>
  <c r="P38" i="28" a="1"/>
  <c r="N42" i="27" a="1"/>
  <c r="X15" i="17" a="1"/>
  <c r="X41" i="16" a="1"/>
  <c r="AA17" i="29" a="1"/>
  <c r="E13" i="27" a="1"/>
  <c r="N4" i="27" a="1"/>
  <c r="H18" i="17" a="1"/>
  <c r="H31" i="27" a="1"/>
  <c r="Z25" i="17" a="1"/>
  <c r="Q43" i="27" a="1"/>
  <c r="O39" i="29" a="1"/>
  <c r="N20" i="28" a="1"/>
  <c r="Q33" i="27" a="1"/>
  <c r="Y22" i="29" a="1"/>
  <c r="Z29" i="16" a="1"/>
  <c r="H17" i="27" a="1"/>
  <c r="I40" i="28" a="1"/>
  <c r="O36" i="17" a="1"/>
  <c r="W32" i="16" a="1"/>
  <c r="W41" i="17" a="1"/>
  <c r="I21" i="28" a="1"/>
  <c r="P20" i="27" a="1"/>
  <c r="R18" i="27" a="1"/>
  <c r="O43" i="28" a="1"/>
  <c r="X18" i="29" a="1"/>
  <c r="Z45" i="29" a="1"/>
  <c r="Q8" i="28" a="1"/>
  <c r="W6" i="27" a="1"/>
  <c r="Y38" i="29" a="1"/>
  <c r="H9" i="17" a="1"/>
  <c r="Q21" i="28" a="1"/>
  <c r="F34" i="28" a="1"/>
  <c r="H45" i="27" a="1"/>
  <c r="X4" i="17" a="1"/>
  <c r="P26" i="29" a="1"/>
  <c r="Z23" i="27" a="1"/>
  <c r="I8" i="16" a="1"/>
  <c r="G14" i="28" a="1"/>
  <c r="Q45" i="29" a="1"/>
  <c r="I23" i="17" a="1"/>
  <c r="Y18" i="16" a="1"/>
  <c r="E33" i="29" a="1"/>
  <c r="X43" i="27" a="1"/>
  <c r="X28" i="17" a="1"/>
  <c r="N30" i="28" a="1"/>
  <c r="R8" i="28" a="1"/>
  <c r="I11" i="17" a="1"/>
  <c r="I12" i="29" a="1"/>
  <c r="W34" i="27" a="1"/>
  <c r="Z13" i="27" a="1"/>
  <c r="G44" i="27" a="1"/>
  <c r="W30" i="16" a="1"/>
  <c r="G44" i="28" a="1"/>
  <c r="P22" i="29" a="1"/>
  <c r="AA5" i="17" a="1"/>
  <c r="H39" i="29" a="1"/>
  <c r="Z21" i="29" a="1"/>
  <c r="Q7" i="29" a="1"/>
  <c r="G30" i="29" a="1"/>
  <c r="I9" i="27" a="1"/>
  <c r="Y12" i="16" a="1"/>
  <c r="AA32" i="27" a="1"/>
  <c r="F5" i="16" a="1"/>
  <c r="H21" i="17" a="1"/>
  <c r="H21" i="28" a="1"/>
  <c r="Z5" i="27" a="1"/>
  <c r="Y39" i="27" a="1"/>
  <c r="O27" i="29" a="1"/>
  <c r="P11" i="27" a="1"/>
  <c r="P40" i="17" a="1"/>
  <c r="AA44" i="14" a="1"/>
  <c r="R6" i="13" a="1"/>
  <c r="H36" i="17" a="1"/>
  <c r="R22" i="27" a="1"/>
  <c r="F39" i="28" a="1"/>
  <c r="G41" i="17" a="1"/>
  <c r="G42" i="27" a="1"/>
  <c r="X35" i="28" a="1"/>
  <c r="W45" i="29" a="1"/>
  <c r="N43" i="29" a="1"/>
  <c r="G6" i="28" a="1"/>
  <c r="G37" i="17" a="1"/>
  <c r="Y7" i="27" a="1"/>
  <c r="X36" i="29" a="1"/>
  <c r="X16" i="28" a="1"/>
  <c r="Q14" i="29" a="1"/>
  <c r="R34" i="27" a="1"/>
  <c r="P40" i="16" a="1"/>
  <c r="I18" i="28" a="1"/>
  <c r="I5" i="28" a="1"/>
  <c r="I26" i="17" a="1"/>
  <c r="N22" i="28" a="1"/>
  <c r="X34" i="29" a="1"/>
  <c r="E14" i="29" a="1"/>
  <c r="Z5" i="14" a="1"/>
  <c r="Y27" i="29" a="1"/>
  <c r="Q8" i="29" a="1"/>
  <c r="Q24" i="16" a="1"/>
  <c r="O31" i="28" a="1"/>
  <c r="Q39" i="29" a="1"/>
  <c r="F43" i="29" a="1"/>
  <c r="P20" i="28" a="1"/>
  <c r="Z22" i="27" a="1"/>
  <c r="N33" i="27" a="1"/>
  <c r="Y40" i="17" a="1"/>
  <c r="F36" i="17" a="1"/>
  <c r="N37" i="28" a="1"/>
  <c r="G38" i="28" a="1"/>
  <c r="Y37" i="16" a="1"/>
  <c r="G36" i="27" a="1"/>
  <c r="P13" i="27" a="1"/>
  <c r="R24" i="29" a="1"/>
  <c r="P6" i="27" a="1"/>
  <c r="P29" i="29" a="1"/>
  <c r="Z11" i="16" a="1"/>
  <c r="Q17" i="27" a="1"/>
  <c r="F6" i="17" a="1"/>
  <c r="H32" i="27" a="1"/>
  <c r="F17" i="29" a="1"/>
  <c r="I19" i="29" a="1"/>
  <c r="P30" i="17" a="1"/>
  <c r="F21" i="28" a="1"/>
  <c r="E40" i="29" a="1"/>
  <c r="F14" i="16" a="1"/>
  <c r="H36" i="13" a="1"/>
  <c r="N14" i="27" a="1"/>
  <c r="W41" i="16" a="1"/>
  <c r="P5" i="27" a="1"/>
  <c r="P4" i="29" a="1"/>
  <c r="I12" i="27" a="1"/>
  <c r="W16" i="27" a="1"/>
  <c r="W28" i="28" a="1"/>
  <c r="E5" i="29" a="1"/>
  <c r="P22" i="27" a="1"/>
  <c r="G7" i="29" a="1"/>
  <c r="R20" i="16" a="1"/>
  <c r="Y4" i="27" a="1"/>
  <c r="X18" i="16" a="1"/>
  <c r="R11" i="29" a="1"/>
  <c r="X19" i="29" a="1"/>
  <c r="H26" i="27" a="1"/>
  <c r="P40" i="27" a="1"/>
  <c r="E39" i="28" a="1"/>
  <c r="E30" i="27" a="1"/>
  <c r="E15" i="13" a="1"/>
  <c r="N45" i="28" a="1"/>
  <c r="Q32" i="29" a="1"/>
  <c r="G30" i="27" a="1"/>
  <c r="N18" i="29" a="1"/>
  <c r="W41" i="29" a="1"/>
  <c r="O41" i="17" a="1"/>
  <c r="H31" i="13" a="1"/>
  <c r="E11" i="28" a="1"/>
  <c r="Y41" i="28" a="1"/>
  <c r="AA41" i="17" a="1"/>
  <c r="G15" i="29" a="1"/>
  <c r="Q4" i="29" a="1"/>
  <c r="H12" i="29" a="1"/>
  <c r="O20" i="27" a="1"/>
  <c r="R11" i="17" a="1"/>
  <c r="G31" i="28" a="1"/>
  <c r="AA30" i="28" a="1"/>
  <c r="E34" i="17" a="1"/>
  <c r="Q34" i="27" a="1"/>
  <c r="O27" i="28" a="1"/>
  <c r="H30" i="29" a="1"/>
  <c r="H38" i="27" a="1"/>
  <c r="I45" i="29" a="1"/>
  <c r="P4" i="16" a="1"/>
  <c r="I28" i="17" a="1"/>
  <c r="O22" i="16" a="1"/>
  <c r="Q31" i="29" a="1"/>
  <c r="O10" i="29" a="1"/>
  <c r="G37" i="29" a="1"/>
  <c r="H43" i="17" a="1"/>
  <c r="N12" i="27" a="1"/>
  <c r="R24" i="17" a="1"/>
  <c r="Z11" i="17" a="1"/>
  <c r="Z34" i="17" a="1"/>
  <c r="W45" i="17" a="1"/>
  <c r="Z12" i="17" a="1"/>
  <c r="X25" i="17" a="1"/>
  <c r="W19" i="14" a="1"/>
  <c r="AA38" i="17" a="1"/>
  <c r="G37" i="12" a="1"/>
  <c r="O4" i="13" a="1"/>
  <c r="O35" i="12" a="1"/>
  <c r="F12" i="28" a="1"/>
  <c r="F32" i="27" a="1"/>
  <c r="W20" i="16" a="1"/>
  <c r="O24" i="27" a="1"/>
  <c r="R4" i="29" a="1"/>
  <c r="G32" i="27" a="1"/>
  <c r="G35" i="16" a="1"/>
  <c r="O7" i="27" a="1"/>
  <c r="W21" i="17" a="1"/>
  <c r="F23" i="17" a="1"/>
  <c r="Y41" i="29" a="1"/>
  <c r="G45" i="27" a="1"/>
  <c r="G23" i="29" a="1"/>
  <c r="P42" i="16" a="1"/>
  <c r="X12" i="16" a="1"/>
  <c r="O23" i="28" a="1"/>
  <c r="R22" i="28" a="1"/>
  <c r="Z16" i="27" a="1"/>
  <c r="I33" i="27" a="1"/>
  <c r="F9" i="29" a="1"/>
  <c r="I10" i="27" a="1"/>
  <c r="AA30" i="17" a="1"/>
  <c r="O45" i="27" a="1"/>
  <c r="X25" i="16" a="1"/>
  <c r="P7" i="17" a="1"/>
  <c r="Y19" i="27" a="1"/>
  <c r="AA22" i="16" a="1"/>
  <c r="Y4" i="16" a="1"/>
  <c r="Q36" i="12" a="1"/>
  <c r="N23" i="17" a="1"/>
  <c r="Z29" i="29" a="1"/>
  <c r="N11" i="28" a="1"/>
  <c r="Q11" i="27" a="1"/>
  <c r="E34" i="29" a="1"/>
  <c r="Y9" i="28" a="1"/>
  <c r="R6" i="27" a="1"/>
  <c r="H10" i="13" a="1"/>
  <c r="E7" i="27" a="1"/>
  <c r="AA24" i="17" a="1"/>
  <c r="E26" i="17" a="1"/>
  <c r="X39" i="27" a="1"/>
  <c r="AA6" i="27" a="1"/>
  <c r="AA15" i="16" a="1"/>
  <c r="O15" i="13" a="1"/>
  <c r="R30" i="14" a="1"/>
  <c r="Q13" i="28" a="1"/>
  <c r="Y39" i="17" a="1"/>
  <c r="X33" i="27" a="1"/>
  <c r="E29" i="17" a="1"/>
  <c r="P8" i="13" a="1"/>
  <c r="R27" i="16" a="1"/>
  <c r="N21" i="14" a="1"/>
  <c r="W45" i="7" a="1"/>
  <c r="F35" i="17" a="1"/>
  <c r="E34" i="13" a="1"/>
  <c r="X24" i="17" a="1"/>
  <c r="P8" i="17" a="1"/>
  <c r="N44" i="14" a="1"/>
  <c r="H4" i="14" a="1"/>
  <c r="Q26" i="16" a="1"/>
  <c r="Q5" i="12" a="1"/>
  <c r="X29" i="27" a="1"/>
  <c r="N22" i="27" a="1"/>
  <c r="W13" i="27" a="1"/>
  <c r="P20" i="16" a="1"/>
  <c r="Y42" i="14" a="1"/>
  <c r="I24" i="16" a="1"/>
  <c r="Y6" i="17" a="1"/>
  <c r="O11" i="14" a="1"/>
  <c r="O25" i="17" a="1"/>
  <c r="R15" i="11" a="1"/>
  <c r="Q41" i="27" a="1"/>
  <c r="W43" i="17" a="1"/>
  <c r="W9" i="27" a="1"/>
  <c r="AA45" i="14" a="1"/>
  <c r="I15" i="16" a="1"/>
  <c r="G19" i="27" a="1"/>
  <c r="R18" i="14" a="1"/>
  <c r="AA9" i="29" a="1"/>
  <c r="AA7" i="17" a="1"/>
  <c r="F40" i="29" a="1"/>
  <c r="AA7" i="16" a="1"/>
  <c r="Z42" i="17" a="1"/>
  <c r="E44" i="29" a="1"/>
  <c r="O27" i="27" a="1"/>
  <c r="E12" i="16" a="1"/>
  <c r="I34" i="29" a="1"/>
  <c r="P24" i="29" a="1"/>
  <c r="Q24" i="17" a="1"/>
  <c r="X24" i="16" a="1"/>
  <c r="I17" i="27" a="1"/>
  <c r="X13" i="14" a="1"/>
  <c r="W33" i="13" a="1"/>
  <c r="Z33" i="29" a="1"/>
  <c r="I4" i="27" a="1"/>
  <c r="Z35" i="17" a="1"/>
  <c r="N10" i="13" a="1"/>
  <c r="F8" i="29" a="1"/>
  <c r="X33" i="11" a="1"/>
  <c r="X39" i="16" a="1"/>
  <c r="G5" i="17" a="1"/>
  <c r="N7" i="29" a="1"/>
  <c r="N44" i="27" a="1"/>
  <c r="H26" i="29" a="1"/>
  <c r="Y32" i="16" a="1"/>
  <c r="E5" i="17" a="1"/>
  <c r="Y33" i="16" a="1"/>
  <c r="G27" i="16" a="1"/>
  <c r="N29" i="11" a="1"/>
  <c r="N24" i="11" a="1"/>
  <c r="AA14" i="12" a="1"/>
  <c r="P40" i="12" a="1"/>
  <c r="Q37" i="14" a="1"/>
  <c r="P25" i="29" a="1"/>
  <c r="R19" i="27" a="1"/>
  <c r="N5" i="16" a="1"/>
  <c r="W23" i="16" a="1"/>
  <c r="F34" i="17" a="1"/>
  <c r="AA18" i="7" a="1"/>
  <c r="P12" i="11" a="1"/>
  <c r="Z33" i="14" a="1"/>
  <c r="H29" i="14" a="1"/>
  <c r="F19" i="16" a="1"/>
  <c r="N13" i="27" a="1"/>
  <c r="N6" i="13" a="1"/>
  <c r="Y26" i="27" a="1"/>
  <c r="X20" i="16" a="1"/>
  <c r="W23" i="27" a="1"/>
  <c r="G38" i="29" a="1"/>
  <c r="P18" i="27" a="1"/>
  <c r="R29" i="17" a="1"/>
  <c r="Y24" i="16" a="1"/>
  <c r="Z10" i="14" a="1"/>
  <c r="AA26" i="6" a="1"/>
  <c r="F39" i="29" a="1"/>
  <c r="X12" i="7" a="1"/>
  <c r="H7" i="16" a="1"/>
  <c r="N35" i="27" a="1"/>
  <c r="H28" i="7" a="1"/>
  <c r="H16" i="14" a="1"/>
  <c r="Q44" i="12" a="1"/>
  <c r="W8" i="16" a="1"/>
  <c r="N40" i="27" a="1"/>
  <c r="X27" i="29" a="1"/>
  <c r="Y21" i="29" a="1"/>
  <c r="O33" i="17" a="1"/>
  <c r="Q32" i="11" a="1"/>
  <c r="AA16" i="16" a="1"/>
  <c r="N6" i="6" a="1"/>
  <c r="X11" i="16" a="1"/>
  <c r="G43" i="16" a="1"/>
  <c r="P9" i="27" a="1"/>
  <c r="W27" i="13" a="1"/>
  <c r="R15" i="16" a="1"/>
  <c r="P27" i="27" a="1"/>
  <c r="I37" i="27" a="1"/>
  <c r="F42" i="16" a="1"/>
  <c r="G7" i="16" a="1"/>
  <c r="Y42" i="12" a="1"/>
  <c r="Y34" i="17" a="1"/>
  <c r="Q23" i="11" a="1"/>
  <c r="F32" i="12" a="1"/>
  <c r="G13" i="16" a="1"/>
  <c r="Y21" i="7" a="1"/>
  <c r="R14" i="13" a="1"/>
  <c r="R20" i="11" a="1"/>
  <c r="I29" i="11" a="1"/>
  <c r="R23" i="11" a="1"/>
  <c r="Z10" i="11" a="1"/>
  <c r="I32" i="6" a="1"/>
  <c r="P45" i="13" a="1"/>
  <c r="F41" i="14" a="1"/>
  <c r="G41" i="7" a="1"/>
  <c r="X44" i="7" a="1"/>
  <c r="X12" i="11" a="1"/>
  <c r="H43" i="28" a="1"/>
  <c r="Y22" i="17" a="1"/>
  <c r="G18" i="17" a="1"/>
  <c r="O45" i="17" a="1"/>
  <c r="P34" i="17" a="1"/>
  <c r="Z26" i="14" a="1"/>
  <c r="I16" i="29" a="1"/>
  <c r="Y24" i="17" a="1"/>
  <c r="E18" i="29" a="1"/>
  <c r="Z37" i="17" a="1"/>
  <c r="X13" i="12" a="1"/>
  <c r="R41" i="17" a="1"/>
  <c r="P6" i="16" a="1"/>
  <c r="W15" i="27" a="1"/>
  <c r="H37" i="16" a="1"/>
  <c r="H35" i="13" a="1"/>
  <c r="H39" i="14" a="1"/>
  <c r="H6" i="14" a="1"/>
  <c r="E11" i="1" a="1"/>
  <c r="N28" i="11" a="1"/>
  <c r="Q18" i="6" a="1"/>
  <c r="I42" i="16" a="1"/>
  <c r="W24" i="13" a="1"/>
  <c r="F22" i="11" a="1"/>
  <c r="Q27" i="1" a="1"/>
  <c r="G28" i="16" a="1"/>
  <c r="E25" i="14" a="1"/>
  <c r="AA39" i="12" a="1"/>
  <c r="X15" i="16" a="1"/>
  <c r="I22" i="27" a="1"/>
  <c r="G6" i="12" a="1"/>
  <c r="F11" i="17" a="1"/>
  <c r="X41" i="27" a="1"/>
  <c r="O33" i="28" a="1"/>
  <c r="Z10" i="17" a="1"/>
  <c r="G44" i="16" a="1"/>
  <c r="P26" i="17" a="1"/>
  <c r="G9" i="17" a="1"/>
  <c r="E30" i="13" a="1"/>
  <c r="W9" i="28" a="1"/>
  <c r="I5" i="27" a="1"/>
  <c r="H32" i="28" a="1"/>
  <c r="R38" i="14" a="1"/>
  <c r="F29" i="27" a="1"/>
  <c r="H35" i="17" a="1"/>
  <c r="H14" i="27" a="1"/>
  <c r="W14" i="6" a="1"/>
  <c r="R25" i="29" a="1"/>
  <c r="E36" i="27" a="1"/>
  <c r="I44" i="28" a="1"/>
  <c r="E17" i="17" a="1"/>
  <c r="O8" i="17" a="1"/>
  <c r="F38" i="17" a="1"/>
  <c r="X25" i="14" a="1"/>
  <c r="Q41" i="28" a="1"/>
  <c r="AA38" i="29" a="1"/>
  <c r="AA9" i="16" a="1"/>
  <c r="Z37" i="14" a="1"/>
  <c r="G17" i="27" a="1"/>
  <c r="Z10" i="13" a="1"/>
  <c r="H24" i="16" a="1"/>
  <c r="R27" i="17" a="1"/>
  <c r="R33" i="28" a="1"/>
  <c r="F16" i="28" a="1"/>
  <c r="G4" i="17" a="1"/>
  <c r="W36" i="16" a="1"/>
  <c r="N7" i="13" a="1"/>
  <c r="X43" i="16" a="1"/>
  <c r="O34" i="12" a="1"/>
  <c r="N26" i="17" a="1"/>
  <c r="AA17" i="17" a="1"/>
  <c r="O23" i="13" a="1"/>
  <c r="AA8" i="14" a="1"/>
  <c r="I17" i="14" a="1"/>
  <c r="Q22" i="29" a="1"/>
  <c r="R4" i="27" a="1"/>
  <c r="F37" i="27" a="1"/>
  <c r="Q40" i="16" a="1"/>
  <c r="AA45" i="17" a="1"/>
  <c r="W7" i="11" a="1"/>
  <c r="W5" i="16" a="1"/>
  <c r="Y30" i="16" a="1"/>
  <c r="O26" i="16" a="1"/>
  <c r="P41" i="17" a="1"/>
  <c r="N33" i="29" a="1"/>
  <c r="I28" i="16" a="1"/>
  <c r="AA18" i="28" a="1"/>
  <c r="F14" i="17" a="1"/>
  <c r="O26" i="27" a="1"/>
  <c r="Z28" i="17" a="1"/>
  <c r="H13" i="14" a="1"/>
  <c r="Z39" i="17" a="1"/>
  <c r="Q20" i="13" a="1"/>
  <c r="I43" i="16" a="1"/>
  <c r="Z37" i="7" a="1"/>
  <c r="Q12" i="14" a="1"/>
  <c r="Y25" i="17" a="1"/>
  <c r="AA5" i="13" a="1"/>
  <c r="E11" i="27" a="1"/>
  <c r="Z16" i="17" a="1"/>
  <c r="AA14" i="14" a="1"/>
  <c r="H37" i="17" a="1"/>
  <c r="O28" i="17" a="1"/>
  <c r="E44" i="27" a="1"/>
  <c r="AA13" i="29" a="1"/>
  <c r="P31" i="27" a="1"/>
  <c r="F10" i="16" a="1"/>
  <c r="G11" i="27" a="1"/>
  <c r="F37" i="17" a="1"/>
  <c r="AA21" i="12" a="1"/>
  <c r="P27" i="12" a="1"/>
  <c r="AA39" i="16" a="1"/>
  <c r="AA10" i="17" a="1"/>
  <c r="Q16" i="14" a="1"/>
  <c r="G7" i="14" a="1"/>
  <c r="P15" i="17" a="1"/>
  <c r="X26" i="17" a="1"/>
  <c r="I22" i="17" a="1"/>
  <c r="F4" i="14" a="1"/>
  <c r="Q5" i="11" a="1"/>
  <c r="P32" i="16" a="1"/>
  <c r="O17" i="17" a="1"/>
  <c r="P19" i="12" a="1"/>
  <c r="R34" i="13" a="1"/>
  <c r="E8" i="6" a="1"/>
  <c r="G41" i="12" a="1"/>
  <c r="I40" i="14" a="1"/>
  <c r="W43" i="12" a="1"/>
  <c r="O12" i="12" a="1"/>
  <c r="Q21" i="16" a="1"/>
  <c r="Q5" i="7" a="1"/>
  <c r="Z36" i="13" a="1"/>
  <c r="P31" i="17" a="1"/>
  <c r="AA5" i="14" a="1"/>
  <c r="O38" i="14" a="1"/>
  <c r="O41" i="7" a="1"/>
  <c r="E15" i="29" a="1"/>
  <c r="I36" i="27" a="1"/>
  <c r="I38" i="17" a="1"/>
  <c r="I14" i="17" a="1"/>
  <c r="G9" i="29" a="1"/>
  <c r="N25" i="17" a="1"/>
  <c r="I29" i="16" a="1"/>
  <c r="Y43" i="14" a="1"/>
  <c r="Z43" i="16" a="1"/>
  <c r="Y14" i="29" a="1"/>
  <c r="I45" i="27" a="1"/>
  <c r="P14" i="12" a="1"/>
  <c r="R39" i="17" a="1"/>
  <c r="I34" i="17" a="1"/>
  <c r="W34" i="12" a="1"/>
  <c r="H4" i="27" a="1"/>
  <c r="I6" i="12" a="1"/>
  <c r="F19" i="12" a="1"/>
  <c r="F35" i="1" a="1"/>
  <c r="O35" i="6" a="1"/>
  <c r="I21" i="7" a="1"/>
  <c r="X22" i="17" a="1"/>
  <c r="P5" i="17" a="1"/>
  <c r="Y29" i="11" a="1"/>
  <c r="R32" i="7" a="1"/>
  <c r="W43" i="29" a="1"/>
  <c r="X30" i="29" a="1"/>
  <c r="Z7" i="17" a="1"/>
  <c r="I34" i="16" a="1"/>
  <c r="Y20" i="14" a="1"/>
  <c r="E19" i="17" a="1"/>
  <c r="E41" i="12" a="1"/>
  <c r="Q37" i="29" a="1"/>
  <c r="Y42" i="17" a="1"/>
  <c r="F15" i="27" a="1"/>
  <c r="I38" i="27" a="1"/>
  <c r="P29" i="14" a="1"/>
  <c r="F39" i="17" a="1"/>
  <c r="Y26" i="16" a="1"/>
  <c r="X36" i="28" a="1"/>
  <c r="P10" i="27" a="1"/>
  <c r="X21" i="27" a="1"/>
  <c r="O12" i="27" a="1"/>
  <c r="H6" i="16" a="1"/>
  <c r="E33" i="7" a="1"/>
  <c r="G42" i="17" a="1"/>
  <c r="R34" i="14" a="1"/>
  <c r="F10" i="29" a="1"/>
  <c r="AA37" i="17" a="1"/>
  <c r="H15" i="27" a="1"/>
  <c r="AA45" i="12" a="1"/>
  <c r="H27" i="27" a="1"/>
  <c r="O4" i="14" a="1"/>
  <c r="W29" i="16" a="1"/>
  <c r="AA18" i="14" a="1"/>
  <c r="H16" i="17" a="1"/>
  <c r="F40" i="12" a="1"/>
  <c r="Y17" i="17" a="1"/>
  <c r="E10" i="14" a="1"/>
  <c r="P19" i="14" a="1"/>
  <c r="G30" i="16" a="1"/>
  <c r="Y27" i="16" a="1"/>
  <c r="P31" i="16" a="1"/>
  <c r="N38" i="17" a="1"/>
  <c r="H14" i="14" a="1"/>
  <c r="Y9" i="17" a="1"/>
  <c r="Z15" i="13" a="1"/>
  <c r="X16" i="29" a="1"/>
  <c r="O43" i="27" a="1"/>
  <c r="H4" i="16" a="1"/>
  <c r="E6" i="27" a="1"/>
  <c r="X8" i="16" a="1"/>
  <c r="G29" i="12" a="1"/>
  <c r="N23" i="14" a="1"/>
  <c r="N27" i="17" a="1"/>
  <c r="F21" i="16" a="1"/>
  <c r="H32" i="14" a="1"/>
  <c r="Q17" i="14" a="1"/>
  <c r="O44" i="13" a="1"/>
  <c r="AA12" i="29" a="1"/>
  <c r="Z39" i="27" a="1"/>
  <c r="G40" i="27" a="1"/>
  <c r="AA16" i="17" a="1"/>
  <c r="Q40" i="17" a="1"/>
  <c r="W7" i="16" a="1"/>
  <c r="Y13" i="14" a="1"/>
  <c r="X44" i="14" a="1"/>
  <c r="O14" i="27" a="1"/>
  <c r="Z17" i="6" a="1"/>
  <c r="H43" i="14" a="1"/>
  <c r="Y26" i="12" a="1"/>
  <c r="E31" i="16" a="1"/>
  <c r="X15" i="12" a="1"/>
  <c r="E40" i="27" a="1"/>
  <c r="H13" i="16" a="1"/>
  <c r="P22" i="17" a="1"/>
  <c r="Z9" i="16" a="1"/>
  <c r="G43" i="29" a="1"/>
  <c r="R42" i="16" a="1"/>
  <c r="O16" i="17" a="1"/>
  <c r="Q14" i="16" a="1"/>
  <c r="P40" i="13" a="1"/>
  <c r="I5" i="17" a="1"/>
  <c r="O27" i="17" a="1"/>
  <c r="O38" i="16" a="1"/>
  <c r="H22" i="16" a="1"/>
  <c r="I9" i="29" a="1"/>
  <c r="R43" i="11" a="1"/>
  <c r="Z21" i="17" a="1"/>
  <c r="G38" i="17" a="1"/>
  <c r="Y36" i="17" a="1"/>
  <c r="R22" i="13" a="1"/>
  <c r="H5" i="12" a="1"/>
  <c r="P9" i="6" a="1"/>
  <c r="P17" i="14" a="1"/>
  <c r="X12" i="6" a="1"/>
  <c r="R32" i="13" a="1"/>
  <c r="Z8" i="11" a="1"/>
  <c r="G20" i="16" a="1"/>
  <c r="Z30" i="7" a="1"/>
  <c r="F26" i="11" a="1"/>
  <c r="E12" i="12" a="1"/>
  <c r="P7" i="14" a="1"/>
  <c r="R34" i="17" a="1"/>
  <c r="N24" i="13" a="1"/>
  <c r="AA39" i="13" a="1"/>
  <c r="I15" i="27" a="1"/>
  <c r="E28" i="11" a="1"/>
  <c r="R29" i="13" a="1"/>
  <c r="E27" i="29" a="1"/>
  <c r="G14" i="29" a="1"/>
  <c r="P9" i="16" a="1"/>
  <c r="O18" i="14" a="1"/>
  <c r="R26" i="17" a="1"/>
  <c r="Z33" i="17" a="1"/>
  <c r="E39" i="14" a="1"/>
  <c r="W20" i="17" a="1"/>
  <c r="P14" i="27" a="1"/>
  <c r="H23" i="17" a="1"/>
  <c r="G23" i="16" a="1"/>
  <c r="N41" i="13" a="1"/>
  <c r="Z42" i="27" a="1"/>
  <c r="Y29" i="17" a="1"/>
  <c r="Z23" i="17" a="1"/>
  <c r="O16" i="16" a="1"/>
  <c r="H34" i="16" a="1"/>
  <c r="H39" i="16" a="1"/>
  <c r="Y10" i="11" a="1"/>
  <c r="AA4" i="16" a="1"/>
  <c r="Y33" i="14" a="1"/>
  <c r="Z32" i="16" a="1"/>
  <c r="X31" i="11" a="1"/>
  <c r="I43" i="27" a="1"/>
  <c r="Y6" i="27" a="1"/>
  <c r="G22" i="17" a="1"/>
  <c r="X35" i="12" a="1"/>
  <c r="E16" i="14" a="1"/>
  <c r="H42" i="16" a="1"/>
  <c r="Q44" i="13" a="1"/>
  <c r="P35" i="27" a="1"/>
  <c r="G35" i="28" a="1"/>
  <c r="AA11" i="16" a="1"/>
  <c r="X18" i="17" a="1"/>
  <c r="Y29" i="16" a="1"/>
  <c r="Z44" i="16" a="1"/>
  <c r="Z37" i="11" a="1"/>
  <c r="X30" i="27" a="1"/>
  <c r="W36" i="17" a="1"/>
  <c r="O5" i="27" a="1"/>
  <c r="X7" i="17" a="1"/>
  <c r="F36" i="27" a="1"/>
  <c r="Y28" i="27" a="1"/>
  <c r="AA12" i="16" a="1"/>
  <c r="G12" i="13" a="1"/>
  <c r="I26" i="29" a="1"/>
  <c r="W27" i="17" a="1"/>
  <c r="P6" i="17" a="1"/>
  <c r="O40" i="6" a="1"/>
  <c r="P14" i="17" a="1"/>
  <c r="X43" i="14" a="1"/>
  <c r="E41" i="6" a="1"/>
  <c r="Q13" i="11" a="1"/>
  <c r="W29" i="17" a="1"/>
  <c r="N33" i="17" a="1"/>
  <c r="AA45" i="16" a="1"/>
  <c r="O27" i="13" a="1"/>
  <c r="I10" i="12" a="1"/>
  <c r="N22" i="17" a="1"/>
  <c r="Y12" i="14" a="1"/>
  <c r="N10" i="16" a="1"/>
  <c r="Y42" i="16" a="1"/>
  <c r="Z33" i="13" a="1"/>
  <c r="Y15" i="13" a="1"/>
  <c r="X9" i="28" a="1"/>
  <c r="N19" i="29" a="1"/>
  <c r="P37" i="17" a="1"/>
  <c r="R19" i="16" a="1"/>
  <c r="Q28" i="16" a="1"/>
  <c r="AA30" i="14" a="1"/>
  <c r="R13" i="29" a="1"/>
  <c r="Y36" i="27" a="1"/>
  <c r="N9" i="29" a="1"/>
  <c r="Z18" i="16" a="1"/>
  <c r="H30" i="27" a="1"/>
  <c r="H12" i="27" a="1"/>
  <c r="Z8" i="14" a="1"/>
  <c r="R21" i="13" a="1"/>
  <c r="Z45" i="16" a="1"/>
  <c r="E39" i="27" a="1"/>
  <c r="X9" i="29" a="1"/>
  <c r="F30" i="27" a="1"/>
  <c r="R35" i="27" a="1"/>
  <c r="Z17" i="17" a="1"/>
  <c r="I6" i="16" a="1"/>
  <c r="X17" i="28" a="1"/>
  <c r="H40" i="29" a="1"/>
  <c r="Y42" i="29" a="1"/>
  <c r="O7" i="17" a="1"/>
  <c r="G32" i="29" a="1"/>
  <c r="G12" i="17" a="1"/>
  <c r="Z33" i="16" a="1"/>
  <c r="F26" i="7" a="1"/>
  <c r="E14" i="17" a="1"/>
  <c r="R43" i="16" a="1"/>
  <c r="Q7" i="17" a="1"/>
  <c r="R25" i="14" a="1"/>
  <c r="N23" i="12" a="1"/>
  <c r="Z14" i="11" a="1"/>
  <c r="F37" i="14" a="1"/>
  <c r="O10" i="16" a="1"/>
  <c r="AA7" i="27" a="1"/>
  <c r="AA10" i="14" a="1"/>
  <c r="Q27" i="16" a="1"/>
  <c r="Q25" i="14" a="1"/>
  <c r="O7" i="12" a="1"/>
  <c r="Z5" i="16" a="1"/>
  <c r="E6" i="11" a="1"/>
  <c r="Q6" i="14" a="1"/>
  <c r="F30" i="16" a="1"/>
  <c r="Z7" i="11" a="1"/>
  <c r="W19" i="16" a="1"/>
  <c r="W19" i="27" a="1"/>
  <c r="Q11" i="29" a="1"/>
  <c r="Y20" i="17" a="1"/>
  <c r="N26" i="27" a="1"/>
  <c r="W8" i="6" a="1"/>
  <c r="Y44" i="14" a="1"/>
  <c r="AA32" i="28" a="1"/>
  <c r="W22" i="29" a="1"/>
  <c r="P35" i="28" a="1"/>
  <c r="W18" i="17" a="1"/>
  <c r="W15" i="17" a="1"/>
  <c r="F36" i="29" a="1"/>
  <c r="H18" i="28" a="1"/>
  <c r="H10" i="6" a="1"/>
  <c r="O21" i="29" a="1"/>
  <c r="I11" i="29" a="1"/>
  <c r="G25" i="29" a="1"/>
  <c r="W6" i="17" a="1"/>
  <c r="E43" i="27" a="1"/>
  <c r="R9" i="17" a="1"/>
  <c r="AA18" i="12" a="1"/>
  <c r="Y30" i="29" a="1"/>
  <c r="W10" i="14" a="1"/>
  <c r="Q40" i="27" a="1"/>
  <c r="X35" i="14" a="1"/>
  <c r="O21" i="27" a="1"/>
  <c r="Y24" i="27" a="1"/>
  <c r="I44" i="27" a="1"/>
  <c r="Z39" i="14" a="1"/>
  <c r="P9" i="17" a="1"/>
  <c r="Q30" i="27" a="1"/>
  <c r="R20" i="27" a="1"/>
  <c r="N43" i="14" a="1"/>
  <c r="R12" i="1" a="1"/>
  <c r="P32" i="13" a="1"/>
  <c r="Y45" i="17" a="1"/>
  <c r="Z28" i="12" a="1"/>
  <c r="X5" i="27" a="1"/>
  <c r="X32" i="16" a="1"/>
  <c r="F44" i="16" a="1"/>
  <c r="Q38" i="14" a="1"/>
  <c r="X18" i="12" a="1"/>
  <c r="G23" i="14" a="1"/>
  <c r="W31" i="13" a="1"/>
  <c r="R23" i="12" a="1"/>
  <c r="Q23" i="14" a="1"/>
  <c r="X26" i="14" a="1"/>
  <c r="N11" i="14" a="1"/>
  <c r="X7" i="27" a="1"/>
  <c r="W37" i="27" a="1"/>
  <c r="X42" i="27" a="1"/>
  <c r="O26" i="17" a="1"/>
  <c r="P41" i="27" a="1"/>
  <c r="G11" i="29" a="1"/>
  <c r="O22" i="14" a="1"/>
  <c r="G12" i="28" a="1"/>
  <c r="AA34" i="29" a="1"/>
  <c r="I27" i="16" a="1"/>
  <c r="R44" i="28" a="1"/>
  <c r="E21" i="17" a="1"/>
  <c r="H20" i="27" a="1"/>
  <c r="E21" i="27" a="1"/>
  <c r="W39" i="16" a="1"/>
  <c r="R31" i="28" a="1"/>
  <c r="N7" i="27" a="1"/>
  <c r="N34" i="14" a="1"/>
  <c r="G4" i="14" a="1"/>
  <c r="O25" i="29" a="1"/>
  <c r="Y23" i="17" a="1"/>
  <c r="Q6" i="11" a="1"/>
  <c r="Y14" i="28" a="1"/>
  <c r="P19" i="16" a="1"/>
  <c r="Z18" i="27" a="1"/>
  <c r="H25" i="27" a="1"/>
  <c r="F40" i="27" a="1"/>
  <c r="G44" i="17" a="1"/>
  <c r="F15" i="17" a="1"/>
  <c r="R18" i="29" a="1"/>
  <c r="E30" i="29" a="1"/>
  <c r="X15" i="27" a="1"/>
  <c r="R35" i="14" a="1"/>
  <c r="E21" i="14" a="1"/>
  <c r="N35" i="11" a="1"/>
  <c r="X34" i="11" a="1"/>
  <c r="Q4" i="12" a="1"/>
  <c r="E14" i="28" a="1"/>
  <c r="I7" i="29" a="1"/>
  <c r="F8" i="27" a="1"/>
  <c r="E15" i="17" a="1"/>
  <c r="Y23" i="14" a="1"/>
  <c r="AA24" i="6" a="1"/>
  <c r="N19" i="12" a="1"/>
  <c r="W44" i="12" a="1"/>
  <c r="O9" i="16" a="1"/>
  <c r="X45" i="17" a="1"/>
  <c r="AA5" i="7" a="1"/>
  <c r="Q43" i="16" a="1"/>
  <c r="O5" i="29" a="1"/>
  <c r="G28" i="17" a="1"/>
  <c r="F7" i="29" a="1"/>
  <c r="Z29" i="14" a="1"/>
  <c r="G10" i="27" a="1"/>
  <c r="R19" i="13" a="1"/>
  <c r="H26" i="28" a="1"/>
  <c r="I8" i="27" a="1"/>
  <c r="H35" i="27" a="1"/>
  <c r="H12" i="16" a="1"/>
  <c r="Y28" i="16" a="1"/>
  <c r="Q38" i="17" a="1"/>
  <c r="AA25" i="17" a="1"/>
  <c r="Z13" i="28" a="1"/>
  <c r="O45" i="29" a="1"/>
  <c r="X44" i="29" a="1"/>
  <c r="E9" i="17" a="1"/>
  <c r="Y40" i="14" a="1"/>
  <c r="W41" i="27" a="1"/>
  <c r="X28" i="27" a="1"/>
  <c r="R20" i="13" a="1"/>
  <c r="E23" i="28" a="1"/>
  <c r="Z28" i="16" a="1"/>
  <c r="N20" i="27" a="1"/>
  <c r="Z40" i="17" a="1"/>
  <c r="R16" i="27" a="1"/>
  <c r="I45" i="16" a="1"/>
  <c r="E12" i="14" a="1"/>
  <c r="W31" i="28" a="1"/>
  <c r="H34" i="29" a="1"/>
  <c r="Y13" i="17" a="1"/>
  <c r="Q22" i="14" a="1"/>
  <c r="E39" i="16" a="1"/>
  <c r="N42" i="13" a="1"/>
  <c r="G33" i="27" a="1"/>
  <c r="H18" i="14" a="1"/>
  <c r="I5" i="29" a="1"/>
  <c r="Z21" i="16" a="1"/>
  <c r="Q28" i="17" a="1"/>
  <c r="Q36" i="17" a="1"/>
  <c r="E19" i="16" a="1"/>
  <c r="P44" i="17" a="1"/>
  <c r="O26" i="11" a="1"/>
  <c r="R26" i="16" a="1"/>
  <c r="X40" i="12" a="1"/>
  <c r="AA34" i="13" a="1"/>
  <c r="Q17" i="12" a="1"/>
  <c r="G27" i="12" a="1"/>
  <c r="N39" i="29" a="1"/>
  <c r="I21" i="29" a="1"/>
  <c r="E29" i="27" a="1"/>
  <c r="Y40" i="16" a="1"/>
  <c r="AA42" i="17" a="1"/>
  <c r="E25" i="17" a="1"/>
  <c r="AA33" i="12" a="1"/>
  <c r="O42" i="29" a="1"/>
  <c r="N7" i="16" a="1"/>
  <c r="Y28" i="17" a="1"/>
  <c r="R17" i="1" a="1"/>
  <c r="G12" i="14" a="1"/>
  <c r="Y15" i="29" a="1"/>
  <c r="G16" i="17" a="1"/>
  <c r="AA15" i="27" a="1"/>
  <c r="N6" i="17" a="1"/>
  <c r="F9" i="17" a="1"/>
  <c r="G22" i="27" a="1"/>
  <c r="W28" i="16" a="1"/>
  <c r="P28" i="17" a="1"/>
  <c r="Q14" i="6" a="1"/>
  <c r="Z38" i="14" a="1"/>
  <c r="Y22" i="14" a="1"/>
  <c r="G6" i="14" a="1"/>
  <c r="O31" i="6" a="1"/>
  <c r="H17" i="16" a="1"/>
  <c r="Q14" i="14" a="1"/>
  <c r="X12" i="12" a="1"/>
  <c r="E24" i="27" a="1"/>
  <c r="AA29" i="17" a="1"/>
  <c r="P30" i="29" a="1"/>
  <c r="G41" i="27" a="1"/>
  <c r="E29" i="16" a="1"/>
  <c r="F30" i="17" a="1"/>
  <c r="Y28" i="6" a="1"/>
  <c r="Z21" i="13" a="1"/>
  <c r="I6" i="17" a="1"/>
  <c r="H41" i="13" a="1"/>
  <c r="Q43" i="11" a="1"/>
  <c r="G42" i="14" a="1"/>
  <c r="X23" i="16" a="1"/>
  <c r="H28" i="27" a="1"/>
  <c r="I8" i="29" a="1"/>
  <c r="G18" i="7" a="1"/>
  <c r="R44" i="17" a="1"/>
  <c r="Q9" i="14" a="1"/>
  <c r="O13" i="16" a="1"/>
  <c r="N28" i="16" a="1"/>
  <c r="R6" i="14" a="1"/>
  <c r="AA4" i="12" a="1"/>
  <c r="R15" i="6" a="1"/>
  <c r="Y4" i="14" a="1"/>
  <c r="N24" i="12" a="1"/>
  <c r="H43" i="6" a="1"/>
  <c r="W15" i="7" a="1"/>
  <c r="Q33" i="16" a="1"/>
  <c r="Y27" i="7" a="1"/>
  <c r="Q32" i="1" a="1"/>
  <c r="N33" i="6" a="1"/>
  <c r="P45" i="16" a="1"/>
  <c r="P16" i="11" a="1"/>
  <c r="H14" i="16" a="1"/>
  <c r="G39" i="29" a="1"/>
  <c r="W11" i="28" a="1"/>
  <c r="X13" i="17" a="1"/>
  <c r="P41" i="14" a="1"/>
  <c r="O31" i="17" a="1"/>
  <c r="G45" i="12" a="1"/>
  <c r="G7" i="17" a="1"/>
  <c r="O41" i="16" a="1"/>
  <c r="AA42" i="16" a="1"/>
  <c r="W33" i="11" a="1"/>
  <c r="X38" i="14" a="1"/>
  <c r="H28" i="17" a="1"/>
  <c r="AA23" i="17" a="1"/>
  <c r="F37" i="16" a="1"/>
  <c r="W35" i="14" a="1"/>
  <c r="R45" i="16" a="1"/>
  <c r="H27" i="17" a="1"/>
  <c r="Q45" i="14" a="1"/>
  <c r="G11" i="12" a="1"/>
  <c r="F22" i="14" a="1"/>
  <c r="E18" i="17" a="1"/>
  <c r="Z28" i="27" a="1"/>
  <c r="G4" i="16" a="1"/>
  <c r="W17" i="13" a="1"/>
  <c r="Q22" i="11" a="1"/>
  <c r="P14" i="16" a="1"/>
  <c r="O29" i="27" a="1"/>
  <c r="AA8" i="17" a="1"/>
  <c r="E25" i="16" a="1"/>
  <c r="I20" i="27" a="1"/>
  <c r="H31" i="29" a="1"/>
  <c r="Y16" i="17" a="1"/>
  <c r="E14" i="12" a="1"/>
  <c r="AA6" i="16" a="1"/>
  <c r="Z40" i="27" a="1"/>
  <c r="W42" i="16" a="1"/>
  <c r="R25" i="27" a="1"/>
  <c r="H18" i="16" a="1"/>
  <c r="Z32" i="11" a="1"/>
  <c r="P39" i="12" a="1"/>
  <c r="Y33" i="1" a="1"/>
  <c r="G43" i="7" a="1"/>
  <c r="N39" i="7" a="1"/>
  <c r="Q30" i="14" a="1"/>
  <c r="F23" i="1" a="1"/>
  <c r="O25" i="14" a="1"/>
  <c r="I31" i="27" a="1"/>
  <c r="Z19" i="17" a="1"/>
  <c r="N31" i="16" a="1"/>
  <c r="P10" i="6" a="1"/>
  <c r="E41" i="27" a="1"/>
  <c r="R23" i="27" a="1"/>
  <c r="H22" i="17" a="1"/>
  <c r="Z42" i="7" a="1"/>
  <c r="F28" i="11" a="1"/>
  <c r="F31" i="12" a="1"/>
  <c r="N42" i="16" a="1"/>
  <c r="X44" i="13" a="1"/>
  <c r="X18" i="6" a="1"/>
  <c r="O37" i="13" a="1"/>
  <c r="Z25" i="7" a="1"/>
  <c r="N9" i="16" a="1"/>
  <c r="I19" i="11" a="1"/>
  <c r="Z30" i="11" a="1"/>
  <c r="N39" i="1" a="1"/>
  <c r="AA20" i="27" a="1"/>
  <c r="E44" i="17" a="1"/>
  <c r="Y35" i="27" a="1"/>
  <c r="P28" i="14" a="1"/>
  <c r="E8" i="27" a="1"/>
  <c r="Z5" i="17" a="1"/>
  <c r="F20" i="16" a="1"/>
  <c r="H15" i="16" a="1"/>
  <c r="Y21" i="14" a="1"/>
  <c r="N10" i="27" a="1"/>
  <c r="G27" i="17" a="1"/>
  <c r="O16" i="14" a="1"/>
  <c r="Z38" i="16" a="1"/>
  <c r="AA27" i="27" a="1"/>
  <c r="R9" i="14" a="1"/>
  <c r="R4" i="17" a="1"/>
  <c r="R7" i="14" a="1"/>
  <c r="I11" i="14" a="1"/>
  <c r="E5" i="11" a="1"/>
  <c r="Z27" i="11" a="1"/>
  <c r="H7" i="7" a="1"/>
  <c r="G25" i="6" a="1"/>
  <c r="F15" i="12" a="1"/>
  <c r="Z39" i="11" a="1"/>
  <c r="R22" i="11" a="1"/>
  <c r="X8" i="14" a="1"/>
  <c r="H22" i="7" a="1"/>
  <c r="H45" i="16" a="1"/>
  <c r="I8" i="17" a="1"/>
  <c r="Z32" i="29" a="1"/>
  <c r="I4" i="17" a="1"/>
  <c r="N12" i="29" a="1"/>
  <c r="I10" i="28" a="1"/>
  <c r="G28" i="28" a="1"/>
  <c r="P32" i="17" a="1"/>
  <c r="AA33" i="17" a="1"/>
  <c r="R32" i="6" a="1"/>
  <c r="N36" i="17" a="1"/>
  <c r="AA22" i="11" a="1"/>
  <c r="I37" i="11" a="1"/>
  <c r="X8" i="12" a="1"/>
  <c r="F38" i="14" a="1"/>
  <c r="P35" i="17" a="1"/>
  <c r="N45" i="14" a="1"/>
  <c r="W16" i="16" a="1"/>
  <c r="I25" i="16" a="1"/>
  <c r="G12" i="27" a="1"/>
  <c r="AA21" i="16" a="1"/>
  <c r="O38" i="11" a="1"/>
  <c r="H19" i="12" a="1"/>
  <c r="Y19" i="13" a="1"/>
  <c r="AA12" i="11" a="1"/>
  <c r="W11" i="16" a="1"/>
  <c r="F8" i="16" a="1"/>
  <c r="F32" i="11" a="1"/>
  <c r="N11" i="12" a="1"/>
  <c r="Q10" i="11" a="1"/>
  <c r="O42" i="14" a="1"/>
  <c r="P24" i="11" a="1"/>
  <c r="O25" i="1" a="1"/>
  <c r="N13" i="7" a="1"/>
  <c r="Q37" i="13" a="1"/>
  <c r="Q6" i="16" a="1"/>
  <c r="G40" i="13" a="1"/>
  <c r="E20" i="1" a="1"/>
  <c r="Z13" i="11" a="1"/>
  <c r="X34" i="17" a="1"/>
  <c r="E42" i="16" a="1"/>
  <c r="Z8" i="13" a="1"/>
  <c r="I32" i="12" a="1"/>
  <c r="E42" i="13" a="1"/>
  <c r="Y9" i="11" a="1"/>
  <c r="Y12" i="1" a="1"/>
  <c r="P10" i="13" a="1"/>
  <c r="Q26" i="11" a="1"/>
  <c r="G35" i="1" a="1"/>
  <c r="I26" i="11" a="1"/>
  <c r="P11" i="16" a="1"/>
  <c r="R33" i="16" a="1"/>
  <c r="G24" i="13" a="1"/>
  <c r="F32" i="14" a="1"/>
  <c r="H33" i="17" a="1"/>
  <c r="F25" i="17" a="1"/>
  <c r="Q25" i="17" a="1"/>
  <c r="I42" i="14" a="1"/>
  <c r="X19" i="13" a="1"/>
  <c r="I5" i="12" a="1"/>
  <c r="P37" i="1" a="1"/>
  <c r="W37" i="14" a="1"/>
  <c r="Y28" i="12" a="1"/>
  <c r="Z5" i="11" a="1"/>
  <c r="P15" i="16" a="1"/>
  <c r="R36" i="12" a="1"/>
  <c r="H36" i="16" a="1"/>
  <c r="G11" i="13" a="1"/>
  <c r="AA41" i="27" a="1"/>
  <c r="Q45" i="11" a="1"/>
  <c r="Y7" i="14" a="1"/>
  <c r="Q29" i="14" a="1"/>
  <c r="X44" i="16" a="1"/>
  <c r="AA9" i="12" a="1"/>
  <c r="Y14" i="13" a="1"/>
  <c r="O42" i="13" a="1"/>
  <c r="N6" i="27" a="1"/>
  <c r="Z43" i="17" a="1"/>
  <c r="H17" i="14" a="1"/>
  <c r="AA32" i="17" a="1"/>
  <c r="X17" i="16" a="1"/>
  <c r="R41" i="27" a="1"/>
  <c r="E45" i="27" a="1"/>
  <c r="O18" i="17" a="1"/>
  <c r="E22" i="14" a="1"/>
  <c r="Q6" i="17" a="1"/>
  <c r="N14" i="17" a="1"/>
  <c r="H14" i="29" a="1"/>
  <c r="F44" i="13" a="1"/>
  <c r="G34" i="16" a="1"/>
  <c r="N34" i="27" a="1"/>
  <c r="P39" i="16" a="1"/>
  <c r="N18" i="17" a="1"/>
  <c r="F9" i="13" a="1"/>
  <c r="G40" i="17" a="1"/>
  <c r="P44" i="29" a="1"/>
  <c r="P5" i="16" a="1"/>
  <c r="Q27" i="12" a="1"/>
  <c r="N35" i="16" a="1"/>
  <c r="AA16" i="6" a="1"/>
  <c r="Y44" i="13" a="1"/>
  <c r="Q4" i="11" a="1"/>
  <c r="O13" i="7" a="1"/>
  <c r="P19" i="11" a="1"/>
  <c r="P15" i="7" a="1"/>
  <c r="X6" i="16" a="1"/>
  <c r="F13" i="28" a="1"/>
  <c r="Z25" i="27" a="1"/>
  <c r="E44" i="11" a="1"/>
  <c r="AA37" i="14" a="1"/>
  <c r="I15" i="17" a="1"/>
  <c r="E17" i="27" a="1"/>
  <c r="X34" i="14" a="1"/>
  <c r="I34" i="27" a="1"/>
  <c r="Y24" i="14" a="1"/>
  <c r="X23" i="12" a="1"/>
  <c r="N18" i="6" a="1"/>
  <c r="I36" i="17" a="1"/>
  <c r="Y26" i="11" a="1"/>
  <c r="Q34" i="12" a="1"/>
  <c r="Y13" i="6" a="1"/>
  <c r="Y25" i="13" a="1"/>
  <c r="P17" i="13" a="1"/>
  <c r="H6" i="11" a="1"/>
  <c r="F19" i="14" a="1"/>
  <c r="Z41" i="27" a="1"/>
  <c r="E12" i="27" a="1"/>
  <c r="H5" i="27" a="1"/>
  <c r="Z19" i="14" a="1"/>
  <c r="N22" i="14" a="1"/>
  <c r="W4" i="13" a="1"/>
  <c r="P16" i="12" a="1"/>
  <c r="G7" i="12" a="1"/>
  <c r="W4" i="16" a="1"/>
  <c r="AA41" i="16" a="1"/>
  <c r="P20" i="14" a="1"/>
  <c r="N35" i="12" a="1"/>
  <c r="H43" i="27" a="1"/>
  <c r="Q32" i="16" a="1"/>
  <c r="O12" i="16" a="1"/>
  <c r="Q41" i="14" a="1"/>
  <c r="R40" i="14" a="1"/>
  <c r="AA19" i="14" a="1"/>
  <c r="G18" i="12" a="1"/>
  <c r="X10" i="16" a="1"/>
  <c r="G26" i="6" a="1"/>
  <c r="F26" i="17" a="1"/>
  <c r="F38" i="13" a="1"/>
  <c r="Y15" i="11" a="1"/>
  <c r="E14" i="13" a="1"/>
  <c r="P43" i="14" a="1"/>
  <c r="R17" i="11" a="1"/>
  <c r="I39" i="17" a="1"/>
  <c r="G45" i="29" a="1"/>
  <c r="W29" i="29" a="1"/>
  <c r="R13" i="17" a="1"/>
  <c r="N24" i="28" a="1"/>
  <c r="Q23" i="27" a="1"/>
  <c r="E26" i="29" a="1"/>
  <c r="E8" i="16" a="1"/>
  <c r="X26" i="13" a="1"/>
  <c r="N8" i="11" a="1"/>
  <c r="X29" i="13" a="1"/>
  <c r="Y9" i="27" a="1"/>
  <c r="W26" i="16" a="1"/>
  <c r="E37" i="12" a="1"/>
  <c r="G39" i="13" a="1"/>
  <c r="Z21" i="14" a="1"/>
  <c r="Q22" i="16" a="1"/>
  <c r="O24" i="29" a="1"/>
  <c r="Z30" i="16" a="1"/>
  <c r="N37" i="17" a="1"/>
  <c r="E7" i="16" a="1"/>
  <c r="R10" i="17" a="1"/>
  <c r="Q37" i="17" a="1"/>
  <c r="Y45" i="6" a="1"/>
  <c r="I5" i="13" a="1"/>
  <c r="E27" i="12" a="1"/>
  <c r="O25" i="12" a="1"/>
  <c r="I7" i="6" a="1"/>
  <c r="G19" i="13" a="1"/>
  <c r="O40" i="11" a="1"/>
  <c r="N16" i="13" a="1"/>
  <c r="X42" i="7" a="1"/>
  <c r="G13" i="1" a="1"/>
  <c r="N5" i="12" a="1"/>
  <c r="Y24" i="28" a="1"/>
  <c r="Z7" i="14" a="1"/>
  <c r="W28" i="17" a="1"/>
  <c r="N29" i="16" a="1"/>
  <c r="O37" i="29" a="1"/>
  <c r="X16" i="16" a="1"/>
  <c r="G34" i="17" a="1"/>
  <c r="W40" i="7" a="1"/>
  <c r="Q29" i="16" a="1"/>
  <c r="Q9" i="12" a="1"/>
  <c r="Z7" i="16" a="1"/>
  <c r="N39" i="13" a="1"/>
  <c r="N44" i="17" a="1"/>
  <c r="F10" i="13" a="1"/>
  <c r="P41" i="16" a="1"/>
  <c r="W44" i="11" a="1"/>
  <c r="I33" i="7" a="1"/>
  <c r="X7" i="14" a="1"/>
  <c r="X31" i="13" a="1"/>
  <c r="O35" i="27" a="1"/>
  <c r="Y34" i="27" a="1"/>
  <c r="X33" i="14" a="1"/>
  <c r="H38" i="17" a="1"/>
  <c r="R42" i="17" a="1"/>
  <c r="O45" i="16" a="1"/>
  <c r="X5" i="29" a="1"/>
  <c r="G41" i="13" a="1"/>
  <c r="F43" i="17" a="1"/>
  <c r="X17" i="14" a="1"/>
  <c r="O32" i="27" a="1"/>
  <c r="N20" i="16" a="1"/>
  <c r="E9" i="11" a="1"/>
  <c r="N25" i="29" a="1"/>
  <c r="H10" i="17" a="1"/>
  <c r="I26" i="16" a="1"/>
  <c r="I41" i="13" a="1"/>
  <c r="N35" i="17" a="1"/>
  <c r="AA38" i="13" a="1"/>
  <c r="Q7" i="13" a="1"/>
  <c r="R33" i="11" a="1"/>
  <c r="Y26" i="13" a="1"/>
  <c r="AA17" i="6" a="1"/>
  <c r="Q40" i="13" a="1"/>
  <c r="X14" i="12" a="1"/>
  <c r="X28" i="13" a="1"/>
  <c r="H8" i="14" a="1"/>
  <c r="H18" i="11" a="1"/>
  <c r="Q18" i="14" a="1"/>
  <c r="R7" i="17" a="1"/>
  <c r="G41" i="29" a="1"/>
  <c r="F23" i="16" a="1"/>
  <c r="I22" i="13" a="1"/>
  <c r="O36" i="12" a="1"/>
  <c r="Y10" i="17" a="1"/>
  <c r="Y38" i="11" a="1"/>
  <c r="Z29" i="17" a="1"/>
  <c r="E14" i="16" a="1"/>
  <c r="I42" i="6" a="1"/>
  <c r="Y23" i="12" a="1"/>
  <c r="E17" i="14" a="1"/>
  <c r="R33" i="7" a="1"/>
  <c r="O17" i="14" a="1"/>
  <c r="H5" i="6" a="1"/>
  <c r="O29" i="17" a="1"/>
  <c r="W17" i="11" a="1"/>
  <c r="G15" i="14" a="1"/>
  <c r="X37" i="12" a="1"/>
  <c r="P39" i="27" a="1"/>
  <c r="X12" i="17" a="1"/>
  <c r="X9" i="16" a="1"/>
  <c r="Z27" i="13" a="1"/>
  <c r="X44" i="17" a="1"/>
  <c r="P30" i="12" a="1"/>
  <c r="H44" i="14" a="1"/>
  <c r="F33" i="16" a="1"/>
  <c r="I41" i="17" a="1"/>
  <c r="O17" i="27" a="1"/>
  <c r="Z18" i="7" a="1"/>
  <c r="AA9" i="14" a="1"/>
  <c r="Z4" i="17" a="1"/>
  <c r="N32" i="13" a="1"/>
  <c r="O16" i="13" a="1"/>
  <c r="N16" i="16" a="1"/>
  <c r="Z44" i="17" a="1"/>
  <c r="W5" i="13" a="1"/>
  <c r="W42" i="17" a="1"/>
  <c r="Y25" i="16" a="1"/>
  <c r="F38" i="27" a="1"/>
  <c r="R35" i="17" a="1"/>
  <c r="R12" i="27" a="1"/>
  <c r="R21" i="14" a="1"/>
  <c r="G5" i="6" a="1"/>
  <c r="P7" i="13" a="1"/>
  <c r="W21" i="13" a="1"/>
  <c r="E32" i="13" a="1"/>
  <c r="R36" i="17" a="1"/>
  <c r="F12" i="16" a="1"/>
  <c r="Y18" i="14" a="1"/>
  <c r="R42" i="13" a="1"/>
  <c r="P28" i="16" a="1"/>
  <c r="X24" i="13" a="1"/>
  <c r="E35" i="13" a="1"/>
  <c r="P12" i="13" a="1"/>
  <c r="F31" i="16" a="1"/>
  <c r="H27" i="12" a="1"/>
  <c r="N14" i="16" a="1"/>
  <c r="W30" i="17" a="1"/>
  <c r="AA17" i="14" a="1"/>
  <c r="E17" i="12" a="1"/>
  <c r="Z14" i="7" a="1"/>
  <c r="H29" i="16" a="1"/>
  <c r="X9" i="6" a="1"/>
  <c r="O43" i="6" a="1"/>
  <c r="O10" i="11" a="1"/>
  <c r="Q28" i="14" a="1"/>
  <c r="Z23" i="13" a="1"/>
  <c r="Q13" i="6" a="1"/>
  <c r="H26" i="11" a="1"/>
  <c r="R45" i="29" a="1"/>
  <c r="AA39" i="17" a="1"/>
  <c r="E13" i="17" a="1"/>
  <c r="AA4" i="17" a="1"/>
  <c r="E16" i="17" a="1"/>
  <c r="X32" i="14" a="1"/>
  <c r="P25" i="13" a="1"/>
  <c r="F4" i="16" a="1"/>
  <c r="R21" i="17" a="1"/>
  <c r="E31" i="17" a="1"/>
  <c r="G15" i="27" a="1"/>
  <c r="Z6" i="16" a="1"/>
  <c r="E8" i="17" a="1"/>
  <c r="N18" i="14" a="1"/>
  <c r="Y37" i="17" a="1"/>
  <c r="Y8" i="16" a="1"/>
  <c r="Q35" i="17" a="1"/>
  <c r="X28" i="11" a="1"/>
  <c r="I12" i="7" a="1"/>
  <c r="W22" i="1" a="1"/>
  <c r="Z38" i="13" a="1"/>
  <c r="F18" i="14" a="1"/>
  <c r="E29" i="13" a="1"/>
  <c r="P12" i="6" a="1"/>
  <c r="F37" i="1" a="1"/>
  <c r="Y8" i="14" a="1"/>
  <c r="P45" i="29" a="1"/>
  <c r="F37" i="28" a="1"/>
  <c r="I17" i="29" a="1"/>
  <c r="AA43" i="29" a="1"/>
  <c r="E13" i="12" a="1"/>
  <c r="R41" i="28" a="1"/>
  <c r="Q29" i="27" a="1"/>
  <c r="I23" i="16" a="1"/>
  <c r="H13" i="17" a="1"/>
  <c r="I37" i="13" a="1"/>
  <c r="X35" i="17" a="1"/>
  <c r="I14" i="16" a="1"/>
  <c r="E4" i="17" a="1"/>
  <c r="Y9" i="16" a="1"/>
  <c r="AA18" i="17" a="1"/>
  <c r="Y19" i="16" a="1"/>
  <c r="P27" i="14" a="1"/>
  <c r="N38" i="14" a="1"/>
  <c r="I28" i="27" a="1"/>
  <c r="I25" i="29" a="1"/>
  <c r="H25" i="11" a="1"/>
  <c r="AA18" i="11" a="1"/>
  <c r="P37" i="14" a="1"/>
  <c r="E43" i="14" a="1"/>
  <c r="Z32" i="7" a="1"/>
  <c r="P36" i="12" a="1"/>
  <c r="Q41" i="11" a="1"/>
  <c r="X9" i="14" a="1"/>
  <c r="N40" i="11" a="1"/>
  <c r="Q34" i="14" a="1"/>
  <c r="N39" i="11" a="1"/>
  <c r="H12" i="17" a="1"/>
  <c r="X22" i="16" a="1"/>
  <c r="O40" i="14" a="1"/>
  <c r="X34" i="7" a="1"/>
  <c r="X32" i="17" a="1"/>
  <c r="W16" i="13" a="1"/>
  <c r="N34" i="13" a="1"/>
  <c r="Q18" i="16" a="1"/>
  <c r="G39" i="27" a="1"/>
  <c r="X24" i="14" a="1"/>
  <c r="H23" i="27" a="1"/>
  <c r="G45" i="17" a="1"/>
  <c r="R45" i="6" a="1"/>
  <c r="O31" i="12" a="1"/>
  <c r="R45" i="14" a="1"/>
  <c r="Q14" i="12" a="1"/>
  <c r="F18" i="16" a="1"/>
  <c r="E20" i="17" a="1"/>
  <c r="H4" i="13" a="1"/>
  <c r="Z34" i="14" a="1"/>
  <c r="Y6" i="14" a="1"/>
  <c r="AA13" i="17" a="1"/>
  <c r="N36" i="14" a="1"/>
  <c r="N42" i="17" a="1"/>
  <c r="X20" i="7" a="1"/>
  <c r="E30" i="17" a="1"/>
  <c r="E21" i="29" a="1"/>
  <c r="G15" i="16" a="1"/>
  <c r="Q17" i="17" a="1"/>
  <c r="R17" i="16" a="1"/>
  <c r="Y45" i="13" a="1"/>
  <c r="Y14" i="14" a="1"/>
  <c r="Q41" i="12" a="1"/>
  <c r="O21" i="6" a="1"/>
  <c r="R20" i="14" a="1"/>
  <c r="R38" i="16" a="1"/>
  <c r="G7" i="13" a="1"/>
  <c r="N28" i="7" a="1"/>
  <c r="Z17" i="14" a="1"/>
  <c r="H27" i="16" a="1"/>
  <c r="Q42" i="16" a="1"/>
  <c r="Y32" i="17" a="1"/>
  <c r="R16" i="16" a="1"/>
  <c r="R14" i="17" a="1"/>
  <c r="AA41" i="11" a="1"/>
  <c r="P16" i="7" a="1"/>
  <c r="G4" i="1" a="1"/>
  <c r="I16" i="17" a="1"/>
  <c r="H4" i="11" a="1"/>
  <c r="H21" i="13" a="1"/>
  <c r="X31" i="14" a="1"/>
  <c r="H36" i="14" a="1"/>
  <c r="R20" i="17" a="1"/>
  <c r="E42" i="17" a="1"/>
  <c r="R36" i="16" a="1"/>
  <c r="Y18" i="17" a="1"/>
  <c r="W16" i="17" a="1"/>
  <c r="R8" i="16" a="1"/>
  <c r="G13" i="14" a="1"/>
  <c r="H25" i="16" a="1"/>
  <c r="I21" i="13" a="1"/>
  <c r="H25" i="12" a="1"/>
  <c r="F13" i="17" a="1"/>
  <c r="R17" i="17" a="1"/>
  <c r="E16" i="16" a="1"/>
  <c r="Q17" i="13" a="1"/>
  <c r="Y41" i="12" a="1"/>
  <c r="AA13" i="12" a="1"/>
  <c r="G15" i="13" a="1"/>
  <c r="W42" i="29" a="1"/>
  <c r="W32" i="29" a="1"/>
  <c r="W4" i="29" a="1"/>
  <c r="F17" i="17" a="1"/>
  <c r="O7" i="11" a="1"/>
  <c r="P23" i="7" a="1"/>
  <c r="F44" i="27" a="1"/>
  <c r="N12" i="14" a="1"/>
  <c r="G25" i="14" a="1"/>
  <c r="Z25" i="14" a="1"/>
  <c r="O26" i="14" a="1"/>
  <c r="R27" i="27" a="1"/>
  <c r="X14" i="27" a="1"/>
  <c r="Q44" i="29" a="1"/>
  <c r="I13" i="16" a="1"/>
  <c r="O11" i="13" a="1"/>
  <c r="H7" i="13" a="1"/>
  <c r="Z32" i="14" a="1"/>
  <c r="H4" i="7" a="1"/>
  <c r="I7" i="27" a="1"/>
  <c r="P16" i="16" a="1"/>
  <c r="P38" i="17" a="1"/>
  <c r="O4" i="16" a="1"/>
  <c r="X26" i="11" a="1"/>
  <c r="W31" i="16" a="1"/>
  <c r="W22" i="17" a="1"/>
  <c r="F5" i="17" a="1"/>
  <c r="F43" i="14" a="1"/>
  <c r="Z30" i="13" a="1"/>
  <c r="I16" i="7" a="1"/>
  <c r="Z45" i="14" a="1"/>
  <c r="N4" i="13" a="1"/>
  <c r="W44" i="16" a="1"/>
  <c r="F7" i="13" a="1"/>
  <c r="Q41" i="16" a="1"/>
  <c r="Q30" i="28" a="1"/>
  <c r="Q26" i="27" a="1"/>
  <c r="W39" i="14" a="1"/>
  <c r="W9" i="1" a="1"/>
  <c r="N13" i="13" a="1"/>
  <c r="R8" i="27" a="1"/>
  <c r="R34" i="16" a="1"/>
  <c r="AA40" i="16" a="1"/>
  <c r="Q4" i="14" a="1"/>
  <c r="P28" i="13" a="1"/>
  <c r="AA36" i="13" a="1"/>
  <c r="H11" i="13" a="1"/>
  <c r="E38" i="14" a="1"/>
  <c r="W35" i="7" a="1"/>
  <c r="F27" i="16" a="1"/>
  <c r="H23" i="16" a="1"/>
  <c r="I17" i="17" a="1"/>
  <c r="Y5" i="13" a="1"/>
  <c r="H38" i="12" a="1"/>
  <c r="X24" i="27" a="1"/>
  <c r="R6" i="17" a="1"/>
  <c r="X22" i="14" a="1"/>
  <c r="E34" i="27" a="1"/>
  <c r="N15" i="11" a="1"/>
  <c r="H10" i="29" a="1"/>
  <c r="O13" i="14" a="1"/>
  <c r="N24" i="7" a="1"/>
  <c r="Z41" i="13" a="1"/>
  <c r="G17" i="28" a="1"/>
  <c r="Y15" i="27" a="1"/>
  <c r="X25" i="27" a="1"/>
  <c r="X45" i="16" a="1"/>
  <c r="AA12" i="17" a="1"/>
  <c r="I41" i="11" a="1"/>
  <c r="E27" i="11" a="1"/>
  <c r="X16" i="6" a="1"/>
  <c r="P37" i="27" a="1"/>
  <c r="X19" i="28" a="1"/>
  <c r="Y43" i="27" a="1"/>
  <c r="R42" i="11" a="1"/>
  <c r="H21" i="16" a="1"/>
  <c r="F6" i="13" a="1"/>
  <c r="Q19" i="17" a="1"/>
  <c r="Y27" i="13" a="1"/>
  <c r="N30" i="17" a="1"/>
  <c r="E31" i="14" a="1"/>
  <c r="Y13" i="7" a="1"/>
  <c r="E37" i="11" a="1"/>
  <c r="I17" i="13" a="1"/>
  <c r="Z37" i="13" a="1"/>
  <c r="E8" i="12" a="1"/>
  <c r="Q43" i="14" a="1"/>
  <c r="R42" i="7" a="1"/>
  <c r="AA8" i="29" a="1"/>
  <c r="R28" i="17" a="1"/>
  <c r="F7" i="11" a="1"/>
  <c r="AA20" i="16" a="1"/>
  <c r="R30" i="6" a="1"/>
  <c r="R6" i="16" a="1"/>
  <c r="O16" i="27" a="1"/>
  <c r="W12" i="14" a="1"/>
  <c r="O33" i="16" a="1"/>
  <c r="O32" i="11" a="1"/>
  <c r="AA7" i="13" a="1"/>
  <c r="AA15" i="12" a="1"/>
  <c r="X19" i="14" a="1"/>
  <c r="R13" i="16" a="1"/>
  <c r="F4" i="12" a="1"/>
  <c r="X40" i="11" a="1"/>
  <c r="Y28" i="13" a="1"/>
  <c r="F32" i="17" a="1"/>
  <c r="Q12" i="6" a="1"/>
  <c r="AA36" i="17" a="1"/>
  <c r="I30" i="29" a="1"/>
  <c r="F19" i="27" a="1"/>
  <c r="W5" i="17" a="1"/>
  <c r="R40" i="29" a="1"/>
  <c r="I39" i="1" a="1"/>
  <c r="P25" i="16" a="1"/>
  <c r="Z44" i="11" a="1"/>
  <c r="Q4" i="13" a="1"/>
  <c r="F10" i="17" a="1"/>
  <c r="P37" i="29" a="1"/>
  <c r="Z30" i="29" a="1"/>
  <c r="Y31" i="17" a="1"/>
  <c r="E30" i="14" a="1"/>
  <c r="F41" i="27" a="1"/>
  <c r="W32" i="14" a="1"/>
  <c r="N21" i="17" a="1"/>
  <c r="W8" i="17" a="1"/>
  <c r="Z19" i="27" a="1"/>
  <c r="I44" i="29" a="1"/>
  <c r="Q13" i="16" a="1"/>
  <c r="O24" i="17" a="1"/>
  <c r="G16" i="6" a="1"/>
  <c r="AA17" i="16" a="1"/>
  <c r="X45" i="14" a="1"/>
  <c r="G36" i="17" a="1"/>
  <c r="W22" i="14" a="1"/>
  <c r="Y5" i="16" a="1"/>
  <c r="Q15" i="12" a="1"/>
  <c r="E31" i="6" a="1"/>
  <c r="R35" i="11" a="1"/>
  <c r="X41" i="12" a="1"/>
  <c r="N19" i="6" a="1"/>
  <c r="O12" i="1" a="1"/>
  <c r="Q8" i="14" a="1"/>
  <c r="P6" i="29" a="1"/>
  <c r="O23" i="16" a="1"/>
  <c r="N9" i="11" a="1"/>
  <c r="W4" i="14" a="1"/>
  <c r="G31" i="27" a="1"/>
  <c r="Z20" i="27" a="1"/>
  <c r="G20" i="17" a="1"/>
  <c r="Y30" i="13" a="1"/>
  <c r="Y20" i="13" a="1"/>
  <c r="I26" i="12" a="1"/>
  <c r="H34" i="13" a="1"/>
  <c r="N25" i="7" a="1"/>
  <c r="W29" i="1" a="1"/>
  <c r="AA21" i="1" a="1"/>
  <c r="Q32" i="12" a="1"/>
  <c r="Q14" i="27" a="1"/>
  <c r="Z42" i="13" a="1"/>
  <c r="O43" i="11" a="1"/>
  <c r="AA35" i="12" a="1"/>
  <c r="AA35" i="29" a="1"/>
  <c r="P30" i="14" a="1"/>
  <c r="Q43" i="13" a="1"/>
  <c r="G29" i="16" a="1"/>
  <c r="Y34" i="14" a="1"/>
  <c r="O18" i="13" a="1"/>
  <c r="I40" i="27" a="1"/>
  <c r="Z34" i="12" a="1"/>
  <c r="X45" i="29" a="1"/>
  <c r="F29" i="16" a="1"/>
  <c r="F7" i="12" a="1"/>
  <c r="N21" i="27" a="1"/>
  <c r="G11" i="17" a="1"/>
  <c r="G35" i="27" a="1"/>
  <c r="N11" i="6" a="1"/>
  <c r="N10" i="11" a="1"/>
  <c r="R44" i="12" a="1"/>
  <c r="Z31" i="17" a="1"/>
  <c r="Z4" i="12" a="1"/>
  <c r="P11" i="17" a="1"/>
  <c r="X15" i="13" a="1"/>
  <c r="I17" i="16" a="1"/>
  <c r="E22" i="12" a="1"/>
  <c r="R17" i="13" a="1"/>
  <c r="H32" i="12" a="1"/>
  <c r="G8" i="12" a="1"/>
  <c r="G15" i="11" a="1"/>
  <c r="O11" i="16" a="1"/>
  <c r="P30" i="16" a="1"/>
  <c r="AA4" i="29" a="1"/>
  <c r="Q29" i="17" a="1"/>
  <c r="R34" i="29" a="1"/>
  <c r="P17" i="29" a="1"/>
  <c r="W36" i="29" a="1"/>
  <c r="X12" i="29" a="1"/>
  <c r="G27" i="6" a="1"/>
  <c r="O38" i="12" a="1"/>
  <c r="P8" i="14" a="1"/>
  <c r="E10" i="11" a="1"/>
  <c r="W7" i="14" a="1"/>
  <c r="X37" i="14" a="1"/>
  <c r="N23" i="16" a="1"/>
  <c r="F26" i="16" a="1"/>
  <c r="P19" i="17" a="1"/>
  <c r="G33" i="16" a="1"/>
  <c r="Q30" i="17" a="1"/>
  <c r="AA44" i="17" a="1"/>
  <c r="Y34" i="16" a="1"/>
  <c r="G17" i="16" a="1"/>
  <c r="Q41" i="13" a="1"/>
  <c r="W14" i="13" a="1"/>
  <c r="O34" i="6" a="1"/>
  <c r="X13" i="13" a="1"/>
  <c r="AA4" i="11" a="1"/>
  <c r="Y33" i="13" a="1"/>
  <c r="Q19" i="7" a="1"/>
  <c r="P39" i="13" a="1"/>
  <c r="Z14" i="13" a="1"/>
  <c r="X10" i="13" a="1"/>
  <c r="Z40" i="14" a="1"/>
  <c r="O44" i="12" a="1"/>
  <c r="W32" i="13" a="1"/>
  <c r="R9" i="16" a="1"/>
  <c r="G18" i="16" a="1"/>
  <c r="AA10" i="16" a="1"/>
  <c r="W32" i="17" a="1"/>
  <c r="N36" i="27" a="1"/>
  <c r="P33" i="16" a="1"/>
  <c r="X19" i="11" a="1"/>
  <c r="W45" i="13" a="1"/>
  <c r="I19" i="7" a="1"/>
  <c r="O8" i="13" a="1"/>
  <c r="H40" i="14" a="1"/>
  <c r="O35" i="16" a="1"/>
  <c r="X38" i="13" a="1"/>
  <c r="O22" i="11" a="1"/>
  <c r="Z18" i="17" a="1"/>
  <c r="R18" i="16" a="1"/>
  <c r="N11" i="16" a="1"/>
  <c r="I33" i="29" a="1"/>
  <c r="Y15" i="17" a="1"/>
  <c r="O4" i="17" a="1"/>
  <c r="O9" i="12" a="1"/>
  <c r="R25" i="6" a="1"/>
  <c r="G37" i="13" a="1"/>
  <c r="W43" i="13" a="1"/>
  <c r="Q6" i="7" a="1"/>
  <c r="G43" i="13" a="1"/>
  <c r="Z26" i="16" a="1"/>
  <c r="G27" i="27" a="1"/>
  <c r="G7" i="28" a="1"/>
  <c r="Q27" i="14" a="1"/>
  <c r="W27" i="27" a="1"/>
  <c r="AA19" i="17" a="1"/>
  <c r="Y40" i="27" a="1"/>
  <c r="Y40" i="13" a="1"/>
  <c r="O9" i="13" a="1"/>
  <c r="X17" i="12" a="1"/>
  <c r="H43" i="16" a="1"/>
  <c r="N18" i="11" a="1"/>
  <c r="R40" i="6" a="1"/>
  <c r="Z24" i="11" a="1"/>
  <c r="H24" i="12" a="1"/>
  <c r="I34" i="14" a="1"/>
  <c r="O17" i="6" a="1"/>
  <c r="Q34" i="16" a="1"/>
  <c r="I14" i="13" a="1"/>
  <c r="Z18" i="11" a="1"/>
  <c r="Z26" i="12" a="1"/>
  <c r="I5" i="14" a="1"/>
  <c r="X11" i="13" a="1"/>
  <c r="Z17" i="12" a="1"/>
  <c r="G26" i="17" a="1"/>
  <c r="O38" i="17" a="1"/>
  <c r="Y21" i="27" a="1"/>
  <c r="H39" i="13" a="1"/>
  <c r="Y17" i="12" a="1"/>
  <c r="Q5" i="16" a="1"/>
  <c r="W39" i="13" a="1"/>
  <c r="W17" i="16" a="1"/>
  <c r="I25" i="12" a="1"/>
  <c r="I31" i="14" a="1"/>
  <c r="E45" i="13" a="1"/>
  <c r="H25" i="13" a="1"/>
  <c r="I22" i="14" a="1"/>
  <c r="W7" i="17" a="1"/>
  <c r="E7" i="17" a="1"/>
  <c r="X11" i="14" a="1"/>
  <c r="R19" i="14" a="1"/>
  <c r="F19" i="13" a="1"/>
  <c r="Z23" i="14" a="1"/>
  <c r="W40" i="17" a="1"/>
  <c r="R40" i="16" a="1"/>
  <c r="X30" i="16" a="1"/>
  <c r="R31" i="11" a="1"/>
  <c r="N13" i="12" a="1"/>
  <c r="X23" i="1" a="1"/>
  <c r="W29" i="7" a="1"/>
  <c r="G40" i="6" a="1"/>
  <c r="P30" i="7" a="1"/>
  <c r="I25" i="7" a="1"/>
  <c r="X30" i="1" a="1"/>
  <c r="N27" i="16" a="1"/>
  <c r="I21" i="27" a="1"/>
  <c r="Z44" i="14" a="1"/>
  <c r="E43" i="13" a="1"/>
  <c r="Y16" i="16" a="1"/>
  <c r="Y23" i="16" a="1"/>
  <c r="X8" i="17" a="1"/>
  <c r="G8" i="13" a="1"/>
  <c r="N4" i="6" a="1"/>
  <c r="O39" i="12" a="1"/>
  <c r="R9" i="6" a="1"/>
  <c r="R24" i="13" a="1"/>
  <c r="W21" i="1" a="1"/>
  <c r="F31" i="13" a="1"/>
  <c r="R31" i="13" a="1"/>
  <c r="E21" i="16" a="1"/>
  <c r="AA28" i="14" a="1"/>
  <c r="I33" i="17" a="1"/>
  <c r="P33" i="27" a="1"/>
  <c r="AA27" i="16" a="1"/>
  <c r="E33" i="12" a="1"/>
  <c r="P31" i="12" a="1"/>
  <c r="N27" i="1" a="1"/>
  <c r="Q31" i="14" a="1"/>
  <c r="Q5" i="14" a="1"/>
  <c r="R28" i="13" a="1"/>
  <c r="R5" i="17" a="1"/>
  <c r="G23" i="27" a="1"/>
  <c r="Q11" i="12" a="1"/>
  <c r="N41" i="16" a="1"/>
  <c r="G4" i="7" a="1"/>
  <c r="O19" i="11" a="1"/>
  <c r="W4" i="6" a="1"/>
  <c r="H4" i="6" a="1"/>
  <c r="Z15" i="12" a="1"/>
  <c r="F27" i="27" a="1"/>
  <c r="AA33" i="14" a="1"/>
  <c r="N21" i="7" a="1"/>
  <c r="G28" i="14" a="1"/>
  <c r="AA17" i="7" a="1"/>
  <c r="AA24" i="16" a="1"/>
  <c r="Y21" i="16" a="1"/>
  <c r="R21" i="12" a="1"/>
  <c r="Y34" i="13" a="1"/>
  <c r="X22" i="7" a="1"/>
  <c r="H13" i="12" a="1"/>
  <c r="AA23" i="1" a="1"/>
  <c r="N26" i="12" a="1"/>
  <c r="Q27" i="7" a="1"/>
  <c r="X20" i="13" a="1"/>
  <c r="X10" i="17" a="1"/>
  <c r="I13" i="12" a="1"/>
  <c r="N5" i="11" a="1"/>
  <c r="X20" i="12" a="1"/>
  <c r="Y42" i="11" a="1"/>
  <c r="O20" i="14" a="1"/>
  <c r="H26" i="7" a="1"/>
  <c r="P36" i="13" a="1"/>
  <c r="G25" i="17" a="1"/>
  <c r="R4" i="16" a="1"/>
  <c r="Z23" i="11" a="1"/>
  <c r="F36" i="14" a="1"/>
  <c r="P25" i="11" a="1"/>
  <c r="N45" i="12" a="1"/>
  <c r="Y37" i="1" a="1"/>
  <c r="G24" i="12" a="1"/>
  <c r="N44" i="1" a="1"/>
  <c r="R14" i="14" a="1"/>
  <c r="O45" i="13" a="1"/>
  <c r="R21" i="16" a="1"/>
  <c r="O28" i="14" a="1"/>
  <c r="Y14" i="12" a="1"/>
  <c r="I4" i="1" a="1"/>
  <c r="AA25" i="6" a="1"/>
  <c r="E19" i="14" a="1"/>
  <c r="F34" i="16" a="1"/>
  <c r="Q39" i="14" a="1"/>
  <c r="P45" i="14" a="1"/>
  <c r="W35" i="11" a="1"/>
  <c r="P23" i="14" a="1"/>
  <c r="H33" i="1" a="1"/>
  <c r="F40" i="16" a="1"/>
  <c r="F39" i="12" a="1"/>
  <c r="H20" i="17" a="1"/>
  <c r="W14" i="14" a="1"/>
  <c r="AA16" i="27" a="1"/>
  <c r="I36" i="16" a="1"/>
  <c r="F41" i="16" a="1"/>
  <c r="F34" i="27" a="1"/>
  <c r="G24" i="14" a="1"/>
  <c r="Q5" i="27" a="1"/>
  <c r="F7" i="27" a="1"/>
  <c r="O24" i="13" a="1"/>
  <c r="AA26" i="12" a="1"/>
  <c r="I30" i="16" a="1"/>
  <c r="G34" i="27" a="1"/>
  <c r="F22" i="27" a="1"/>
  <c r="N33" i="12" a="1"/>
  <c r="F8" i="13" a="1"/>
  <c r="Z30" i="27" a="1"/>
  <c r="R6" i="11" a="1"/>
  <c r="Y44" i="12" a="1"/>
  <c r="Q39" i="16" a="1"/>
  <c r="F9" i="11" a="1"/>
  <c r="R45" i="17" a="1"/>
  <c r="N42" i="12" a="1"/>
  <c r="Y39" i="6" a="1"/>
  <c r="I21" i="11" a="1"/>
  <c r="Q12" i="1" a="1"/>
  <c r="I29" i="1" a="1"/>
  <c r="Q14" i="7" a="1"/>
  <c r="E9" i="1" a="1"/>
  <c r="P4" i="6" a="1"/>
  <c r="AA43" i="12" a="1"/>
  <c r="AA40" i="6" a="1"/>
  <c r="Q26" i="6" a="1"/>
  <c r="I26" i="1" a="1"/>
  <c r="R39" i="1" a="1"/>
  <c r="H39" i="7" a="1"/>
  <c r="F11" i="11" a="1"/>
  <c r="N22" i="7" a="1"/>
  <c r="O12" i="7" a="1"/>
  <c r="H35" i="11" a="1"/>
  <c r="W30" i="7" a="1"/>
  <c r="I16" i="6" a="1"/>
  <c r="H44" i="7" a="1"/>
  <c r="I23" i="1" a="1"/>
  <c r="G11" i="16" a="1"/>
  <c r="R18" i="1" a="1"/>
  <c r="E17" i="7" a="1"/>
  <c r="X10" i="6" a="1"/>
  <c r="AA44" i="1" a="1"/>
  <c r="E26" i="7" a="1"/>
  <c r="E16" i="1" a="1"/>
  <c r="H7" i="17" a="1"/>
  <c r="O12" i="6" a="1"/>
  <c r="R26" i="12" a="1"/>
  <c r="G10" i="16" a="1"/>
  <c r="N18" i="7" a="1"/>
  <c r="F11" i="7" a="1"/>
  <c r="R15" i="1" a="1"/>
  <c r="AA43" i="7" a="1"/>
  <c r="W42" i="12" a="1"/>
  <c r="R33" i="13" a="1"/>
  <c r="AA26" i="13" a="1"/>
  <c r="H6" i="12" a="1"/>
  <c r="AA27" i="13" a="1"/>
  <c r="H39" i="12" a="1"/>
  <c r="W33" i="7" a="1"/>
  <c r="Q18" i="7" a="1"/>
  <c r="H12" i="7" a="1"/>
  <c r="O20" i="6" a="1"/>
  <c r="O42" i="7" a="1"/>
  <c r="G39" i="17" a="1"/>
  <c r="X22" i="6" a="1"/>
  <c r="Z22" i="6" a="1"/>
  <c r="AA33" i="7" a="1"/>
  <c r="N20" i="14" a="1"/>
  <c r="Y24" i="7" a="1"/>
  <c r="P5" i="6" a="1"/>
  <c r="Q31" i="6" a="1"/>
  <c r="W35" i="12" a="1"/>
  <c r="W12" i="7" a="1"/>
  <c r="G40" i="12" a="1"/>
  <c r="O38" i="7" a="1"/>
  <c r="I5" i="6" a="1"/>
  <c r="W35" i="16" a="1"/>
  <c r="Y11" i="11" a="1"/>
  <c r="Z22" i="14" a="1"/>
  <c r="W25" i="11" a="1"/>
  <c r="F26" i="12" a="1"/>
  <c r="Z8" i="16" a="1"/>
  <c r="AA25" i="1" a="1"/>
  <c r="I45" i="1" a="1"/>
  <c r="O24" i="14" a="1"/>
  <c r="I42" i="11" a="1"/>
  <c r="G39" i="12" a="1"/>
  <c r="AA32" i="1" a="1"/>
  <c r="X27" i="7" a="1"/>
  <c r="Y26" i="7" a="1"/>
  <c r="N22" i="11" a="1"/>
  <c r="I19" i="1" a="1"/>
  <c r="Q19" i="1" a="1"/>
  <c r="Y27" i="6" a="1"/>
  <c r="N20" i="12" a="1"/>
  <c r="G41" i="11" a="1"/>
  <c r="Y41" i="13" a="1"/>
  <c r="P10" i="12" a="1"/>
  <c r="Q29" i="7" a="1"/>
  <c r="R44" i="13" a="1"/>
  <c r="E16" i="13" a="1"/>
  <c r="W38" i="12" a="1"/>
  <c r="Y10" i="16" a="1"/>
  <c r="Y37" i="13" a="1"/>
  <c r="Z24" i="14" a="1"/>
  <c r="O43" i="7" a="1"/>
  <c r="G33" i="14" a="1"/>
  <c r="E19" i="13" a="1"/>
  <c r="I38" i="13" a="1"/>
  <c r="R19" i="7" a="1"/>
  <c r="Q23" i="28" a="1"/>
  <c r="Q33" i="29" a="1"/>
  <c r="P4" i="17" a="1"/>
  <c r="W38" i="17" a="1"/>
  <c r="O28" i="27" a="1"/>
  <c r="G13" i="17" a="1"/>
  <c r="G5" i="12" a="1"/>
  <c r="R12" i="14" a="1"/>
  <c r="Q7" i="16" a="1"/>
  <c r="R5" i="27" a="1"/>
  <c r="P13" i="16" a="1"/>
  <c r="F27" i="17" a="1"/>
  <c r="Y35" i="13" a="1"/>
  <c r="AA37" i="1" a="1"/>
  <c r="W12" i="11" a="1"/>
  <c r="Z10" i="12" a="1"/>
  <c r="X37" i="7" a="1"/>
  <c r="E7" i="1" a="1"/>
  <c r="F10" i="14" a="1"/>
  <c r="AA34" i="7" a="1"/>
  <c r="AA23" i="27" a="1"/>
  <c r="W26" i="14" a="1"/>
  <c r="Y35" i="1" a="1"/>
  <c r="O29" i="13" a="1"/>
  <c r="P10" i="7" a="1"/>
  <c r="X4" i="11" a="1"/>
  <c r="P4" i="14" a="1"/>
  <c r="E11" i="14" a="1"/>
  <c r="F28" i="13" a="1"/>
  <c r="F13" i="12" a="1"/>
  <c r="W10" i="16" a="1"/>
  <c r="E29" i="29" a="1"/>
  <c r="N44" i="12" a="1"/>
  <c r="X37" i="13" a="1"/>
  <c r="R25" i="7" a="1"/>
  <c r="H31" i="17" a="1"/>
  <c r="G8" i="14" a="1"/>
  <c r="P14" i="11" a="1"/>
  <c r="E45" i="7" a="1"/>
  <c r="X43" i="11" a="1"/>
  <c r="Z39" i="16" a="1"/>
  <c r="AA38" i="14" a="1"/>
  <c r="F43" i="16" a="1"/>
  <c r="H45" i="14" a="1"/>
  <c r="Q43" i="17" a="1"/>
  <c r="O6" i="27" a="1"/>
  <c r="O37" i="7" a="1"/>
  <c r="Q20" i="12" a="1"/>
  <c r="E25" i="12" a="1"/>
  <c r="I36" i="13" a="1"/>
  <c r="H5" i="17" a="1"/>
  <c r="E36" i="13" a="1"/>
  <c r="N32" i="17" a="1"/>
  <c r="G37" i="6" a="1"/>
  <c r="W29" i="14" a="1"/>
  <c r="N41" i="12" a="1"/>
  <c r="O20" i="16" a="1"/>
  <c r="F21" i="17" a="1"/>
  <c r="W19" i="13" a="1"/>
  <c r="W36" i="11" a="1"/>
  <c r="R12" i="17" a="1"/>
  <c r="AA36" i="7" a="1"/>
  <c r="I35" i="17" a="1"/>
  <c r="Y12" i="13" a="1"/>
  <c r="Z18" i="14" a="1"/>
  <c r="G13" i="11" a="1"/>
  <c r="N26" i="14" a="1"/>
  <c r="R23" i="14" a="1"/>
  <c r="N14" i="12" a="1"/>
  <c r="E42" i="7" a="1"/>
  <c r="G38" i="14" a="1"/>
  <c r="AA20" i="12" a="1"/>
  <c r="G41" i="16" a="1"/>
  <c r="O5" i="16" a="1"/>
  <c r="G19" i="17" a="1"/>
  <c r="E9" i="13" a="1"/>
  <c r="O9" i="11" a="1"/>
  <c r="I15" i="1" a="1"/>
  <c r="G44" i="12" a="1"/>
  <c r="O19" i="12" a="1"/>
  <c r="Y14" i="16" a="1"/>
  <c r="O18" i="12" a="1"/>
  <c r="N8" i="12" a="1"/>
  <c r="F45" i="11" a="1"/>
  <c r="P24" i="17" a="1"/>
  <c r="X5" i="11" a="1"/>
  <c r="W31" i="12" a="1"/>
  <c r="N39" i="16" a="1"/>
  <c r="R36" i="27" a="1"/>
  <c r="Q12" i="16" a="1"/>
  <c r="Q11" i="16" a="1"/>
  <c r="AA19" i="1" a="1"/>
  <c r="N22" i="6" a="1"/>
  <c r="G35" i="11" a="1"/>
  <c r="W27" i="14" a="1"/>
  <c r="R10" i="16" a="1"/>
  <c r="X28" i="12" a="1"/>
  <c r="Z4" i="13" a="1"/>
  <c r="Y11" i="17" a="1"/>
  <c r="I20" i="14" a="1"/>
  <c r="Y5" i="6" a="1"/>
  <c r="P36" i="7" a="1"/>
  <c r="N33" i="13" a="1"/>
  <c r="N18" i="1" a="1"/>
  <c r="Q16" i="1" a="1"/>
  <c r="R40" i="11" a="1"/>
  <c r="Z36" i="27" a="1"/>
  <c r="N6" i="14" a="1"/>
  <c r="O41" i="12" a="1"/>
  <c r="I24" i="11" a="1"/>
  <c r="G29" i="13" a="1"/>
  <c r="Z36" i="16" a="1"/>
  <c r="Z12" i="16" a="1"/>
  <c r="G21" i="16" a="1"/>
  <c r="Z14" i="12" a="1"/>
  <c r="H19" i="14" a="1"/>
  <c r="F28" i="14" a="1"/>
  <c r="O33" i="6" a="1"/>
  <c r="Y38" i="13" a="1"/>
  <c r="AA10" i="11" a="1"/>
  <c r="AA7" i="7" a="1"/>
  <c r="W43" i="11" a="1"/>
  <c r="W6" i="14" a="1"/>
  <c r="G18" i="13" a="1"/>
  <c r="G33" i="17" a="1"/>
  <c r="R4" i="14" a="1"/>
  <c r="Q30" i="7" a="1"/>
  <c r="Y7" i="11" a="1"/>
  <c r="P34" i="12" a="1"/>
  <c r="P32" i="6" a="1"/>
  <c r="Q7" i="14" a="1"/>
  <c r="Z35" i="11" a="1"/>
  <c r="P43" i="16" a="1"/>
  <c r="H8" i="1" a="1"/>
  <c r="G30" i="12" a="1"/>
  <c r="E28" i="1" a="1"/>
  <c r="Z16" i="13" a="1"/>
  <c r="P36" i="1" a="1"/>
  <c r="I45" i="13" a="1"/>
  <c r="N40" i="13" a="1"/>
  <c r="G42" i="11" a="1"/>
  <c r="O27" i="16" a="1"/>
  <c r="G14" i="14" a="1"/>
  <c r="W37" i="16" a="1"/>
  <c r="X41" i="17" a="1"/>
  <c r="E41" i="14" a="1"/>
  <c r="E35" i="16" a="1"/>
  <c r="W38" i="6" a="1"/>
  <c r="AA29" i="13" a="1"/>
  <c r="Q16" i="17" a="1"/>
  <c r="Z24" i="17" a="1"/>
  <c r="W22" i="13" a="1"/>
  <c r="Y17" i="16" a="1"/>
  <c r="P16" i="6" a="1"/>
  <c r="H16" i="16" a="1"/>
  <c r="F17" i="6" a="1"/>
  <c r="G21" i="14" a="1"/>
  <c r="P13" i="17" a="1"/>
  <c r="G16" i="12" a="1"/>
  <c r="Q40" i="1" a="1"/>
  <c r="W17" i="14" a="1"/>
  <c r="F25" i="14" a="1"/>
  <c r="Q19" i="6" a="1"/>
  <c r="F22" i="1" a="1"/>
  <c r="W44" i="13" a="1"/>
  <c r="E31" i="11" a="1"/>
  <c r="N37" i="16" a="1"/>
  <c r="R25" i="11" a="1"/>
  <c r="E22" i="7" a="1"/>
  <c r="H8" i="7" a="1"/>
  <c r="O22" i="1" a="1"/>
  <c r="G37" i="11" a="1"/>
  <c r="X32" i="11" a="1"/>
  <c r="E20" i="12" a="1"/>
  <c r="O6" i="13" a="1"/>
  <c r="Z40" i="1" a="1"/>
  <c r="Z22" i="12" a="1"/>
  <c r="H16" i="12" a="1"/>
  <c r="Z32" i="1" a="1"/>
  <c r="W40" i="6" a="1"/>
  <c r="I17" i="11" a="1"/>
  <c r="Q20" i="6" a="1"/>
  <c r="W9" i="6" a="1"/>
  <c r="G11" i="1" a="1"/>
  <c r="I24" i="13" a="1"/>
  <c r="I39" i="13" a="1"/>
  <c r="F41" i="1" a="1"/>
  <c r="Q10" i="1" a="1"/>
  <c r="R43" i="7" a="1"/>
  <c r="R16" i="13" a="1"/>
  <c r="P23" i="13" a="1"/>
  <c r="O40" i="16" a="1"/>
  <c r="W7" i="13" a="1"/>
  <c r="Y10" i="12" a="1"/>
  <c r="G5" i="13" a="1"/>
  <c r="X4" i="6" a="1"/>
  <c r="X10" i="11" a="1"/>
  <c r="F28" i="16" a="1"/>
  <c r="Y43" i="6" a="1"/>
  <c r="P11" i="12" a="1"/>
  <c r="H33" i="14" a="1"/>
  <c r="P45" i="12" a="1"/>
  <c r="Z35" i="12" a="1"/>
  <c r="F13" i="6" a="1"/>
  <c r="N9" i="1" a="1"/>
  <c r="N43" i="13" a="1"/>
  <c r="P37" i="11" a="1"/>
  <c r="W7" i="7" a="1"/>
  <c r="G29" i="6" a="1"/>
  <c r="F18" i="7" a="1"/>
  <c r="R7" i="11" a="1"/>
  <c r="R31" i="6" a="1"/>
  <c r="N38" i="6" a="1"/>
  <c r="W5" i="7" a="1"/>
  <c r="F26" i="14" a="1"/>
  <c r="Y6" i="13" a="1"/>
  <c r="Z33" i="12" a="1"/>
  <c r="G21" i="17" a="1"/>
  <c r="H17" i="13" a="1"/>
  <c r="H26" i="16" a="1"/>
  <c r="W33" i="17" a="1"/>
  <c r="I6" i="14" a="1"/>
  <c r="X23" i="14" a="1"/>
  <c r="Z30" i="12" a="1"/>
  <c r="F23" i="13" a="1"/>
  <c r="F17" i="28" a="1"/>
  <c r="N9" i="28" a="1"/>
  <c r="O42" i="16" a="1"/>
  <c r="P35" i="16" a="1"/>
  <c r="X11" i="17" a="1"/>
  <c r="Q13" i="13" a="1"/>
  <c r="Y30" i="14" a="1"/>
  <c r="H39" i="17" a="1"/>
  <c r="E27" i="27" a="1"/>
  <c r="P10" i="17" a="1"/>
  <c r="N37" i="13" a="1"/>
  <c r="O25" i="16" a="1"/>
  <c r="H43" i="12" a="1"/>
  <c r="F35" i="12" a="1"/>
  <c r="N32" i="11" a="1"/>
  <c r="R21" i="6" a="1"/>
  <c r="R27" i="7" a="1"/>
  <c r="H34" i="11" a="1"/>
  <c r="Z38" i="11" a="1"/>
  <c r="AA9" i="27" a="1"/>
  <c r="O29" i="14" a="1"/>
  <c r="AA32" i="13" a="1"/>
  <c r="X14" i="7" a="1"/>
  <c r="AA40" i="13" a="1"/>
  <c r="I10" i="1" a="1"/>
  <c r="Y43" i="7" a="1"/>
  <c r="N9" i="14" a="1"/>
  <c r="AA4" i="13" a="1"/>
  <c r="X26" i="16" a="1"/>
  <c r="W34" i="16" a="1"/>
  <c r="W39" i="17" a="1"/>
  <c r="P39" i="14" a="1"/>
  <c r="N27" i="13" a="1"/>
  <c r="H4" i="17" a="1"/>
  <c r="AA10" i="12" a="1"/>
  <c r="E39" i="13" a="1"/>
  <c r="F17" i="13" a="1"/>
  <c r="G22" i="1" a="1"/>
  <c r="I22" i="6" a="1"/>
  <c r="X40" i="16" a="1"/>
  <c r="E11" i="17" a="1"/>
  <c r="H6" i="13" a="1"/>
  <c r="X27" i="14" a="1"/>
  <c r="Z24" i="13" a="1"/>
  <c r="F20" i="14" a="1"/>
  <c r="Z32" i="17" a="1"/>
  <c r="E30" i="12" a="1"/>
  <c r="O32" i="16" a="1"/>
  <c r="E33" i="16" a="1"/>
  <c r="W18" i="12" a="1"/>
  <c r="X28" i="6" a="1"/>
  <c r="G9" i="13" a="1"/>
  <c r="P40" i="11" a="1"/>
  <c r="X25" i="7" a="1"/>
  <c r="R8" i="13" a="1"/>
  <c r="AA34" i="14" a="1"/>
  <c r="Q21" i="17" a="1"/>
  <c r="AA20" i="17" a="1"/>
  <c r="X23" i="13" a="1"/>
  <c r="W10" i="17" a="1"/>
  <c r="AA15" i="17" a="1"/>
  <c r="Q10" i="14" a="1"/>
  <c r="P41" i="7" a="1"/>
  <c r="Q11" i="17" a="1"/>
  <c r="R43" i="14" a="1"/>
  <c r="P30" i="13" a="1"/>
  <c r="R25" i="13" a="1"/>
  <c r="I38" i="16" a="1"/>
  <c r="G32" i="17" a="1"/>
  <c r="H20" i="1" a="1"/>
  <c r="E16" i="6" a="1"/>
  <c r="G19" i="16" a="1"/>
  <c r="Q32" i="14" a="1"/>
  <c r="O5" i="17" a="1"/>
  <c r="H4" i="29" a="1"/>
  <c r="I10" i="14" a="1"/>
  <c r="P24" i="14" a="1"/>
  <c r="R37" i="17" a="1"/>
  <c r="AA10" i="13" a="1"/>
  <c r="O21" i="12" a="1"/>
  <c r="W13" i="1" a="1"/>
  <c r="Z41" i="16" a="1"/>
  <c r="F36" i="13" a="1"/>
  <c r="F40" i="7" a="1"/>
  <c r="AA24" i="12" a="1"/>
  <c r="N20" i="11" a="1"/>
  <c r="F5" i="1" a="1"/>
  <c r="F13" i="7" a="1"/>
  <c r="Y21" i="17" a="1"/>
  <c r="R5" i="14" a="1"/>
  <c r="I40" i="12" a="1"/>
  <c r="F20" i="13" a="1"/>
  <c r="H10" i="7" a="1"/>
  <c r="R23" i="6" a="1"/>
  <c r="AA29" i="12" a="1"/>
  <c r="Y8" i="12" a="1"/>
  <c r="X14" i="17" a="1"/>
  <c r="Q9" i="16" a="1"/>
  <c r="P22" i="16" a="1"/>
  <c r="P5" i="12" a="1"/>
  <c r="N43" i="11" a="1"/>
  <c r="P13" i="12" a="1"/>
  <c r="F34" i="1" a="1"/>
  <c r="F15" i="7" a="1"/>
  <c r="H18" i="27" a="1"/>
  <c r="AA38" i="16" a="1"/>
  <c r="AA33" i="16" a="1"/>
  <c r="W35" i="17" a="1"/>
  <c r="P6" i="1" a="1"/>
  <c r="W36" i="7" a="1"/>
  <c r="R14" i="7" a="1"/>
  <c r="F44" i="17" a="1"/>
  <c r="R22" i="12" a="1"/>
  <c r="AA28" i="16" a="1"/>
  <c r="I13" i="17" a="1"/>
  <c r="Q28" i="11" a="1"/>
  <c r="X39" i="6" a="1"/>
  <c r="X41" i="6" a="1"/>
  <c r="P22" i="12" a="1"/>
  <c r="W39" i="6" a="1"/>
  <c r="Y25" i="12" a="1"/>
  <c r="G10" i="6" a="1"/>
  <c r="I24" i="14" a="1"/>
  <c r="F28" i="17" a="1"/>
  <c r="O12" i="14" a="1"/>
  <c r="AA4" i="14" a="1"/>
  <c r="F39" i="11" a="1"/>
  <c r="E44" i="14" a="1"/>
  <c r="AA8" i="13" a="1"/>
  <c r="H14" i="13" a="1"/>
  <c r="G40" i="14" a="1"/>
  <c r="P43" i="17" a="1"/>
  <c r="N8" i="16" a="1"/>
  <c r="X29" i="6" a="1"/>
  <c r="H42" i="14" a="1"/>
  <c r="R26" i="1" a="1"/>
  <c r="G26" i="12" a="1"/>
  <c r="R43" i="1" a="1"/>
  <c r="W17" i="27" a="1"/>
  <c r="Z15" i="17" a="1"/>
  <c r="Y12" i="17" a="1"/>
  <c r="W37" i="11" a="1"/>
  <c r="E36" i="6" a="1"/>
  <c r="G8" i="27" a="1"/>
  <c r="N27" i="14" a="1"/>
  <c r="AA19" i="16" a="1"/>
  <c r="R23" i="17" a="1"/>
  <c r="Y10" i="7" a="1"/>
  <c r="Y7" i="12" a="1"/>
  <c r="Q35" i="14" a="1"/>
  <c r="P14" i="13" a="1"/>
  <c r="E13" i="16" a="1"/>
  <c r="AA11" i="14" a="1"/>
  <c r="H41" i="16" a="1"/>
  <c r="AA40" i="12" a="1"/>
  <c r="Z45" i="13" a="1"/>
  <c r="X25" i="13" a="1"/>
  <c r="Y29" i="14" a="1"/>
  <c r="N37" i="12" a="1"/>
  <c r="AA20" i="7" a="1"/>
  <c r="P13" i="11" a="1"/>
  <c r="F6" i="7" a="1"/>
  <c r="I23" i="7" a="1"/>
  <c r="I33" i="13" a="1"/>
  <c r="R35" i="6" a="1"/>
  <c r="F18" i="13" a="1"/>
  <c r="Y15" i="7" a="1"/>
  <c r="Q21" i="13" a="1"/>
  <c r="P26" i="7" a="1"/>
  <c r="Q21" i="11" a="1"/>
  <c r="AA36" i="12" a="1"/>
  <c r="G23" i="6" a="1"/>
  <c r="I35" i="1" a="1"/>
  <c r="R44" i="1" a="1"/>
  <c r="H38" i="7" a="1"/>
  <c r="X32" i="1" a="1"/>
  <c r="O32" i="6" a="1"/>
  <c r="Q37" i="1" a="1"/>
  <c r="Z42" i="12" a="1"/>
  <c r="Q16" i="7" a="1"/>
  <c r="P39" i="6" a="1"/>
  <c r="Y4" i="6" a="1"/>
  <c r="O5" i="6" a="1"/>
  <c r="F35" i="6" a="1"/>
  <c r="F29" i="7" a="1"/>
  <c r="F8" i="1" a="1"/>
  <c r="H6" i="1" a="1"/>
  <c r="AA41" i="1" a="1"/>
  <c r="E7" i="6" a="1"/>
  <c r="R34" i="12" a="1"/>
  <c r="H36" i="7" a="1"/>
  <c r="F23" i="12" a="1"/>
  <c r="E8" i="14" a="1"/>
  <c r="I39" i="16" a="1"/>
  <c r="E45" i="11" a="1"/>
  <c r="G45" i="14" a="1"/>
  <c r="I14" i="12" a="1"/>
  <c r="E8" i="13" a="1"/>
  <c r="O17" i="1" a="1"/>
  <c r="N32" i="27" a="1"/>
  <c r="G24" i="11" a="1"/>
  <c r="Q19" i="13" a="1"/>
  <c r="O36" i="11" a="1"/>
  <c r="W25" i="1" a="1"/>
  <c r="R31" i="1" a="1"/>
  <c r="Q36" i="7" a="1"/>
  <c r="H27" i="1" a="1"/>
  <c r="O43" i="14" a="1"/>
  <c r="O16" i="1" a="1"/>
  <c r="Z7" i="1" a="1"/>
  <c r="Y11" i="13" a="1"/>
  <c r="E41" i="13" a="1"/>
  <c r="N16" i="12" a="1"/>
  <c r="Z42" i="14" a="1"/>
  <c r="I14" i="27" a="1"/>
  <c r="Q41" i="17" a="1"/>
  <c r="AA22" i="14" a="1"/>
  <c r="I12" i="11" a="1"/>
  <c r="P34" i="14" a="1"/>
  <c r="I6" i="6" a="1"/>
  <c r="R8" i="12" a="1"/>
  <c r="I44" i="12" a="1"/>
  <c r="O8" i="11" a="1"/>
  <c r="Q4" i="27" a="1"/>
  <c r="Q29" i="28" a="1"/>
  <c r="AA14" i="17" a="1"/>
  <c r="N8" i="17" a="1"/>
  <c r="P37" i="16" a="1"/>
  <c r="Z14" i="14" a="1"/>
  <c r="I22" i="16" a="1"/>
  <c r="N25" i="27" a="1"/>
  <c r="W7" i="27" a="1"/>
  <c r="G17" i="17" a="1"/>
  <c r="F29" i="13" a="1"/>
  <c r="Q8" i="11" a="1"/>
  <c r="Q44" i="7" a="1"/>
  <c r="I5" i="11" a="1"/>
  <c r="Z26" i="13" a="1"/>
  <c r="AA7" i="6" a="1"/>
  <c r="AA19" i="12" a="1"/>
  <c r="N36" i="13" a="1"/>
  <c r="O12" i="17" a="1"/>
  <c r="H38" i="16" a="1"/>
  <c r="G14" i="16" a="1"/>
  <c r="Y19" i="14" a="1"/>
  <c r="Z9" i="6" a="1"/>
  <c r="Y11" i="6" a="1"/>
  <c r="H24" i="13" a="1"/>
  <c r="N43" i="16" a="1"/>
  <c r="R30" i="29" a="1"/>
  <c r="R22" i="17" a="1"/>
  <c r="X14" i="16" a="1"/>
  <c r="R28" i="7" a="1"/>
  <c r="F10" i="11" a="1"/>
  <c r="H36" i="27" a="1"/>
  <c r="Q19" i="12" a="1"/>
  <c r="N39" i="14" a="1"/>
  <c r="E33" i="11" a="1"/>
  <c r="X4" i="14" a="1"/>
  <c r="Z10" i="16" a="1"/>
  <c r="G18" i="6" a="1"/>
  <c r="F23" i="7" a="1"/>
  <c r="W38" i="13" a="1"/>
  <c r="Q28" i="29" a="1"/>
  <c r="E43" i="17" a="1"/>
  <c r="Q30" i="12" a="1"/>
  <c r="R5" i="13" a="1"/>
  <c r="O41" i="13" a="1"/>
  <c r="Y27" i="17" a="1"/>
  <c r="AA30" i="12" a="1"/>
  <c r="W8" i="12" a="1"/>
  <c r="Z19" i="12" a="1"/>
  <c r="H22" i="13" a="1"/>
  <c r="Q11" i="14" a="1"/>
  <c r="R28" i="16" a="1"/>
  <c r="G25" i="13" a="1"/>
  <c r="E9" i="14" a="1"/>
  <c r="Y25" i="11" a="1"/>
  <c r="H6" i="29" a="1"/>
  <c r="Y22" i="12" a="1"/>
  <c r="AA19" i="11" a="1"/>
  <c r="N23" i="13" a="1"/>
  <c r="Q29" i="29" a="1"/>
  <c r="R12" i="16" a="1"/>
  <c r="N18" i="27" a="1"/>
  <c r="P8" i="16" a="1"/>
  <c r="Z7" i="12" a="1"/>
  <c r="G44" i="14" a="1"/>
  <c r="N33" i="14" a="1"/>
  <c r="Z4" i="14" a="1"/>
  <c r="AA8" i="16" a="1"/>
  <c r="Q25" i="13" a="1"/>
  <c r="N9" i="13" a="1"/>
  <c r="N44" i="16" a="1"/>
  <c r="Q35" i="16" a="1"/>
  <c r="W13" i="13" a="1"/>
  <c r="G14" i="17" a="1"/>
  <c r="F39" i="27" a="1"/>
  <c r="F15" i="6" a="1"/>
  <c r="AA11" i="13" a="1"/>
  <c r="Q36" i="13" a="1"/>
  <c r="E39" i="17" a="1"/>
  <c r="R24" i="12" a="1"/>
  <c r="N26" i="6" a="1"/>
  <c r="F4" i="17" a="1"/>
  <c r="X36" i="7" a="1"/>
  <c r="H40" i="16" a="1"/>
  <c r="E24" i="14" a="1"/>
  <c r="AA31" i="14" a="1"/>
  <c r="H18" i="7" a="1"/>
  <c r="H5" i="14" a="1"/>
  <c r="G42" i="13" a="1"/>
  <c r="W20" i="11" a="1"/>
  <c r="W25" i="27" a="1"/>
  <c r="Y12" i="27" a="1"/>
  <c r="P12" i="29" a="1"/>
  <c r="E36" i="16" a="1"/>
  <c r="R5" i="12" a="1"/>
  <c r="F7" i="16" a="1"/>
  <c r="G21" i="13" a="1"/>
  <c r="N4" i="17" a="1"/>
  <c r="O44" i="16" a="1"/>
  <c r="P35" i="13" a="1"/>
  <c r="I31" i="11" a="1"/>
  <c r="I12" i="16" a="1"/>
  <c r="Q41" i="6" a="1"/>
  <c r="AA42" i="14" a="1"/>
  <c r="Z42" i="11" a="1"/>
  <c r="Y11" i="16" a="1"/>
  <c r="E34" i="11" a="1"/>
  <c r="O36" i="28" a="1"/>
  <c r="W25" i="12" a="1"/>
  <c r="Z11" i="14" a="1"/>
  <c r="R18" i="11" a="1"/>
  <c r="X36" i="17" a="1"/>
  <c r="N32" i="14" a="1"/>
  <c r="R18" i="12" a="1"/>
  <c r="R30" i="16" a="1"/>
  <c r="G37" i="14" a="1"/>
  <c r="F20" i="28" a="1"/>
  <c r="W30" i="12" a="1"/>
  <c r="W8" i="27" a="1"/>
  <c r="P42" i="17" a="1"/>
  <c r="R5" i="29" a="1"/>
  <c r="R32" i="17" a="1"/>
  <c r="I13" i="13" a="1"/>
  <c r="I9" i="16" a="1"/>
  <c r="H25" i="14" a="1"/>
  <c r="AA6" i="13" a="1"/>
  <c r="W41" i="13" a="1"/>
  <c r="I8" i="14" a="1"/>
  <c r="W11" i="12" a="1"/>
  <c r="O10" i="7" a="1"/>
  <c r="Q27" i="27" a="1"/>
  <c r="AA40" i="14" a="1"/>
  <c r="F6" i="16" a="1"/>
  <c r="O6" i="17" a="1"/>
  <c r="Z37" i="16" a="1"/>
  <c r="Y13" i="16" a="1"/>
  <c r="H5" i="16" a="1"/>
  <c r="H11" i="14" a="1"/>
  <c r="I42" i="13" a="1"/>
  <c r="Y10" i="14" a="1"/>
  <c r="F31" i="6" a="1"/>
  <c r="R33" i="17" a="1"/>
  <c r="O17" i="13" a="1"/>
  <c r="AA18" i="13" a="1"/>
  <c r="P31" i="14" a="1"/>
  <c r="Z12" i="27" a="1"/>
  <c r="R9" i="12" a="1"/>
  <c r="F33" i="13" a="1"/>
  <c r="AA28" i="11" a="1"/>
  <c r="Y7" i="16" a="1"/>
  <c r="H19" i="11" a="1"/>
  <c r="W37" i="17" a="1"/>
  <c r="H10" i="16" a="1"/>
  <c r="Z17" i="7" a="1"/>
  <c r="Q38" i="13" a="1"/>
  <c r="AA40" i="1" a="1"/>
  <c r="W45" i="11" a="1"/>
  <c r="I42" i="17" a="1"/>
  <c r="X28" i="16" a="1"/>
  <c r="Z31" i="13" a="1"/>
  <c r="H9" i="16" a="1"/>
  <c r="F21" i="27" a="1"/>
  <c r="W44" i="14" a="1"/>
  <c r="E10" i="17" a="1"/>
  <c r="Y8" i="17" a="1"/>
  <c r="G35" i="13" a="1"/>
  <c r="F38" i="7" a="1"/>
  <c r="O25" i="6" a="1"/>
  <c r="P32" i="14" a="1"/>
  <c r="F6" i="11" a="1"/>
  <c r="R36" i="14" a="1"/>
  <c r="F7" i="17" a="1"/>
  <c r="E9" i="27" a="1"/>
  <c r="N25" i="16" a="1"/>
  <c r="N30" i="16" a="1"/>
  <c r="Y34" i="11" a="1"/>
  <c r="R13" i="11" a="1"/>
  <c r="G32" i="16" a="1"/>
  <c r="Q23" i="13" a="1"/>
  <c r="O26" i="13" a="1"/>
  <c r="R15" i="27" a="1"/>
  <c r="X26" i="29" a="1"/>
  <c r="H44" i="29" a="1"/>
  <c r="F45" i="27" a="1"/>
  <c r="Y25" i="14" a="1"/>
  <c r="P5" i="14" a="1"/>
  <c r="F11" i="27" a="1"/>
  <c r="O22" i="27" a="1"/>
  <c r="E9" i="16" a="1"/>
  <c r="Q9" i="17" a="1"/>
  <c r="Q23" i="16" a="1"/>
  <c r="G34" i="7" a="1"/>
  <c r="X21" i="11" a="1"/>
  <c r="I20" i="17" a="1"/>
  <c r="N18" i="13" a="1"/>
  <c r="H19" i="16" a="1"/>
  <c r="O39" i="14" a="1"/>
  <c r="AA31" i="17" a="1"/>
  <c r="Q20" i="27" a="1"/>
  <c r="Y39" i="16" a="1"/>
  <c r="Y15" i="16" a="1"/>
  <c r="X20" i="6" a="1"/>
  <c r="Y6" i="11" a="1"/>
  <c r="P42" i="12" a="1"/>
  <c r="Z31" i="14" a="1"/>
  <c r="E37" i="14" a="1"/>
  <c r="N5" i="17" a="1"/>
  <c r="O17" i="12" a="1"/>
  <c r="O23" i="17" a="1"/>
  <c r="Z43" i="14" a="1"/>
  <c r="X33" i="16" a="1"/>
  <c r="AA43" i="27" a="1"/>
  <c r="E4" i="11" a="1"/>
  <c r="W40" i="1" a="1"/>
  <c r="F39" i="1" a="1"/>
  <c r="P5" i="11" a="1"/>
  <c r="I13" i="6" a="1"/>
  <c r="W35" i="6" a="1"/>
  <c r="AA33" i="6" a="1"/>
  <c r="Q29" i="13" a="1"/>
  <c r="P16" i="27" a="1"/>
  <c r="Y16" i="7" a="1"/>
  <c r="G18" i="27" a="1"/>
  <c r="E6" i="14" a="1"/>
  <c r="O10" i="14" a="1"/>
  <c r="Q18" i="27" a="1"/>
  <c r="O37" i="16" a="1"/>
  <c r="AA7" i="12" a="1"/>
  <c r="F14" i="7" a="1"/>
  <c r="Z30" i="14" a="1"/>
  <c r="G37" i="7" a="1"/>
  <c r="E23" i="7" a="1"/>
  <c r="H9" i="7" a="1"/>
  <c r="P17" i="17" a="1"/>
  <c r="F22" i="17" a="1"/>
  <c r="I18" i="16" a="1"/>
  <c r="O21" i="1" a="1"/>
  <c r="X7" i="12" a="1"/>
  <c r="O25" i="7" a="1"/>
  <c r="H10" i="27" a="1"/>
  <c r="Q8" i="17" a="1"/>
  <c r="Q15" i="17" a="1"/>
  <c r="Y8" i="11" a="1"/>
  <c r="E17" i="13" a="1"/>
  <c r="N13" i="6" a="1"/>
  <c r="E27" i="16" a="1"/>
  <c r="G43" i="14" a="1"/>
  <c r="Q44" i="14" a="1"/>
  <c r="G20" i="14" a="1"/>
  <c r="F5" i="13" a="1"/>
  <c r="Y19" i="11" a="1"/>
  <c r="N40" i="17" a="1"/>
  <c r="F24" i="16" a="1"/>
  <c r="F45" i="16" a="1"/>
  <c r="R16" i="14" a="1"/>
  <c r="Y45" i="11" a="1"/>
  <c r="Z43" i="7" a="1"/>
  <c r="E15" i="6" a="1"/>
  <c r="Q23" i="17" a="1"/>
  <c r="O8" i="29" a="1"/>
  <c r="AA26" i="11" a="1"/>
  <c r="P26" i="16" a="1"/>
  <c r="Q31" i="17" a="1"/>
  <c r="Q19" i="16" a="1"/>
  <c r="I31" i="17" a="1"/>
  <c r="Q9" i="13" a="1"/>
  <c r="Y32" i="7" a="1"/>
  <c r="F43" i="13" a="1"/>
  <c r="E45" i="14" a="1"/>
  <c r="H30" i="1" a="1"/>
  <c r="X20" i="29" a="1"/>
  <c r="Q30" i="29" a="1"/>
  <c r="W44" i="27" a="1"/>
  <c r="H40" i="27" a="1"/>
  <c r="P44" i="14" a="1"/>
  <c r="Y27" i="12" a="1"/>
  <c r="O17" i="16" a="1"/>
  <c r="Q39" i="27" a="1"/>
  <c r="E40" i="14" a="1"/>
  <c r="AA34" i="17" a="1"/>
  <c r="Y28" i="14" a="1"/>
  <c r="N26" i="16" a="1"/>
  <c r="P31" i="13" a="1"/>
  <c r="W30" i="13" a="1"/>
  <c r="I39" i="11" a="1"/>
  <c r="P34" i="16" a="1"/>
  <c r="P28" i="12" a="1"/>
  <c r="R37" i="14" a="1"/>
  <c r="Q22" i="27" a="1"/>
  <c r="N7" i="11" a="1"/>
  <c r="I29" i="14" a="1"/>
  <c r="H12" i="6" a="1"/>
  <c r="Z11" i="12" a="1"/>
  <c r="H29" i="12" a="1"/>
  <c r="Z16" i="14" a="1"/>
  <c r="AA26" i="14" a="1"/>
  <c r="N38" i="27" a="1"/>
  <c r="R28" i="27" a="1"/>
  <c r="P18" i="14" a="1"/>
  <c r="R18" i="13" a="1"/>
  <c r="O31" i="16" a="1"/>
  <c r="E20" i="27" a="1"/>
  <c r="Z16" i="16" a="1"/>
  <c r="Z13" i="14" a="1"/>
  <c r="I39" i="6" a="1"/>
  <c r="AA30" i="11" a="1"/>
  <c r="N15" i="13" a="1"/>
  <c r="Y41" i="7" a="1"/>
  <c r="O39" i="17" a="1"/>
  <c r="W17" i="17" a="1"/>
  <c r="R15" i="14" a="1"/>
  <c r="E22" i="16" a="1"/>
  <c r="Q44" i="17" a="1"/>
  <c r="Y44" i="17" a="1"/>
  <c r="N15" i="14" a="1"/>
  <c r="Z27" i="17" a="1"/>
  <c r="G8" i="16" a="1"/>
  <c r="O26" i="6" a="1"/>
  <c r="Z25" i="12" a="1"/>
  <c r="AA29" i="1" a="1"/>
  <c r="R27" i="14" a="1"/>
  <c r="Z31" i="12" a="1"/>
  <c r="I26" i="13" a="1"/>
  <c r="R17" i="14" a="1"/>
  <c r="E35" i="17" a="1"/>
  <c r="E32" i="27" a="1"/>
  <c r="AA40" i="27" a="1"/>
  <c r="P7" i="27" a="1"/>
  <c r="E11" i="29" a="1"/>
  <c r="E38" i="16" a="1"/>
  <c r="Z36" i="17" a="1"/>
  <c r="AA34" i="12" a="1"/>
  <c r="G10" i="14" a="1"/>
  <c r="P34" i="1" a="1"/>
  <c r="F15" i="14" a="1"/>
  <c r="N12" i="13" a="1"/>
  <c r="H5" i="13" a="1"/>
  <c r="X6" i="1" a="1"/>
  <c r="Q10" i="13" a="1"/>
  <c r="Q13" i="17" a="1"/>
  <c r="I37" i="14" a="1"/>
  <c r="O6" i="16" a="1"/>
  <c r="W41" i="14" a="1"/>
  <c r="AA32" i="14" a="1"/>
  <c r="R18" i="17" a="1"/>
  <c r="F27" i="14" a="1"/>
  <c r="N40" i="12" a="1"/>
  <c r="Q11" i="13" a="1"/>
  <c r="AA8" i="12" a="1"/>
  <c r="W36" i="27" a="1"/>
  <c r="N16" i="27" a="1"/>
  <c r="H9" i="6" a="1"/>
  <c r="N28" i="27" a="1"/>
  <c r="Z9" i="14" a="1"/>
  <c r="Q31" i="13" a="1"/>
  <c r="AA7" i="11" a="1"/>
  <c r="H43" i="13" a="1"/>
  <c r="N32" i="12" a="1"/>
  <c r="F22" i="12" a="1"/>
  <c r="AA44" i="12" a="1"/>
  <c r="Z34" i="16" a="1"/>
  <c r="R45" i="27" a="1"/>
  <c r="W12" i="27" a="1"/>
  <c r="F14" i="27" a="1"/>
  <c r="P9" i="14" a="1"/>
  <c r="W16" i="14" a="1"/>
  <c r="R16" i="7" a="1"/>
  <c r="N16" i="17" a="1"/>
  <c r="F41" i="7" a="1"/>
  <c r="N7" i="17" a="1"/>
  <c r="R42" i="14" a="1"/>
  <c r="Y4" i="17" a="1"/>
  <c r="Z44" i="13" a="1"/>
  <c r="AA19" i="6" a="1"/>
  <c r="O40" i="13" a="1"/>
  <c r="Q37" i="12" a="1"/>
  <c r="R10" i="13" a="1"/>
  <c r="G6" i="17" a="1"/>
  <c r="Z31" i="27" a="1"/>
  <c r="E10" i="27" a="1"/>
  <c r="E43" i="11" a="1"/>
  <c r="Z43" i="13" a="1"/>
  <c r="Q4" i="6" a="1"/>
  <c r="Z13" i="16" a="1"/>
  <c r="W25" i="17" a="1"/>
  <c r="Q40" i="14" a="1"/>
  <c r="AA28" i="12" a="1"/>
  <c r="X16" i="12" a="1"/>
  <c r="O10" i="13" a="1"/>
  <c r="N24" i="27" a="1"/>
  <c r="Y38" i="7" a="1"/>
  <c r="W21" i="16" a="1"/>
  <c r="AA21" i="17" a="1"/>
  <c r="AA10" i="6" a="1"/>
  <c r="W43" i="7" a="1"/>
  <c r="N24" i="17" a="1"/>
  <c r="Q21" i="14" a="1"/>
  <c r="O20" i="12" a="1"/>
  <c r="H31" i="16" a="1"/>
  <c r="O30" i="16" a="1"/>
  <c r="Y33" i="27" a="1"/>
  <c r="AA42" i="13" a="1"/>
  <c r="E24" i="16" a="1"/>
  <c r="Y36" i="14" a="1"/>
  <c r="R40" i="12" a="1"/>
  <c r="N23" i="27" a="1"/>
  <c r="W30" i="14" a="1"/>
  <c r="X13" i="11" a="1"/>
  <c r="AA33" i="11" a="1"/>
  <c r="Q30" i="13" a="1"/>
  <c r="AA10" i="1" a="1"/>
  <c r="O14" i="12" a="1"/>
  <c r="O33" i="11" a="1"/>
  <c r="Q17" i="16" a="1"/>
  <c r="G9" i="12" a="1"/>
  <c r="X6" i="27" a="1"/>
  <c r="N9" i="17" a="1"/>
  <c r="G14" i="12" a="1"/>
  <c r="E4" i="16" a="1"/>
  <c r="O21" i="16" a="1"/>
  <c r="Y15" i="14" a="1"/>
  <c r="N6" i="16" a="1"/>
  <c r="N20" i="17" a="1"/>
  <c r="Y21" i="11" a="1"/>
  <c r="X10" i="14" a="1"/>
  <c r="X7" i="6" a="1"/>
  <c r="N25" i="1" a="1"/>
  <c r="I11" i="13" a="1"/>
  <c r="W34" i="13" a="1"/>
  <c r="I13" i="14" a="1"/>
  <c r="I14" i="14" a="1"/>
  <c r="X5" i="13" a="1"/>
  <c r="Q22" i="7" a="1"/>
  <c r="I28" i="29" a="1"/>
  <c r="O34" i="14" a="1"/>
  <c r="Y16" i="12" a="1"/>
  <c r="E28" i="14" a="1"/>
  <c r="P42" i="13" a="1"/>
  <c r="AA37" i="13" a="1"/>
  <c r="F16" i="13" a="1"/>
  <c r="Z11" i="11" a="1"/>
  <c r="H37" i="14" a="1"/>
  <c r="X11" i="1" a="1"/>
  <c r="O6" i="11" a="1"/>
  <c r="R17" i="7" a="1"/>
  <c r="W45" i="16" a="1"/>
  <c r="W20" i="1" a="1"/>
  <c r="W13" i="17" a="1"/>
  <c r="I32" i="14" a="1"/>
  <c r="H34" i="14" a="1"/>
  <c r="Z45" i="17" a="1"/>
  <c r="N34" i="12" a="1"/>
  <c r="I28" i="11" a="1"/>
  <c r="Y43" i="13" a="1"/>
  <c r="Z20" i="14" a="1"/>
  <c r="X16" i="14" a="1"/>
  <c r="W24" i="14" a="1"/>
  <c r="Y43" i="17" a="1"/>
  <c r="N21" i="11" a="1"/>
  <c r="H32" i="11" a="1"/>
  <c r="R38" i="1" a="1"/>
  <c r="X27" i="12" a="1"/>
  <c r="W42" i="7" a="1"/>
  <c r="E6" i="16" a="1"/>
  <c r="G13" i="13" a="1"/>
  <c r="O39" i="16" a="1"/>
  <c r="F4" i="13" a="1"/>
  <c r="F17" i="14" a="1"/>
  <c r="N17" i="7" a="1"/>
  <c r="W26" i="13" a="1"/>
  <c r="E42" i="11" a="1"/>
  <c r="W31" i="17" a="1"/>
  <c r="G8" i="11" a="1"/>
  <c r="Y7" i="13" a="1"/>
  <c r="W24" i="6" a="1"/>
  <c r="O13" i="12" a="1"/>
  <c r="I30" i="14" a="1"/>
  <c r="X22" i="13" a="1"/>
  <c r="P17" i="1" a="1"/>
  <c r="Z26" i="11" a="1"/>
  <c r="W18" i="6" a="1"/>
  <c r="Z34" i="29" a="1"/>
  <c r="X36" i="27" a="1"/>
  <c r="I20" i="16" a="1"/>
  <c r="W9" i="17" a="1"/>
  <c r="Z43" i="12" a="1"/>
  <c r="Y24" i="6" a="1"/>
  <c r="P34" i="7" a="1"/>
  <c r="Y32" i="14" a="1"/>
  <c r="W18" i="13" a="1"/>
  <c r="Y45" i="12" a="1"/>
  <c r="F21" i="13" a="1"/>
  <c r="Z23" i="12" a="1"/>
  <c r="O27" i="14" a="1"/>
  <c r="AA6" i="6" a="1"/>
  <c r="Y45" i="1" a="1"/>
  <c r="P20" i="6" a="1"/>
  <c r="P17" i="16" a="1"/>
  <c r="N18" i="12" a="1"/>
  <c r="P23" i="27" a="1"/>
  <c r="O32" i="13" a="1"/>
  <c r="E44" i="12" a="1"/>
  <c r="E26" i="13" a="1"/>
  <c r="W6" i="16" a="1"/>
  <c r="R11" i="14" a="1"/>
  <c r="P22" i="14" a="1"/>
  <c r="R24" i="16" a="1"/>
  <c r="R11" i="12" a="1"/>
  <c r="AA12" i="7" a="1"/>
  <c r="I12" i="14" a="1"/>
  <c r="X19" i="16" a="1"/>
  <c r="O43" i="13" a="1"/>
  <c r="G15" i="12" a="1"/>
  <c r="X25" i="12" a="1"/>
  <c r="F40" i="13" a="1"/>
  <c r="Q37" i="6" a="1"/>
  <c r="E44" i="16" a="1"/>
  <c r="Y38" i="14" a="1"/>
  <c r="E28" i="12" a="1"/>
  <c r="N34" i="11" a="1"/>
  <c r="F37" i="12" a="1"/>
  <c r="I33" i="14" a="1"/>
  <c r="P39" i="7" a="1"/>
  <c r="W7" i="1" a="1"/>
  <c r="H40" i="13" a="1"/>
  <c r="P33" i="11" a="1"/>
  <c r="I31" i="7" a="1"/>
  <c r="Z28" i="6" a="1"/>
  <c r="R37" i="13" a="1"/>
  <c r="E17" i="16" a="1"/>
  <c r="G13" i="6" a="1"/>
  <c r="O27" i="1" a="1"/>
  <c r="W9" i="14" a="1"/>
  <c r="G26" i="11" a="1"/>
  <c r="W11" i="6" a="1"/>
  <c r="H18" i="12" a="1"/>
  <c r="Q40" i="12" a="1"/>
  <c r="O14" i="14" a="1"/>
  <c r="X5" i="7" a="1"/>
  <c r="P38" i="13" a="1"/>
  <c r="I34" i="7" a="1"/>
  <c r="X17" i="11" a="1"/>
  <c r="R10" i="11" a="1"/>
  <c r="Q44" i="6" a="1"/>
  <c r="W5" i="12" a="1"/>
  <c r="N24" i="6" a="1"/>
  <c r="AA38" i="12" a="1"/>
  <c r="Z14" i="1" a="1"/>
  <c r="O9" i="14" a="1"/>
  <c r="P21" i="16" a="1"/>
  <c r="Y4" i="13" a="1"/>
  <c r="E10" i="16" a="1"/>
  <c r="AA25" i="11" a="1"/>
  <c r="W16" i="11" a="1"/>
  <c r="E38" i="12" a="1"/>
  <c r="R6" i="12" a="1"/>
  <c r="G42" i="6" a="1"/>
  <c r="Y27" i="11" a="1"/>
  <c r="AA33" i="1" a="1"/>
  <c r="AA27" i="11" a="1"/>
  <c r="H33" i="7" a="1"/>
  <c r="H19" i="13" a="1"/>
  <c r="H31" i="12" a="1"/>
  <c r="Q34" i="7" a="1"/>
  <c r="G39" i="16" a="1"/>
  <c r="AA17" i="11" a="1"/>
  <c r="Y35" i="14" a="1"/>
  <c r="O45" i="11" a="1"/>
  <c r="X10" i="12" a="1"/>
  <c r="O19" i="6" a="1"/>
  <c r="H33" i="6" a="1"/>
  <c r="H30" i="13" a="1"/>
  <c r="W15" i="14" a="1"/>
  <c r="I44" i="7" a="1"/>
  <c r="R45" i="11" a="1"/>
  <c r="E35" i="14" a="1"/>
  <c r="Y18" i="7" a="1"/>
  <c r="P38" i="29" a="1"/>
  <c r="I41" i="29" a="1"/>
  <c r="AA21" i="13" a="1"/>
  <c r="AA35" i="13" a="1"/>
  <c r="O12" i="11" a="1"/>
  <c r="X18" i="13" a="1"/>
  <c r="I6" i="11" a="1"/>
  <c r="N16" i="7" a="1"/>
  <c r="I30" i="6" a="1"/>
  <c r="P39" i="17" a="1"/>
  <c r="O18" i="16" a="1"/>
  <c r="G36" i="13" a="1"/>
  <c r="Z41" i="12" a="1"/>
  <c r="Z16" i="11" a="1"/>
  <c r="I7" i="14" a="1"/>
  <c r="Q22" i="13" a="1"/>
  <c r="W32" i="1" a="1"/>
  <c r="R21" i="7" a="1"/>
  <c r="E30" i="7" a="1"/>
  <c r="F23" i="14" a="1"/>
  <c r="Z15" i="11" a="1"/>
  <c r="E4" i="12" a="1"/>
  <c r="Q36" i="6" a="1"/>
  <c r="F24" i="11" a="1"/>
  <c r="Z9" i="17" a="1"/>
  <c r="O27" i="7" a="1"/>
  <c r="I16" i="27" a="1"/>
  <c r="I36" i="12" a="1"/>
  <c r="E38" i="13" a="1"/>
  <c r="H6" i="27" a="1"/>
  <c r="I14" i="7" a="1"/>
  <c r="H24" i="17" a="1"/>
  <c r="H32" i="17" a="1"/>
  <c r="X31" i="7" a="1"/>
  <c r="I24" i="12" a="1"/>
  <c r="H4" i="12" a="1"/>
  <c r="Z38" i="7" a="1"/>
  <c r="Q37" i="16" a="1"/>
  <c r="F40" i="11" a="1"/>
  <c r="W27" i="12" a="1"/>
  <c r="G34" i="14" a="1"/>
  <c r="I28" i="6" a="1"/>
  <c r="P45" i="7" a="1"/>
  <c r="Z25" i="1" a="1"/>
  <c r="AA31" i="1" a="1"/>
  <c r="X28" i="1" a="1"/>
  <c r="R29" i="11" a="1"/>
  <c r="X44" i="11" a="1"/>
  <c r="Z28" i="1" a="1"/>
  <c r="N21" i="13" a="1"/>
  <c r="G14" i="1" a="1"/>
  <c r="W19" i="11" a="1"/>
  <c r="N42" i="6" a="1"/>
  <c r="N22" i="12" a="1"/>
  <c r="H41" i="1" a="1"/>
  <c r="E7" i="14" a="1"/>
  <c r="H25" i="7" a="1"/>
  <c r="W10" i="1" a="1"/>
  <c r="W19" i="12" a="1"/>
  <c r="O18" i="7" a="1"/>
  <c r="X38" i="6" a="1"/>
  <c r="E33" i="14" a="1"/>
  <c r="Z4" i="6" a="1"/>
  <c r="O33" i="1" a="1"/>
  <c r="F14" i="1" a="1"/>
  <c r="O26" i="1" a="1"/>
  <c r="E32" i="6" a="1"/>
  <c r="Z29" i="13" a="1"/>
  <c r="Z6" i="7" a="1"/>
  <c r="Y23" i="6" a="1"/>
  <c r="P24" i="13" a="1"/>
  <c r="E43" i="7" a="1"/>
  <c r="N38" i="13" a="1"/>
  <c r="I6" i="1" a="1"/>
  <c r="P8" i="11" a="1"/>
  <c r="Q8" i="6" a="1"/>
  <c r="I18" i="7" a="1"/>
  <c r="O13" i="1" a="1"/>
  <c r="Y22" i="7" a="1"/>
  <c r="F33" i="7" a="1"/>
  <c r="W23" i="14" a="1"/>
  <c r="AA41" i="12" a="1"/>
  <c r="N33" i="1" a="1"/>
  <c r="W37" i="1" a="1"/>
  <c r="P20" i="17" a="1"/>
  <c r="AA21" i="7" a="1"/>
  <c r="E39" i="1" a="1"/>
  <c r="O12" i="13" a="1"/>
  <c r="Y18" i="13" a="1"/>
  <c r="W14" i="7" a="1"/>
  <c r="Y9" i="7" a="1"/>
  <c r="E38" i="7" a="1"/>
  <c r="AA38" i="7" a="1"/>
  <c r="AA29" i="14" a="1"/>
  <c r="W41" i="1" a="1"/>
  <c r="H22" i="6" a="1"/>
  <c r="N24" i="1" a="1"/>
  <c r="H16" i="13" a="1"/>
  <c r="Z6" i="12" a="1"/>
  <c r="O20" i="17" a="1"/>
  <c r="F17" i="12" a="1"/>
  <c r="AA25" i="14" a="1"/>
  <c r="R38" i="6" a="1"/>
  <c r="Y10" i="13" a="1"/>
  <c r="I12" i="13" a="1"/>
  <c r="Q5" i="17" a="1"/>
  <c r="F31" i="11" a="1"/>
  <c r="E10" i="13" a="1"/>
  <c r="I37" i="7" a="1"/>
  <c r="P35" i="12" a="1"/>
  <c r="Y33" i="12" a="1"/>
  <c r="Z7" i="13" a="1"/>
  <c r="W33" i="14" a="1"/>
  <c r="P9" i="12" a="1"/>
  <c r="Q31" i="12" a="1"/>
  <c r="F13" i="14" a="1"/>
  <c r="I21" i="16" a="1"/>
  <c r="AA8" i="11" a="1"/>
  <c r="I26" i="7" a="1"/>
  <c r="I22" i="11" a="1"/>
  <c r="F30" i="1" a="1"/>
  <c r="Q23" i="7" a="1"/>
  <c r="I10" i="16" a="1"/>
  <c r="Y5" i="12" a="1"/>
  <c r="F14" i="13" a="1"/>
  <c r="G31" i="14" a="1"/>
  <c r="F21" i="1" a="1"/>
  <c r="P7" i="11" a="1"/>
  <c r="I10" i="6" a="1"/>
  <c r="N33" i="7" a="1"/>
  <c r="H13" i="1" a="1"/>
  <c r="X24" i="6" a="1"/>
  <c r="AA15" i="7" a="1"/>
  <c r="R12" i="6" a="1"/>
  <c r="P6" i="11" a="1"/>
  <c r="F27" i="6" a="1"/>
  <c r="O17" i="7" a="1"/>
  <c r="N19" i="14" a="1"/>
  <c r="N45" i="7" a="1"/>
  <c r="H18" i="13" a="1"/>
  <c r="AA5" i="16" a="1"/>
  <c r="Y30" i="6" a="1"/>
  <c r="O31" i="11" a="1"/>
  <c r="Z31" i="1" a="1"/>
  <c r="Q37" i="11" a="1"/>
  <c r="G31" i="16" a="1"/>
  <c r="G26" i="1" a="1"/>
  <c r="W9" i="12" a="1"/>
  <c r="O25" i="13" a="1"/>
  <c r="Z28" i="14" a="1"/>
  <c r="X19" i="1" a="1"/>
  <c r="AA34" i="1" a="1"/>
  <c r="I42" i="7" a="1"/>
  <c r="X29" i="11" a="1"/>
  <c r="X17" i="1" a="1"/>
  <c r="X27" i="1" a="1"/>
  <c r="H21" i="7" a="1"/>
  <c r="H28" i="12" a="1"/>
  <c r="Z39" i="1" a="1"/>
  <c r="R36" i="1" a="1"/>
  <c r="W31" i="7" a="1"/>
  <c r="AA16" i="13" a="1"/>
  <c r="Y42" i="1" a="1"/>
  <c r="W15" i="6" a="1"/>
  <c r="I21" i="12" a="1"/>
  <c r="N5" i="13" a="1"/>
  <c r="Q13" i="7" a="1"/>
  <c r="O28" i="11" a="1"/>
  <c r="O8" i="6" a="1"/>
  <c r="E40" i="16" a="1"/>
  <c r="H41" i="12" a="1"/>
  <c r="P21" i="1" a="1"/>
  <c r="N4" i="1" a="1"/>
  <c r="Z15" i="1" a="1"/>
  <c r="Z16" i="1" a="1"/>
  <c r="Y43" i="11" a="1"/>
  <c r="Y44" i="7" a="1"/>
  <c r="E36" i="7" a="1"/>
  <c r="P37" i="7" a="1"/>
  <c r="H10" i="12" a="1"/>
  <c r="G12" i="7" a="1"/>
  <c r="I25" i="6" a="1"/>
  <c r="AA5" i="6" a="1"/>
  <c r="Y34" i="12" a="1"/>
  <c r="Y25" i="7" a="1"/>
  <c r="O18" i="11" a="1"/>
  <c r="AA12" i="6" a="1"/>
  <c r="Y14" i="11" a="1"/>
  <c r="F23" i="11" a="1"/>
  <c r="G39" i="6" a="1"/>
  <c r="AA28" i="1" a="1"/>
  <c r="O29" i="12" a="1"/>
  <c r="O34" i="11" a="1"/>
  <c r="N31" i="7" a="1"/>
  <c r="W40" i="14" a="1"/>
  <c r="O23" i="12" a="1"/>
  <c r="F16" i="11" a="1"/>
  <c r="R9" i="7" a="1"/>
  <c r="G12" i="11" a="1"/>
  <c r="O8" i="16" a="1"/>
  <c r="AA34" i="11" a="1"/>
  <c r="R37" i="6" a="1"/>
  <c r="G31" i="7" a="1"/>
  <c r="Y16" i="1" a="1"/>
  <c r="I34" i="1" a="1"/>
  <c r="Y12" i="6" a="1"/>
  <c r="O14" i="1" a="1"/>
  <c r="Z34" i="6" a="1"/>
  <c r="X36" i="6" a="1"/>
  <c r="AA24" i="11" a="1"/>
  <c r="W45" i="12" a="1"/>
  <c r="P32" i="7" a="1"/>
  <c r="X6" i="7" a="1"/>
  <c r="F15" i="1" a="1"/>
  <c r="E42" i="6" a="1"/>
  <c r="Y30" i="12" a="1"/>
  <c r="Q11" i="1" a="1"/>
  <c r="G43" i="11" a="1"/>
  <c r="R20" i="1" a="1"/>
  <c r="P21" i="11" a="1"/>
  <c r="P25" i="1" a="1"/>
  <c r="N32" i="1" a="1"/>
  <c r="O21" i="13" a="1"/>
  <c r="H10" i="11" a="1"/>
  <c r="X16" i="13" a="1"/>
  <c r="W27" i="6" a="1"/>
  <c r="W18" i="1" a="1"/>
  <c r="G17" i="12" a="1"/>
  <c r="Z9" i="13" a="1"/>
  <c r="Q26" i="7" a="1"/>
  <c r="F17" i="1" a="1"/>
  <c r="Y37" i="14" a="1"/>
  <c r="Y18" i="6" a="1"/>
  <c r="R42" i="6" a="1"/>
  <c r="O25" i="11" a="1"/>
  <c r="W34" i="11" a="1"/>
  <c r="H31" i="11" a="1"/>
  <c r="H5" i="1" a="1"/>
  <c r="H8" i="16" a="1"/>
  <c r="R30" i="1" a="1"/>
  <c r="AA23" i="11" a="1"/>
  <c r="AA27" i="1" a="1"/>
  <c r="P32" i="12" a="1"/>
  <c r="I26" i="14" a="1"/>
  <c r="Z40" i="7" a="1"/>
  <c r="E27" i="14" a="1"/>
  <c r="N44" i="7" a="1"/>
  <c r="R13" i="13" a="1"/>
  <c r="Q24" i="11" a="1"/>
  <c r="H11" i="7" a="1"/>
  <c r="AA22" i="7" a="1"/>
  <c r="X25" i="11" a="1"/>
  <c r="I16" i="1" a="1"/>
  <c r="AA39" i="11" a="1"/>
  <c r="R36" i="6" a="1"/>
  <c r="H11" i="12" a="1"/>
  <c r="E45" i="12" a="1"/>
  <c r="W7" i="12" a="1"/>
  <c r="H13" i="6" a="1"/>
  <c r="Q42" i="1" a="1"/>
  <c r="Z38" i="12" a="1"/>
  <c r="Z44" i="12" a="1"/>
  <c r="P23" i="6" a="1"/>
  <c r="X8" i="7" a="1"/>
  <c r="E8" i="11" a="1"/>
  <c r="Q38" i="1" a="1"/>
  <c r="O44" i="6" a="1"/>
  <c r="R26" i="7" a="1"/>
  <c r="W16" i="6" a="1"/>
  <c r="G30" i="11" a="1"/>
  <c r="R44" i="16" a="1"/>
  <c r="E4" i="7" a="1"/>
  <c r="X33" i="13" a="1"/>
  <c r="Z33" i="6" a="1"/>
  <c r="H28" i="6" a="1"/>
  <c r="P27" i="13" a="1"/>
  <c r="AA6" i="1" a="1"/>
  <c r="Y26" i="6" a="1"/>
  <c r="G23" i="11" a="1"/>
  <c r="E29" i="1" a="1"/>
  <c r="R38" i="12" a="1"/>
  <c r="Z43" i="11" a="1"/>
  <c r="AA17" i="1" a="1"/>
  <c r="W40" i="13" a="1"/>
  <c r="Z40" i="16" a="1"/>
  <c r="G45" i="13" a="1"/>
  <c r="R41" i="7" a="1"/>
  <c r="I37" i="17" a="1"/>
  <c r="Z33" i="27" a="1"/>
  <c r="F42" i="14" a="1"/>
  <c r="N30" i="12" a="1"/>
  <c r="N4" i="7" a="1"/>
  <c r="W32" i="11" a="1"/>
  <c r="R15" i="13" a="1"/>
  <c r="AA42" i="12" a="1"/>
  <c r="Q38" i="16" a="1"/>
  <c r="X16" i="27" a="1"/>
  <c r="Q8" i="1" a="1"/>
  <c r="F35" i="13" a="1"/>
  <c r="AA28" i="6" a="1"/>
  <c r="R19" i="17" a="1"/>
  <c r="F44" i="11" a="1"/>
  <c r="H24" i="14" a="1"/>
  <c r="AA22" i="6" a="1"/>
  <c r="X43" i="1" a="1"/>
  <c r="Y27" i="14" a="1"/>
  <c r="E15" i="14" a="1"/>
  <c r="Z12" i="7" a="1"/>
  <c r="W5" i="14" a="1"/>
  <c r="Q20" i="16" a="1"/>
  <c r="W43" i="1" a="1"/>
  <c r="F31" i="7" a="1"/>
  <c r="F24" i="12" a="1"/>
  <c r="F11" i="16" a="1"/>
  <c r="G10" i="11" a="1"/>
  <c r="F21" i="12" a="1"/>
  <c r="I19" i="16" a="1"/>
  <c r="N19" i="13" a="1"/>
  <c r="N17" i="14" a="1"/>
  <c r="E30" i="16" a="1"/>
  <c r="I43" i="14" a="1"/>
  <c r="R41" i="16" a="1"/>
  <c r="W28" i="11" a="1"/>
  <c r="P37" i="6" a="1"/>
  <c r="Y8" i="6" a="1"/>
  <c r="Z22" i="7" a="1"/>
  <c r="Q10" i="16" a="1"/>
  <c r="N13" i="16" a="1"/>
  <c r="R23" i="7" a="1"/>
  <c r="X5" i="12" a="1"/>
  <c r="H14" i="1" a="1"/>
  <c r="Z31" i="11" a="1"/>
  <c r="R41" i="1" a="1"/>
  <c r="AA8" i="6" a="1"/>
  <c r="X11" i="6" a="1"/>
  <c r="P26" i="13" a="1"/>
  <c r="F27" i="1" a="1"/>
  <c r="H16" i="7" a="1"/>
  <c r="AA24" i="7" a="1"/>
  <c r="E33" i="13" a="1"/>
  <c r="Y13" i="11" a="1"/>
  <c r="N37" i="14" a="1"/>
  <c r="I32" i="13" a="1"/>
  <c r="N13" i="14" a="1"/>
  <c r="P44" i="11" a="1"/>
  <c r="W33" i="6" a="1"/>
  <c r="N37" i="7" a="1"/>
  <c r="G39" i="14" a="1"/>
  <c r="E23" i="12" a="1"/>
  <c r="P19" i="7" a="1"/>
  <c r="R40" i="7" a="1"/>
  <c r="AA32" i="6" a="1"/>
  <c r="X24" i="1" a="1"/>
  <c r="Q45" i="6" a="1"/>
  <c r="Q20" i="11" a="1"/>
  <c r="H20" i="11" a="1"/>
  <c r="Q18" i="1" a="1"/>
  <c r="P34" i="13" a="1"/>
  <c r="P21" i="17" a="1"/>
  <c r="AA36" i="14" a="1"/>
  <c r="I4" i="12" a="1"/>
  <c r="Y22" i="13" a="1"/>
  <c r="W38" i="7" a="1"/>
  <c r="O19" i="7" a="1"/>
  <c r="E7" i="13" a="1"/>
  <c r="R37" i="11" a="1"/>
  <c r="E4" i="13" a="1"/>
  <c r="H38" i="14" a="1"/>
  <c r="O26" i="12" a="1"/>
  <c r="I9" i="1" a="1"/>
  <c r="X6" i="13" a="1"/>
  <c r="Q14" i="11" a="1"/>
  <c r="G18" i="1" a="1"/>
  <c r="P12" i="7" a="1"/>
  <c r="Y40" i="7" a="1"/>
  <c r="O28" i="12" a="1"/>
  <c r="F43" i="1" a="1"/>
  <c r="X5" i="1" a="1"/>
  <c r="H20" i="7" a="1"/>
  <c r="F41" i="11" a="1"/>
  <c r="O15" i="6" a="1"/>
  <c r="F24" i="1" a="1"/>
  <c r="Q5" i="13" a="1"/>
  <c r="E25" i="11" a="1"/>
  <c r="F6" i="1" a="1"/>
  <c r="N17" i="12" a="1"/>
  <c r="N25" i="11" a="1"/>
  <c r="H36" i="11" a="1"/>
  <c r="R36" i="13" a="1"/>
  <c r="AA36" i="1" a="1"/>
  <c r="I15" i="13" a="1"/>
  <c r="E18" i="13" a="1"/>
  <c r="N41" i="17" a="1"/>
  <c r="I28" i="14" a="1"/>
  <c r="W9" i="11" a="1"/>
  <c r="P5" i="7" a="1"/>
  <c r="E23" i="6" a="1"/>
  <c r="E41" i="17" a="1"/>
  <c r="Q31" i="27" a="1"/>
  <c r="AA20" i="14" a="1"/>
  <c r="AA43" i="13" a="1"/>
  <c r="R11" i="6" a="1"/>
  <c r="I9" i="6" a="1"/>
  <c r="H26" i="13" a="1"/>
  <c r="H30" i="7" a="1"/>
  <c r="G22" i="13" a="1"/>
  <c r="F11" i="6" a="1"/>
  <c r="E24" i="13" a="1"/>
  <c r="P8" i="1" a="1"/>
  <c r="N34" i="16" a="1"/>
  <c r="N38" i="12" a="1"/>
  <c r="P27" i="6" a="1"/>
  <c r="F7" i="14" a="1"/>
  <c r="Y45" i="7" a="1"/>
  <c r="X17" i="7" a="1"/>
  <c r="O14" i="11" a="1"/>
  <c r="N14" i="11" a="1"/>
  <c r="H7" i="1" a="1"/>
  <c r="H24" i="11" a="1"/>
  <c r="I40" i="11" a="1"/>
  <c r="P37" i="12" a="1"/>
  <c r="R17" i="6" a="1"/>
  <c r="E35" i="6" a="1"/>
  <c r="Q12" i="11" a="1"/>
  <c r="F10" i="12" a="1"/>
  <c r="Z19" i="6" a="1"/>
  <c r="I36" i="1" a="1"/>
  <c r="O24" i="7" a="1"/>
  <c r="H8" i="11" a="1"/>
  <c r="E38" i="6" a="1"/>
  <c r="N12" i="1" a="1"/>
  <c r="I23" i="6" a="1"/>
  <c r="H7" i="6" a="1"/>
  <c r="P18" i="12" a="1"/>
  <c r="Z36" i="11" a="1"/>
  <c r="I28" i="13" a="1"/>
  <c r="Z5" i="1" a="1"/>
  <c r="F36" i="6" a="1"/>
  <c r="N34" i="6" a="1"/>
  <c r="H45" i="13" a="1"/>
  <c r="G32" i="13" a="1"/>
  <c r="W12" i="12" a="1"/>
  <c r="E12" i="13" a="1"/>
  <c r="E10" i="7" a="1"/>
  <c r="I41" i="7" a="1"/>
  <c r="R36" i="11" a="1"/>
  <c r="E7" i="7" a="1"/>
  <c r="H21" i="1" a="1"/>
  <c r="F34" i="14" a="1"/>
  <c r="Z29" i="12" a="1"/>
  <c r="Y31" i="7" a="1"/>
  <c r="G37" i="1" a="1"/>
  <c r="Z39" i="12" a="1"/>
  <c r="Z5" i="6" a="1"/>
  <c r="AA20" i="1" a="1"/>
  <c r="AA45" i="1" a="1"/>
  <c r="P13" i="7" a="1"/>
  <c r="R34" i="6" a="1"/>
  <c r="N41" i="7" a="1"/>
  <c r="Z33" i="1" a="1"/>
  <c r="O41" i="1" a="1"/>
  <c r="Z32" i="12" a="1"/>
  <c r="Z44" i="6" a="1"/>
  <c r="X42" i="12" a="1"/>
  <c r="AA31" i="6" a="1"/>
  <c r="R13" i="1" a="1"/>
  <c r="N43" i="12" a="1"/>
  <c r="R6" i="7" a="1"/>
  <c r="X31" i="1" a="1"/>
  <c r="G31" i="1" a="1"/>
  <c r="Z9" i="7" a="1"/>
  <c r="R45" i="7" a="1"/>
  <c r="Z22" i="1" a="1"/>
  <c r="W41" i="7" a="1"/>
  <c r="N10" i="6" a="1"/>
  <c r="R27" i="1" a="1"/>
  <c r="Q6" i="1" a="1"/>
  <c r="F42" i="7" a="1"/>
  <c r="N43" i="7" a="1"/>
  <c r="Y31" i="12" a="1"/>
  <c r="N34" i="1" a="1"/>
  <c r="E40" i="12" a="1"/>
  <c r="X27" i="11" a="1"/>
  <c r="AA30" i="1" a="1"/>
  <c r="W36" i="1" a="1"/>
  <c r="N16" i="14" a="1"/>
  <c r="G38" i="16" a="1"/>
  <c r="E40" i="1" a="1"/>
  <c r="E19" i="12" a="1"/>
  <c r="Q26" i="1" a="1"/>
  <c r="G27" i="1" a="1"/>
  <c r="H38" i="13" a="1"/>
  <c r="W26" i="1" a="1"/>
  <c r="X23" i="7" a="1"/>
  <c r="X22" i="11" a="1"/>
  <c r="I16" i="11" a="1"/>
  <c r="F21" i="6" a="1"/>
  <c r="G26" i="7" a="1"/>
  <c r="P19" i="1" a="1"/>
  <c r="F41" i="13" a="1"/>
  <c r="Z16" i="7" a="1"/>
  <c r="Z45" i="11" a="1"/>
  <c r="Q7" i="1" a="1"/>
  <c r="N19" i="7" a="1"/>
  <c r="E29" i="6" a="1"/>
  <c r="Y14" i="1" a="1"/>
  <c r="Q33" i="14" a="1"/>
  <c r="Z10" i="1" a="1"/>
  <c r="R32" i="14" a="1"/>
  <c r="Y9" i="13" a="1"/>
  <c r="P15" i="12" a="1"/>
  <c r="AA43" i="14" a="1"/>
  <c r="Q8" i="7" a="1"/>
  <c r="Q10" i="7" a="1"/>
  <c r="P38" i="11" a="1"/>
  <c r="Q40" i="11" a="1"/>
  <c r="O39" i="11" a="1"/>
  <c r="G33" i="7" a="1"/>
  <c r="H30" i="12" a="1"/>
  <c r="AA6" i="11" a="1"/>
  <c r="X33" i="7" a="1"/>
  <c r="I30" i="7" a="1"/>
  <c r="H12" i="12" a="1"/>
  <c r="F7" i="6" a="1"/>
  <c r="R43" i="6" a="1"/>
  <c r="I41" i="6" a="1"/>
  <c r="W10" i="7" a="1"/>
  <c r="H17" i="11" a="1"/>
  <c r="O39" i="1" a="1"/>
  <c r="G34" i="13" a="1"/>
  <c r="Y12" i="11" a="1"/>
  <c r="N35" i="13" a="1"/>
  <c r="AA44" i="11" a="1"/>
  <c r="I34" i="13" a="1"/>
  <c r="G38" i="12" a="1"/>
  <c r="X11" i="11" a="1"/>
  <c r="E33" i="6" a="1"/>
  <c r="I21" i="6" a="1"/>
  <c r="F36" i="7" a="1"/>
  <c r="O32" i="14" a="1"/>
  <c r="G17" i="14" a="1"/>
  <c r="X23" i="17" a="1"/>
  <c r="Q19" i="27" a="1"/>
  <c r="X5" i="16" a="1"/>
  <c r="Y24" i="12" a="1"/>
  <c r="Y45" i="14" a="1"/>
  <c r="O34" i="13" a="1"/>
  <c r="H44" i="13" a="1"/>
  <c r="AA22" i="13" a="1"/>
  <c r="E12" i="6" a="1"/>
  <c r="F33" i="17" a="1"/>
  <c r="I11" i="16" a="1"/>
  <c r="W25" i="7" a="1"/>
  <c r="AA4" i="1" a="1"/>
  <c r="X30" i="13" a="1"/>
  <c r="H15" i="13" a="1"/>
  <c r="R26" i="14" a="1"/>
  <c r="X37" i="11" a="1"/>
  <c r="P33" i="14" a="1"/>
  <c r="Z45" i="1" a="1"/>
  <c r="W44" i="7" a="1"/>
  <c r="Q24" i="14" a="1"/>
  <c r="O36" i="7" a="1"/>
  <c r="X21" i="17" a="1"/>
  <c r="W36" i="13" a="1"/>
  <c r="X44" i="12" a="1"/>
  <c r="I39" i="7" a="1"/>
  <c r="Z44" i="27" a="1"/>
  <c r="X36" i="16" a="1"/>
  <c r="N41" i="1" a="1"/>
  <c r="R38" i="27" a="1"/>
  <c r="F32" i="16" a="1"/>
  <c r="AA11" i="6" a="1"/>
  <c r="E35" i="12" a="1"/>
  <c r="I33" i="16" a="1"/>
  <c r="O5" i="7" a="1"/>
  <c r="P10" i="16" a="1"/>
  <c r="N38" i="7" a="1"/>
  <c r="R30" i="11" a="1"/>
  <c r="O13" i="11" a="1"/>
  <c r="F20" i="6" a="1"/>
  <c r="R13" i="12" a="1"/>
  <c r="Y31" i="11" a="1"/>
  <c r="R25" i="1" a="1"/>
  <c r="X37" i="1" a="1"/>
  <c r="Z8" i="7" a="1"/>
  <c r="F42" i="6" a="1"/>
  <c r="N39" i="12" a="1"/>
  <c r="G36" i="1" a="1"/>
  <c r="Z31" i="7" a="1"/>
  <c r="N15" i="12" a="1"/>
  <c r="I36" i="7" a="1"/>
  <c r="R31" i="12" a="1"/>
  <c r="Y36" i="13" a="1"/>
  <c r="Y5" i="14" a="1"/>
  <c r="O29" i="7" a="1"/>
  <c r="N31" i="14" a="1"/>
  <c r="I4" i="14" a="1"/>
  <c r="P18" i="11" a="1"/>
  <c r="N20" i="13" a="1"/>
  <c r="F13" i="11" a="1"/>
  <c r="N11" i="7" a="1"/>
  <c r="G16" i="1" a="1"/>
  <c r="Z15" i="6" a="1"/>
  <c r="AA37" i="11" a="1"/>
  <c r="I18" i="11" a="1"/>
  <c r="I24" i="1" a="1"/>
  <c r="X38" i="7" a="1"/>
  <c r="Y24" i="11" a="1"/>
  <c r="Y8" i="1" a="1"/>
  <c r="E30" i="6" a="1"/>
  <c r="F5" i="11" a="1"/>
  <c r="N36" i="11" a="1"/>
  <c r="N17" i="13" a="1"/>
  <c r="Z9" i="12" a="1"/>
  <c r="E45" i="6" a="1"/>
  <c r="Z20" i="13" a="1"/>
  <c r="N14" i="13" a="1"/>
  <c r="F42" i="13" a="1"/>
  <c r="F32" i="6" a="1"/>
  <c r="Y25" i="6" a="1"/>
  <c r="O35" i="1" a="1"/>
  <c r="I9" i="14" a="1"/>
  <c r="AA42" i="1" a="1"/>
  <c r="E6" i="1" a="1"/>
  <c r="Z39" i="7" a="1"/>
  <c r="E6" i="7" a="1"/>
  <c r="Q15" i="11" a="1"/>
  <c r="P10" i="1" a="1"/>
  <c r="P42" i="7" a="1"/>
  <c r="Z24" i="6" a="1"/>
  <c r="H38" i="1" a="1"/>
  <c r="O11" i="11" a="1"/>
  <c r="AA37" i="16" a="1"/>
  <c r="Y27" i="1" a="1"/>
  <c r="I30" i="1" a="1"/>
  <c r="F19" i="1" a="1"/>
  <c r="P5" i="13" a="1"/>
  <c r="W45" i="6" a="1"/>
  <c r="I17" i="1" a="1"/>
  <c r="N7" i="6" a="1"/>
  <c r="W6" i="13" a="1"/>
  <c r="Y23" i="13" a="1"/>
  <c r="AA30" i="7" a="1"/>
  <c r="W21" i="12" a="1"/>
  <c r="H22" i="1" a="1"/>
  <c r="R12" i="13" a="1"/>
  <c r="R38" i="13" a="1"/>
  <c r="W19" i="17" a="1"/>
  <c r="X40" i="14" a="1"/>
  <c r="X6" i="14" a="1"/>
  <c r="X27" i="16" a="1"/>
  <c r="H28" i="14" a="1"/>
  <c r="Z17" i="27" a="1"/>
  <c r="E9" i="6" a="1"/>
  <c r="Y26" i="17" a="1"/>
  <c r="I13" i="1" a="1"/>
  <c r="F36" i="16" a="1"/>
  <c r="AA4" i="6" a="1"/>
  <c r="P13" i="14" a="1"/>
  <c r="Z27" i="14" a="1"/>
  <c r="Z41" i="7" a="1"/>
  <c r="N36" i="1" a="1"/>
  <c r="R33" i="14" a="1"/>
  <c r="I45" i="6" a="1"/>
  <c r="H9" i="14" a="1"/>
  <c r="AA16" i="11" a="1"/>
  <c r="R22" i="7" a="1"/>
  <c r="O27" i="12" a="1"/>
  <c r="AA5" i="12" a="1"/>
  <c r="X42" i="11" a="1"/>
  <c r="F20" i="1" a="1"/>
  <c r="P13" i="1" a="1"/>
  <c r="P38" i="7" a="1"/>
  <c r="R19" i="1" a="1"/>
  <c r="N6" i="7" a="1"/>
  <c r="O14" i="7" a="1"/>
  <c r="AA22" i="1" a="1"/>
  <c r="Q28" i="1" a="1"/>
  <c r="H35" i="6" a="1"/>
  <c r="AA11" i="7" a="1"/>
  <c r="Y30" i="11" a="1"/>
  <c r="F43" i="7" a="1"/>
  <c r="Z27" i="7" a="1"/>
  <c r="N8" i="7" a="1"/>
  <c r="O22" i="13" a="1"/>
  <c r="G22" i="14" a="1"/>
  <c r="Z14" i="6" a="1"/>
  <c r="O28" i="13" a="1"/>
  <c r="W8" i="14" a="1"/>
  <c r="P16" i="14" a="1"/>
  <c r="R37" i="12" a="1"/>
  <c r="G8" i="6" a="1"/>
  <c r="E41" i="1" a="1"/>
  <c r="AA25" i="13" a="1"/>
  <c r="H16" i="6" a="1"/>
  <c r="Y5" i="7" a="1"/>
  <c r="I35" i="7" a="1"/>
  <c r="H20" i="6" a="1"/>
  <c r="P39" i="1" a="1"/>
  <c r="P41" i="1" a="1"/>
  <c r="Q25" i="6" a="1"/>
  <c r="W8" i="1" a="1"/>
  <c r="H30" i="6" a="1"/>
  <c r="I7" i="7" a="1"/>
  <c r="O6" i="7" a="1"/>
  <c r="P43" i="6" a="1"/>
  <c r="Y33" i="6" a="1"/>
  <c r="H16" i="11" a="1"/>
  <c r="Z21" i="6" a="1"/>
  <c r="G34" i="1" a="1"/>
  <c r="I20" i="7" a="1"/>
  <c r="X33" i="12" a="1"/>
  <c r="W23" i="6" a="1"/>
  <c r="F25" i="12" a="1"/>
  <c r="P32" i="1" a="1"/>
  <c r="Q11" i="11" a="1"/>
  <c r="P8" i="7" a="1"/>
  <c r="I17" i="6" a="1"/>
  <c r="G28" i="12" a="1"/>
  <c r="Z4" i="1" a="1"/>
  <c r="X14" i="1" a="1"/>
  <c r="N23" i="11" a="1"/>
  <c r="I14" i="1" a="1"/>
  <c r="P17" i="7" a="1"/>
  <c r="G19" i="7" a="1"/>
  <c r="Q28" i="12" a="1"/>
  <c r="X40" i="7" a="1"/>
  <c r="AA31" i="7" a="1"/>
  <c r="P15" i="1" a="1"/>
  <c r="F8" i="6" a="1"/>
  <c r="N17" i="1" a="1"/>
  <c r="F30" i="6" a="1"/>
  <c r="Y20" i="6" a="1"/>
  <c r="X32" i="7" a="1"/>
  <c r="I44" i="6" a="1"/>
  <c r="P6" i="14" a="1"/>
  <c r="G31" i="12" a="1"/>
  <c r="N40" i="16" a="1"/>
  <c r="G24" i="1" a="1"/>
  <c r="W28" i="1" a="1"/>
  <c r="O10" i="12" a="1"/>
  <c r="X36" i="13" a="1"/>
  <c r="O8" i="1" a="1"/>
  <c r="W33" i="1" a="1"/>
  <c r="Q18" i="13" a="1"/>
  <c r="Q28" i="7" a="1"/>
  <c r="H28" i="11" a="1"/>
  <c r="E28" i="6" a="1"/>
  <c r="O37" i="6" a="1"/>
  <c r="AA34" i="6" a="1"/>
  <c r="W23" i="1" a="1"/>
  <c r="N5" i="14" a="1"/>
  <c r="G38" i="13" a="1"/>
  <c r="H34" i="1" a="1"/>
  <c r="W36" i="6" a="1"/>
  <c r="I5" i="16" a="1"/>
  <c r="X13" i="7" a="1"/>
  <c r="E37" i="7" a="1"/>
  <c r="P45" i="6" a="1"/>
  <c r="W24" i="11" a="1"/>
  <c r="F22" i="6" a="1"/>
  <c r="N30" i="13" a="1"/>
  <c r="H29" i="6" a="1"/>
  <c r="Y36" i="11" a="1"/>
  <c r="W34" i="1" a="1"/>
  <c r="E23" i="11" a="1"/>
  <c r="I4" i="11" a="1"/>
  <c r="Y37" i="12" a="1"/>
  <c r="N16" i="11" a="1"/>
  <c r="R12" i="7" a="1"/>
  <c r="N24" i="16" a="1"/>
  <c r="F25" i="6" a="1"/>
  <c r="E22" i="11" a="1"/>
  <c r="Z4" i="7" a="1"/>
  <c r="Y39" i="11" a="1"/>
  <c r="Z23" i="6" a="1"/>
  <c r="Z36" i="12" a="1"/>
  <c r="X29" i="7" a="1"/>
  <c r="N42" i="11" a="1"/>
  <c r="E27" i="1" a="1"/>
  <c r="I24" i="6" a="1"/>
  <c r="I4" i="7" a="1"/>
  <c r="G7" i="11" a="1"/>
  <c r="G5" i="1" a="1"/>
  <c r="I35" i="14" a="1"/>
  <c r="P19" i="13" a="1"/>
  <c r="P15" i="14" a="1"/>
  <c r="E11" i="13" a="1"/>
  <c r="Z35" i="6" a="1"/>
  <c r="P33" i="12" a="1"/>
  <c r="I7" i="16" a="1"/>
  <c r="O30" i="17" a="1"/>
  <c r="F40" i="14" a="1"/>
  <c r="N23" i="1" a="1"/>
  <c r="R10" i="14" a="1"/>
  <c r="H26" i="14" a="1"/>
  <c r="F30" i="11" a="1"/>
  <c r="O37" i="12" a="1"/>
  <c r="G30" i="17" a="1"/>
  <c r="P4" i="12" a="1"/>
  <c r="Z40" i="13" a="1"/>
  <c r="O34" i="7" a="1"/>
  <c r="Q31" i="16" a="1"/>
  <c r="E33" i="17" a="1"/>
  <c r="W13" i="11" a="1"/>
  <c r="P41" i="13" a="1"/>
  <c r="Z28" i="7" a="1"/>
  <c r="H30" i="28" a="1"/>
  <c r="O37" i="14" a="1"/>
  <c r="E40" i="13" a="1"/>
  <c r="Z12" i="14" a="1"/>
  <c r="I22" i="12" a="1"/>
  <c r="G40" i="16" a="1"/>
  <c r="F4" i="6" a="1"/>
  <c r="AA23" i="14" a="1"/>
  <c r="X42" i="17" a="1"/>
  <c r="P33" i="13" a="1"/>
  <c r="O42" i="12" a="1"/>
  <c r="G6" i="11" a="1"/>
  <c r="Q15" i="14" a="1"/>
  <c r="Y43" i="12" a="1"/>
  <c r="Z15" i="14" a="1"/>
  <c r="AA4" i="7" a="1"/>
  <c r="O19" i="16" a="1"/>
  <c r="W42" i="11" a="1"/>
  <c r="G44" i="7" a="1"/>
  <c r="O44" i="7" a="1"/>
  <c r="O4" i="11" a="1"/>
  <c r="I11" i="11" a="1"/>
  <c r="X41" i="1" a="1"/>
  <c r="Z8" i="12" a="1"/>
  <c r="R30" i="17" a="1"/>
  <c r="R28" i="6" a="1"/>
  <c r="N30" i="11" a="1"/>
  <c r="Y41" i="1" a="1"/>
  <c r="R15" i="12" a="1"/>
  <c r="Q11" i="6" a="1"/>
  <c r="G29" i="14" a="1"/>
  <c r="AA22" i="12" a="1"/>
  <c r="N35" i="7" a="1"/>
  <c r="O34" i="1" a="1"/>
  <c r="F20" i="7" a="1"/>
  <c r="H41" i="11" a="1"/>
  <c r="N15" i="16" a="1"/>
  <c r="G41" i="6" a="1"/>
  <c r="Y29" i="13" a="1"/>
  <c r="P41" i="11" a="1"/>
  <c r="W25" i="13" a="1"/>
  <c r="E8" i="7" a="1"/>
  <c r="Y21" i="12" a="1"/>
  <c r="Q18" i="11" a="1"/>
  <c r="Z32" i="13" a="1"/>
  <c r="AA35" i="6" a="1"/>
  <c r="O18" i="6" a="1"/>
  <c r="W22" i="11" a="1"/>
  <c r="H6" i="17" a="1"/>
  <c r="R5" i="7" a="1"/>
  <c r="G35" i="7" a="1"/>
  <c r="X21" i="13" a="1"/>
  <c r="AA45" i="6" a="1"/>
  <c r="Z19" i="13" a="1"/>
  <c r="E23" i="13" a="1"/>
  <c r="Z36" i="14" a="1"/>
  <c r="O19" i="17" a="1"/>
  <c r="W29" i="6" a="1"/>
  <c r="Z33" i="11" a="1"/>
  <c r="X45" i="1" a="1"/>
  <c r="G36" i="14" a="1"/>
  <c r="F29" i="1" a="1"/>
  <c r="H42" i="6" a="1"/>
  <c r="E44" i="13" a="1"/>
  <c r="O33" i="13" a="1"/>
  <c r="G43" i="12" a="1"/>
  <c r="N31" i="13" a="1"/>
  <c r="F29" i="6" a="1"/>
  <c r="I5" i="1" a="1"/>
  <c r="AA41" i="14" a="1"/>
  <c r="W23" i="12" a="1"/>
  <c r="O10" i="1" a="1"/>
  <c r="P25" i="7" a="1"/>
  <c r="Y34" i="1" a="1"/>
  <c r="P32" i="11" a="1"/>
  <c r="F5" i="6" a="1"/>
  <c r="AA15" i="1" a="1"/>
  <c r="F43" i="12" a="1"/>
  <c r="G17" i="7" a="1"/>
  <c r="I7" i="11" a="1"/>
  <c r="P4" i="1" a="1"/>
  <c r="E20" i="16" a="1"/>
  <c r="F30" i="29" a="1"/>
  <c r="X37" i="17" a="1"/>
  <c r="H11" i="1" a="1"/>
  <c r="E39" i="12" a="1"/>
  <c r="Z31" i="6" a="1"/>
  <c r="I16" i="13" a="1"/>
  <c r="P29" i="11" a="1"/>
  <c r="Q16" i="16" a="1"/>
  <c r="N32" i="7" a="1"/>
  <c r="H33" i="16" a="1"/>
  <c r="N31" i="1" a="1"/>
  <c r="G5" i="14" a="1"/>
  <c r="F4" i="7" a="1"/>
  <c r="F14" i="14" a="1"/>
  <c r="I20" i="13" a="1"/>
  <c r="P44" i="13" a="1"/>
  <c r="G41" i="1" a="1"/>
  <c r="R31" i="17" a="1"/>
  <c r="X38" i="11" a="1"/>
  <c r="F28" i="12" a="1"/>
  <c r="Q24" i="13" a="1"/>
  <c r="X18" i="14" a="1"/>
  <c r="R11" i="13" a="1"/>
  <c r="Q45" i="16" a="1"/>
  <c r="Y33" i="11" a="1"/>
  <c r="N30" i="14" a="1"/>
  <c r="O23" i="7" a="1"/>
  <c r="R9" i="11" a="1"/>
  <c r="I18" i="14" a="1"/>
  <c r="AA38" i="27" a="1"/>
  <c r="Q19" i="14" a="1"/>
  <c r="E21" i="13" a="1"/>
  <c r="R22" i="16" a="1"/>
  <c r="G7" i="7" a="1"/>
  <c r="R12" i="11" a="1"/>
  <c r="N8" i="13" a="1"/>
  <c r="N12" i="6" a="1"/>
  <c r="O38" i="1" a="1"/>
  <c r="I44" i="13" a="1"/>
  <c r="I24" i="7" a="1"/>
  <c r="R35" i="12" a="1"/>
  <c r="P22" i="13" a="1"/>
  <c r="G38" i="6" a="1"/>
  <c r="Z24" i="1" a="1"/>
  <c r="AA25" i="12" a="1"/>
  <c r="G20" i="1" a="1"/>
  <c r="N17" i="6" a="1"/>
  <c r="O17" i="11" a="1"/>
  <c r="H39" i="6" a="1"/>
  <c r="Y34" i="7" a="1"/>
  <c r="F24" i="13" a="1"/>
  <c r="P30" i="11" a="1"/>
  <c r="Q41" i="7" a="1"/>
  <c r="W9" i="7" a="1"/>
  <c r="P29" i="12" a="1"/>
  <c r="R22" i="14" a="1"/>
  <c r="P24" i="16" a="1"/>
  <c r="AA40" i="7" a="1"/>
  <c r="W6" i="6" a="1"/>
  <c r="W16" i="7" a="1"/>
  <c r="G30" i="1" a="1"/>
  <c r="G17" i="6" a="1"/>
  <c r="P27" i="11" a="1"/>
  <c r="E36" i="11" a="1"/>
  <c r="W10" i="13" a="1"/>
  <c r="N10" i="14" a="1"/>
  <c r="H24" i="6" a="1"/>
  <c r="R4" i="7" a="1"/>
  <c r="F35" i="11" a="1"/>
  <c r="E7" i="11" a="1"/>
  <c r="F17" i="16" a="1"/>
  <c r="F22" i="16" a="1"/>
  <c r="R5" i="11" a="1"/>
  <c r="E28" i="7" a="1"/>
  <c r="W31" i="14" a="1"/>
  <c r="O16" i="11" a="1"/>
  <c r="X35" i="1" a="1"/>
  <c r="O44" i="11" a="1"/>
  <c r="W24" i="17" a="1"/>
  <c r="Y13" i="12" a="1"/>
  <c r="W24" i="12" a="1"/>
  <c r="N43" i="1" a="1"/>
  <c r="I19" i="6" a="1"/>
  <c r="R42" i="1" a="1"/>
  <c r="Z24" i="16" a="1"/>
  <c r="G22" i="12" a="1"/>
  <c r="F38" i="6" a="1"/>
  <c r="AA13" i="7" a="1"/>
  <c r="P34" i="11" a="1"/>
  <c r="Z29" i="6" a="1"/>
  <c r="AA15" i="6" a="1"/>
  <c r="G33" i="11" a="1"/>
  <c r="P39" i="11" a="1"/>
  <c r="I7" i="13" a="1"/>
  <c r="Y30" i="7" a="1"/>
  <c r="Z15" i="7" a="1"/>
  <c r="W22" i="7" a="1"/>
  <c r="N16" i="1" a="1"/>
  <c r="X38" i="17" a="1"/>
  <c r="W18" i="11" a="1"/>
  <c r="P25" i="14" a="1"/>
  <c r="Z12" i="6" a="1"/>
  <c r="Q31" i="11" a="1"/>
  <c r="I23" i="11" a="1"/>
  <c r="H40" i="11" a="1"/>
  <c r="R33" i="27" a="1"/>
  <c r="F40" i="17" a="1"/>
  <c r="AA28" i="17" a="1"/>
  <c r="I4" i="16" a="1"/>
  <c r="Y23" i="11" a="1"/>
  <c r="N19" i="17" a="1"/>
  <c r="Q45" i="13" a="1"/>
  <c r="X8" i="1" a="1"/>
  <c r="Q20" i="14" a="1"/>
  <c r="W38" i="14" a="1"/>
  <c r="AA22" i="17" a="1"/>
  <c r="AA42" i="6" a="1"/>
  <c r="I12" i="6" a="1"/>
  <c r="O19" i="13" a="1"/>
  <c r="W16" i="12" a="1"/>
  <c r="AA15" i="13" a="1"/>
  <c r="I32" i="1" a="1"/>
  <c r="P9" i="7" a="1"/>
  <c r="F42" i="17" a="1"/>
  <c r="O24" i="11" a="1"/>
  <c r="AA29" i="6" a="1"/>
  <c r="X16" i="17" a="1"/>
  <c r="R38" i="17" a="1"/>
  <c r="Y26" i="1" a="1"/>
  <c r="H41" i="14" a="1"/>
  <c r="Q43" i="12" a="1"/>
  <c r="F21" i="11" a="1"/>
  <c r="Y7" i="1" a="1"/>
  <c r="W37" i="12" a="1"/>
  <c r="W37" i="13" a="1"/>
  <c r="O16" i="12" a="1"/>
  <c r="G6" i="16" a="1"/>
  <c r="Y32" i="13" a="1"/>
  <c r="I27" i="7" a="1"/>
  <c r="Y32" i="11" a="1"/>
  <c r="Y37" i="6" a="1"/>
  <c r="W21" i="11" a="1"/>
  <c r="P41" i="6" a="1"/>
  <c r="O45" i="12" a="1"/>
  <c r="N40" i="6" a="1"/>
  <c r="O28" i="6" a="1"/>
  <c r="G18" i="14" a="1"/>
  <c r="N21" i="1" a="1"/>
  <c r="E21" i="12" a="1"/>
  <c r="Y35" i="12" a="1"/>
  <c r="P7" i="6" a="1"/>
  <c r="I31" i="1" a="1"/>
  <c r="X35" i="7" a="1"/>
  <c r="AA27" i="7" a="1"/>
  <c r="R33" i="12" a="1"/>
  <c r="H4" i="1" a="1"/>
  <c r="E18" i="1" a="1"/>
  <c r="G9" i="11" a="1"/>
  <c r="E40" i="6" a="1"/>
  <c r="E26" i="1" a="1"/>
  <c r="X40" i="13" a="1"/>
  <c r="O33" i="7" a="1"/>
  <c r="G32" i="6" a="1"/>
  <c r="X36" i="12" a="1"/>
  <c r="Q39" i="7" a="1"/>
  <c r="O32" i="12" a="1"/>
  <c r="W29" i="12" a="1"/>
  <c r="Q4" i="16" a="1"/>
  <c r="E40" i="11" a="1"/>
  <c r="O38" i="13" a="1"/>
  <c r="Y15" i="1" a="1"/>
  <c r="E15" i="7" a="1"/>
  <c r="G11" i="14" a="1"/>
  <c r="E16" i="7" a="1"/>
  <c r="H9" i="12" a="1"/>
  <c r="W11" i="1" a="1"/>
  <c r="N21" i="12" a="1"/>
  <c r="I39" i="12" a="1"/>
  <c r="X23" i="6" a="1"/>
  <c r="W26" i="12" a="1"/>
  <c r="P4" i="7" a="1"/>
  <c r="N10" i="12" a="1"/>
  <c r="G6" i="1" a="1"/>
  <c r="I43" i="7" a="1"/>
  <c r="Y20" i="11" a="1"/>
  <c r="I22" i="1" a="1"/>
  <c r="Y19" i="7" a="1"/>
  <c r="E30" i="1" a="1"/>
  <c r="G11" i="11" a="1"/>
  <c r="P34" i="6" a="1"/>
  <c r="Z38" i="6" a="1"/>
  <c r="F32" i="13" a="1"/>
  <c r="R19" i="11" a="1"/>
  <c r="P7" i="16" a="1"/>
  <c r="G10" i="12" a="1"/>
  <c r="E11" i="16" a="1"/>
  <c r="N12" i="17" a="1"/>
  <c r="X25" i="1" a="1"/>
  <c r="G26" i="16" a="1"/>
  <c r="N21" i="16" a="1"/>
  <c r="E36" i="14" a="1"/>
  <c r="E44" i="7" a="1"/>
  <c r="E10" i="6" a="1"/>
  <c r="G39" i="1" a="1"/>
  <c r="X38" i="16" a="1"/>
  <c r="E29" i="14" a="1"/>
  <c r="O35" i="17" a="1"/>
  <c r="G20" i="7" a="1"/>
  <c r="W9" i="13" a="1"/>
  <c r="P10" i="11" a="1"/>
  <c r="P28" i="6" a="1"/>
  <c r="AA11" i="12" a="1"/>
  <c r="W11" i="14" a="1"/>
  <c r="H11" i="6" a="1"/>
  <c r="Q35" i="11" a="1"/>
  <c r="E19" i="6" a="1"/>
  <c r="X36" i="14" a="1"/>
  <c r="AA13" i="16" a="1"/>
  <c r="AA28" i="13" a="1"/>
  <c r="H18" i="6" a="1"/>
  <c r="H12" i="11" a="1"/>
  <c r="I6" i="29" a="1"/>
  <c r="E6" i="13" a="1"/>
  <c r="Q42" i="17" a="1"/>
  <c r="Y16" i="13" a="1"/>
  <c r="G5" i="27" a="1"/>
  <c r="F32" i="29" a="1"/>
  <c r="W12" i="13" a="1"/>
  <c r="P20" i="11" a="1"/>
  <c r="Q17" i="7" a="1"/>
  <c r="Y23" i="1" a="1"/>
  <c r="N17" i="16" a="1"/>
  <c r="R31" i="16" a="1"/>
  <c r="O36" i="6" a="1"/>
  <c r="O31" i="13" a="1"/>
  <c r="X7" i="7" a="1"/>
  <c r="G11" i="6" a="1"/>
  <c r="H17" i="6" a="1"/>
  <c r="W45" i="14" a="1"/>
  <c r="AA6" i="7" a="1"/>
  <c r="R39" i="6" a="1"/>
  <c r="R41" i="11" a="1"/>
  <c r="AA27" i="12" a="1"/>
  <c r="N14" i="7" a="1"/>
  <c r="F24" i="7" a="1"/>
  <c r="F27" i="12" a="1"/>
  <c r="R25" i="12" a="1"/>
  <c r="N21" i="6" a="1"/>
  <c r="AA13" i="6" a="1"/>
  <c r="Y12" i="7" a="1"/>
  <c r="I9" i="11" a="1"/>
  <c r="Z6" i="13" a="1"/>
  <c r="E18" i="12" a="1"/>
  <c r="Y21" i="6" a="1"/>
  <c r="N26" i="1" a="1"/>
  <c r="N42" i="7" a="1"/>
  <c r="E4" i="6" a="1"/>
  <c r="H39" i="11" a="1"/>
  <c r="P15" i="11" a="1"/>
  <c r="W17" i="6" a="1"/>
  <c r="H13" i="13" a="1"/>
  <c r="H6" i="6" a="1"/>
  <c r="Z11" i="13" a="1"/>
  <c r="P17" i="12" a="1"/>
  <c r="I40" i="17" a="1"/>
  <c r="P4" i="11" a="1"/>
  <c r="X29" i="14" a="1"/>
  <c r="E38" i="1" a="1"/>
  <c r="N31" i="11" a="1"/>
  <c r="F44" i="12" a="1"/>
  <c r="X14" i="11" a="1"/>
  <c r="Q15" i="1" a="1"/>
  <c r="O30" i="13" a="1"/>
  <c r="P31" i="11" a="1"/>
  <c r="I43" i="11" a="1"/>
  <c r="F11" i="14" a="1"/>
  <c r="W14" i="12" a="1"/>
  <c r="I31" i="16" a="1"/>
  <c r="E20" i="14" a="1"/>
  <c r="AA25" i="7" a="1"/>
  <c r="O15" i="14" a="1"/>
  <c r="P26" i="1" a="1"/>
  <c r="Y29" i="12" a="1"/>
  <c r="N45" i="13" a="1"/>
  <c r="P43" i="7" a="1"/>
  <c r="W42" i="1" a="1"/>
  <c r="X37" i="6" a="1"/>
  <c r="N6" i="1" a="1"/>
  <c r="AA32" i="12" a="1"/>
  <c r="I12" i="17" a="1"/>
  <c r="X38" i="1" a="1"/>
  <c r="H9" i="13" a="1"/>
  <c r="X44" i="1" a="1"/>
  <c r="W6" i="12" a="1"/>
  <c r="O44" i="17" a="1"/>
  <c r="G12" i="6" a="1"/>
  <c r="E12" i="17" a="1"/>
  <c r="N43" i="17" a="1"/>
  <c r="H40" i="12" a="1"/>
  <c r="Q8" i="13" a="1"/>
  <c r="N9" i="12" a="1"/>
  <c r="F29" i="14" a="1"/>
  <c r="O36" i="16" a="1"/>
  <c r="O16" i="7" a="1"/>
  <c r="E14" i="14" a="1"/>
  <c r="R28" i="12" a="1"/>
  <c r="Y41" i="14" a="1"/>
  <c r="I36" i="6" a="1"/>
  <c r="Y36" i="1" a="1"/>
  <c r="Q32" i="6" a="1"/>
  <c r="W25" i="16" a="1"/>
  <c r="O21" i="17" a="1"/>
  <c r="R24" i="14" a="1"/>
  <c r="O34" i="17" a="1"/>
  <c r="W4" i="11" a="1"/>
  <c r="X21" i="6" a="1"/>
  <c r="P26" i="6" a="1"/>
  <c r="R10" i="1" a="1"/>
  <c r="G45" i="16" a="1"/>
  <c r="F37" i="13" a="1"/>
  <c r="P13" i="13" a="1"/>
  <c r="P36" i="17" a="1"/>
  <c r="X45" i="12" a="1"/>
  <c r="H40" i="7" a="1"/>
  <c r="G9" i="27" a="1"/>
  <c r="N9" i="7" a="1"/>
  <c r="X11" i="12" a="1"/>
  <c r="X35" i="13" a="1"/>
  <c r="G30" i="13" a="1"/>
  <c r="P21" i="12" a="1"/>
  <c r="H14" i="12" a="1"/>
  <c r="Z23" i="1" a="1"/>
  <c r="Q29" i="11" a="1"/>
  <c r="E26" i="6" a="1"/>
  <c r="F28" i="7" a="1"/>
  <c r="O15" i="12" a="1"/>
  <c r="P26" i="11" a="1"/>
  <c r="H42" i="12" a="1"/>
  <c r="H30" i="11" a="1"/>
  <c r="P24" i="6" a="1"/>
  <c r="P20" i="12" a="1"/>
  <c r="P22" i="11" a="1"/>
  <c r="Z8" i="6" a="1"/>
  <c r="Y31" i="6" a="1"/>
  <c r="H5" i="11" a="1"/>
  <c r="O15" i="7" a="1"/>
  <c r="H5" i="7" a="1"/>
  <c r="Q13" i="14" a="1"/>
  <c r="F11" i="1" a="1"/>
  <c r="F14" i="6" a="1"/>
  <c r="W27" i="11" a="1"/>
  <c r="F5" i="7" a="1"/>
  <c r="O40" i="12" a="1"/>
  <c r="I7" i="1" a="1"/>
  <c r="I33" i="1" a="1"/>
  <c r="P31" i="6" a="1"/>
  <c r="Z19" i="7" a="1"/>
  <c r="E24" i="1" a="1"/>
  <c r="W25" i="6" a="1"/>
  <c r="N36" i="12" a="1"/>
  <c r="I37" i="16" a="1"/>
  <c r="N12" i="12" a="1"/>
  <c r="Q32" i="13" a="1"/>
  <c r="Y38" i="1" a="1"/>
  <c r="G25" i="12" a="1"/>
  <c r="I21" i="14" a="1"/>
  <c r="E29" i="12" a="1"/>
  <c r="X15" i="1" a="1"/>
  <c r="O45" i="1" a="1"/>
  <c r="N23" i="6" a="1"/>
  <c r="W39" i="1" a="1"/>
  <c r="Y23" i="7" a="1"/>
  <c r="P25" i="12" a="1"/>
  <c r="I17" i="12" a="1"/>
  <c r="X18" i="11" a="1"/>
  <c r="H24" i="7" a="1"/>
  <c r="O27" i="6" a="1"/>
  <c r="I27" i="1" a="1"/>
  <c r="E13" i="7" a="1"/>
  <c r="H23" i="14" a="1"/>
  <c r="I32" i="7" a="1"/>
  <c r="H9" i="11" a="1"/>
  <c r="E34" i="14" a="1"/>
  <c r="G9" i="16" a="1"/>
  <c r="I11" i="12" a="1"/>
  <c r="P38" i="6" a="1"/>
  <c r="H33" i="12" a="1"/>
  <c r="X33" i="1" a="1"/>
  <c r="I30" i="12" a="1"/>
  <c r="E31" i="13" a="1"/>
  <c r="F24" i="6" a="1"/>
  <c r="AA13" i="14" a="1"/>
  <c r="Z21" i="12" a="1"/>
  <c r="N11" i="17" a="1"/>
  <c r="X6" i="17" a="1"/>
  <c r="H35" i="12" a="1"/>
  <c r="Z20" i="16" a="1"/>
  <c r="E29" i="7" a="1"/>
  <c r="Q27" i="13" a="1"/>
  <c r="G6" i="13" a="1"/>
  <c r="X28" i="14" a="1"/>
  <c r="N14" i="6" a="1"/>
  <c r="F9" i="12" a="1"/>
  <c r="G20" i="13" a="1"/>
  <c r="Q8" i="16" a="1"/>
  <c r="AA30" i="13" a="1"/>
  <c r="Q32" i="17" a="1"/>
  <c r="F15" i="16" a="1"/>
  <c r="W22" i="6" a="1"/>
  <c r="F45" i="14" a="1"/>
  <c r="E18" i="6" a="1"/>
  <c r="Q18" i="12" a="1"/>
  <c r="Y40" i="11" a="1"/>
  <c r="E15" i="11" a="1"/>
  <c r="W5" i="11" a="1"/>
  <c r="I29" i="6" a="1"/>
  <c r="Z20" i="7" a="1"/>
  <c r="Y14" i="7" a="1"/>
  <c r="P18" i="13" a="1"/>
  <c r="X6" i="6" a="1"/>
  <c r="R8" i="6" a="1"/>
  <c r="I45" i="11" a="1"/>
  <c r="G10" i="1" a="1"/>
  <c r="X13" i="16" a="1"/>
  <c r="F25" i="11" a="1"/>
  <c r="AA39" i="1" a="1"/>
  <c r="I37" i="1" a="1"/>
  <c r="E20" i="13" a="1"/>
  <c r="P12" i="12" a="1"/>
  <c r="F18" i="6" a="1"/>
  <c r="N29" i="6" a="1"/>
  <c r="P11" i="6" a="1"/>
  <c r="I20" i="12" a="1"/>
  <c r="W43" i="14" a="1"/>
  <c r="P7" i="12" a="1"/>
  <c r="Y6" i="6" a="1"/>
  <c r="I19" i="14" a="1"/>
  <c r="I33" i="12" a="1"/>
  <c r="O15" i="16" a="1"/>
  <c r="I35" i="13" a="1"/>
  <c r="I41" i="16" a="1"/>
  <c r="H37" i="13" a="1"/>
  <c r="N34" i="7" a="1"/>
  <c r="P45" i="11" a="1"/>
  <c r="Z8" i="1" a="1"/>
  <c r="N30" i="7" a="1"/>
  <c r="X10" i="1" a="1"/>
  <c r="R8" i="1" a="1"/>
  <c r="O5" i="1" a="1"/>
  <c r="N26" i="13" a="1"/>
  <c r="F34" i="7" a="1"/>
  <c r="R39" i="7" a="1"/>
  <c r="G23" i="7" a="1"/>
  <c r="G19" i="6" a="1"/>
  <c r="F27" i="7" a="1"/>
  <c r="P29" i="6" a="1"/>
  <c r="Z41" i="6" a="1"/>
  <c r="N45" i="1" a="1"/>
  <c r="R43" i="13" a="1"/>
  <c r="W40" i="11" a="1"/>
  <c r="F45" i="7" a="1"/>
  <c r="Q35" i="13" a="1"/>
  <c r="H31" i="6" a="1"/>
  <c r="F12" i="6" a="1"/>
  <c r="G29" i="7" a="1"/>
  <c r="N19" i="11" a="1"/>
  <c r="G29" i="11" a="1"/>
  <c r="F34" i="6" a="1"/>
  <c r="N11" i="13" a="1"/>
  <c r="F28" i="6" a="1"/>
  <c r="I15" i="11" a="1"/>
  <c r="R24" i="6" a="1"/>
  <c r="X41" i="11" a="1"/>
  <c r="W12" i="6" a="1"/>
  <c r="Y38" i="6" a="1"/>
  <c r="Z21" i="1" a="1"/>
  <c r="G36" i="11" a="1"/>
  <c r="P26" i="12" a="1"/>
  <c r="R10" i="6" a="1"/>
  <c r="H35" i="1" a="1"/>
  <c r="G42" i="7" a="1"/>
  <c r="G21" i="7" a="1"/>
  <c r="Y39" i="13" a="1"/>
  <c r="W13" i="12" a="1"/>
  <c r="Q16" i="6" a="1"/>
  <c r="I13" i="7" a="1"/>
  <c r="G9" i="14" a="1"/>
  <c r="F40" i="6" a="1"/>
  <c r="O24" i="1" a="1"/>
  <c r="F24" i="17" a="1"/>
  <c r="I7" i="12" a="1"/>
  <c r="N17" i="11" a="1"/>
  <c r="G13" i="7" a="1"/>
  <c r="N15" i="6" a="1"/>
  <c r="H23" i="13" a="1"/>
  <c r="N33" i="11" a="1"/>
  <c r="N41" i="14" a="1"/>
  <c r="O31" i="7" a="1"/>
  <c r="Q33" i="1" a="1"/>
  <c r="X29" i="12" a="1"/>
  <c r="Y22" i="11" a="1"/>
  <c r="F28" i="1" a="1"/>
  <c r="Y11" i="12" a="1"/>
  <c r="N41" i="6" a="1"/>
  <c r="Z41" i="1" a="1"/>
  <c r="E10" i="1" a="1"/>
  <c r="X35" i="11" a="1"/>
  <c r="N40" i="7" a="1"/>
  <c r="O37" i="1" a="1"/>
  <c r="G33" i="13" a="1"/>
  <c r="W4" i="7" a="1"/>
  <c r="G27" i="11" a="1"/>
  <c r="F6" i="12" a="1"/>
  <c r="I45" i="14" a="1"/>
  <c r="Q39" i="12" a="1"/>
  <c r="H32" i="7" a="1"/>
  <c r="Z12" i="1" a="1"/>
  <c r="F34" i="11" a="1"/>
  <c r="AA44" i="6" a="1"/>
  <c r="Y17" i="11" a="1"/>
  <c r="I23" i="12" a="1"/>
  <c r="I33" i="6" a="1"/>
  <c r="AA17" i="13" a="1"/>
  <c r="G45" i="6" a="1"/>
  <c r="N6" i="12" a="1"/>
  <c r="H15" i="1" a="1"/>
  <c r="E9" i="12" a="1"/>
  <c r="AA40" i="11" a="1"/>
  <c r="Y6" i="1" a="1"/>
  <c r="H36" i="1" a="1"/>
  <c r="O39" i="7" a="1"/>
  <c r="O32" i="7" a="1"/>
  <c r="Z11" i="6" a="1"/>
  <c r="Z25" i="11" a="1"/>
  <c r="Y42" i="7" a="1"/>
  <c r="X16" i="7" a="1"/>
  <c r="F21" i="14" a="1"/>
  <c r="G22" i="6" a="1"/>
  <c r="Q33" i="13" a="1"/>
  <c r="P9" i="13" a="1"/>
  <c r="Y22" i="16" a="1"/>
  <c r="F18" i="17" a="1"/>
  <c r="Q26" i="13" a="1"/>
  <c r="O21" i="14" a="1"/>
  <c r="N25" i="6" a="1"/>
  <c r="Y29" i="6" a="1"/>
  <c r="Y20" i="1" a="1"/>
  <c r="R32" i="16" a="1"/>
  <c r="W34" i="14" a="1"/>
  <c r="Q36" i="14" a="1"/>
  <c r="R26" i="6" a="1"/>
  <c r="R7" i="6" a="1"/>
  <c r="X30" i="7" a="1"/>
  <c r="Q36" i="1" a="1"/>
  <c r="W31" i="6" a="1"/>
  <c r="Y9" i="6" a="1"/>
  <c r="R40" i="13" a="1"/>
  <c r="P11" i="7" a="1"/>
  <c r="H27" i="7" a="1"/>
  <c r="I45" i="12" a="1"/>
  <c r="F32" i="7" a="1"/>
  <c r="N8" i="6" a="1"/>
  <c r="I8" i="7" a="1"/>
  <c r="Z45" i="12" a="1"/>
  <c r="G19" i="11" a="1"/>
  <c r="G7" i="1" a="1"/>
  <c r="Z32" i="6" a="1"/>
  <c r="E35" i="11" a="1"/>
  <c r="H23" i="7" a="1"/>
  <c r="AA45" i="13" a="1"/>
  <c r="G44" i="6" a="1"/>
  <c r="Y4" i="1" a="1"/>
  <c r="H20" i="13" a="1"/>
  <c r="Y5" i="11" a="1"/>
  <c r="I12" i="1" a="1"/>
  <c r="Q34" i="6" a="1"/>
  <c r="E9" i="7" a="1"/>
  <c r="P28" i="11" a="1"/>
  <c r="F44" i="1" a="1"/>
  <c r="G9" i="6" a="1"/>
  <c r="X21" i="12" a="1"/>
  <c r="I31" i="13" a="1"/>
  <c r="I41" i="12" a="1"/>
  <c r="AA40" i="17" a="1"/>
  <c r="O19" i="14" a="1"/>
  <c r="H15" i="14" a="1"/>
  <c r="Q6" i="12" a="1"/>
  <c r="G44" i="13" a="1"/>
  <c r="AA14" i="13" a="1"/>
  <c r="Q38" i="11" a="1"/>
  <c r="G45" i="7" a="1"/>
  <c r="E12" i="1" a="1"/>
  <c r="AA9" i="13" a="1"/>
  <c r="I43" i="6" a="1"/>
  <c r="O5" i="11" a="1"/>
  <c r="Z30" i="6" a="1"/>
  <c r="Y18" i="12" a="1"/>
  <c r="Y24" i="13" a="1"/>
  <c r="Q33" i="7" a="1"/>
  <c r="H37" i="6" a="1"/>
  <c r="G33" i="1" a="1"/>
  <c r="Q14" i="1" a="1"/>
  <c r="Q42" i="7" a="1"/>
  <c r="F38" i="1" a="1"/>
  <c r="R24" i="1" a="1"/>
  <c r="F15" i="11" a="1"/>
  <c r="Z20" i="11" a="1"/>
  <c r="G9" i="1" a="1"/>
  <c r="E43" i="12" a="1"/>
  <c r="AA15" i="14" a="1"/>
  <c r="O35" i="13" a="1"/>
  <c r="G36" i="6" a="1"/>
  <c r="Z42" i="1" a="1"/>
  <c r="Z18" i="13" a="1"/>
  <c r="I22" i="7" a="1"/>
  <c r="F8" i="11" a="1"/>
  <c r="O18" i="1" a="1"/>
  <c r="P21" i="6" a="1"/>
  <c r="F39" i="13" a="1"/>
  <c r="R5" i="1" a="1"/>
  <c r="Q7" i="6" a="1"/>
  <c r="Y32" i="6" a="1"/>
  <c r="G21" i="6" a="1"/>
  <c r="W6" i="11" a="1"/>
  <c r="AA30" i="6" a="1"/>
  <c r="P13" i="6" a="1"/>
  <c r="P30" i="1" a="1"/>
  <c r="R35" i="1" a="1"/>
  <c r="H17" i="12" a="1"/>
  <c r="X30" i="6" a="1"/>
  <c r="H23" i="11" a="1"/>
  <c r="F10" i="1" a="1"/>
  <c r="F16" i="16" a="1"/>
  <c r="Q12" i="7" a="1"/>
  <c r="O45" i="6" a="1"/>
  <c r="H32" i="16" a="1"/>
  <c r="Z13" i="7" a="1"/>
  <c r="G26" i="14" a="1"/>
  <c r="P38" i="1" a="1"/>
  <c r="X20" i="1" a="1"/>
  <c r="G15" i="1" a="1"/>
  <c r="Y14" i="6" a="1"/>
  <c r="Q25" i="11" a="1"/>
  <c r="AA41" i="13" a="1"/>
  <c r="Y35" i="7" a="1"/>
  <c r="Y35" i="6" a="1"/>
  <c r="F43" i="11" a="1"/>
  <c r="X34" i="13" a="1"/>
  <c r="AA16" i="7" a="1"/>
  <c r="Y32" i="12" a="1"/>
  <c r="I23" i="14" a="1"/>
  <c r="F36" i="11" a="1"/>
  <c r="R10" i="12" a="1"/>
  <c r="F34" i="12" a="1"/>
  <c r="P14" i="1" a="1"/>
  <c r="Y33" i="7" a="1"/>
  <c r="N29" i="13" a="1"/>
  <c r="AA16" i="12" a="1"/>
  <c r="E45" i="1" a="1"/>
  <c r="AA19" i="13" a="1"/>
  <c r="G4" i="13" a="1"/>
  <c r="R12" i="12" a="1"/>
  <c r="I32" i="16" a="1"/>
  <c r="F13" i="1" a="1"/>
  <c r="E21" i="7" a="1"/>
  <c r="N44" i="6" a="1"/>
  <c r="N7" i="7" a="1"/>
  <c r="Z6" i="11" a="1"/>
  <c r="I44" i="11" a="1"/>
  <c r="Y8" i="13" a="1"/>
  <c r="O22" i="12" a="1"/>
  <c r="O40" i="7" a="1"/>
  <c r="Z22" i="13" a="1"/>
  <c r="R37" i="1" a="1"/>
  <c r="P27" i="7" a="1"/>
  <c r="O37" i="11" a="1"/>
  <c r="G39" i="11" a="1"/>
  <c r="H15" i="7" a="1"/>
  <c r="G44" i="11" a="1"/>
  <c r="I8" i="12" a="1"/>
  <c r="P44" i="7" a="1"/>
  <c r="H28" i="1" a="1"/>
  <c r="O8" i="7" a="1"/>
  <c r="X42" i="1" a="1"/>
  <c r="I40" i="7" a="1"/>
  <c r="X9" i="7" a="1"/>
  <c r="O30" i="7" a="1"/>
  <c r="G38" i="11" a="1"/>
  <c r="R5" i="16" a="1"/>
  <c r="R28" i="11" a="1"/>
  <c r="Q29" i="12" a="1"/>
  <c r="Q25" i="16" a="1"/>
  <c r="AA4" i="27" a="1"/>
  <c r="Y41" i="16" a="1"/>
  <c r="W28" i="6" a="1"/>
  <c r="W13" i="14" a="1"/>
  <c r="I21" i="17" a="1"/>
  <c r="AA21" i="14" a="1"/>
  <c r="Y15" i="12" a="1"/>
  <c r="N13" i="11" a="1"/>
  <c r="AA29" i="16" a="1"/>
  <c r="R45" i="12" a="1"/>
  <c r="G15" i="7" a="1"/>
  <c r="Q23" i="6" a="1"/>
  <c r="I15" i="12" a="1"/>
  <c r="I14" i="11" a="1"/>
  <c r="Z26" i="6" a="1"/>
  <c r="I44" i="14" a="1"/>
  <c r="X20" i="11" a="1"/>
  <c r="O30" i="1" a="1"/>
  <c r="O11" i="7" a="1"/>
  <c r="R13" i="14" a="1"/>
  <c r="P23" i="12" a="1"/>
  <c r="X19" i="6" a="1"/>
  <c r="N28" i="6" a="1"/>
  <c r="X26" i="6" a="1"/>
  <c r="E27" i="7" a="1"/>
  <c r="X44" i="6" a="1"/>
  <c r="H37" i="1" a="1"/>
  <c r="G4" i="11" a="1"/>
  <c r="X9" i="12" a="1"/>
  <c r="I13" i="11" a="1"/>
  <c r="F31" i="14" a="1"/>
  <c r="H26" i="6" a="1"/>
  <c r="O20" i="11" a="1"/>
  <c r="Y42" i="13" a="1"/>
  <c r="G23" i="12" a="1"/>
  <c r="N28" i="13" a="1"/>
  <c r="Y37" i="11" a="1"/>
  <c r="O6" i="1" a="1"/>
  <c r="I11" i="6" a="1"/>
  <c r="R18" i="6" a="1"/>
  <c r="Z17" i="1" a="1"/>
  <c r="R23" i="1" a="1"/>
  <c r="G14" i="7" a="1"/>
  <c r="O23" i="11" a="1"/>
  <c r="I40" i="1" a="1"/>
  <c r="O33" i="14" a="1"/>
  <c r="O10" i="6" a="1"/>
  <c r="H37" i="7" a="1"/>
  <c r="G22" i="11" a="1"/>
  <c r="H20" i="14" a="1"/>
  <c r="G40" i="1" a="1"/>
  <c r="AA43" i="1" a="1"/>
  <c r="Y44" i="11" a="1"/>
  <c r="N14" i="1" a="1"/>
  <c r="F21" i="7" a="1"/>
  <c r="X38" i="12" a="1"/>
  <c r="W15" i="1" a="1"/>
  <c r="X31" i="12" a="1"/>
  <c r="P23" i="1" a="1"/>
  <c r="W14" i="1" a="1"/>
  <c r="W24" i="7" a="1"/>
  <c r="F33" i="14" a="1"/>
  <c r="N28" i="12" a="1"/>
  <c r="G8" i="1" a="1"/>
  <c r="I44" i="16" a="1"/>
  <c r="W4" i="1" a="1"/>
  <c r="F30" i="12" a="1"/>
  <c r="R43" i="12" a="1"/>
  <c r="Z19" i="11" a="1"/>
  <c r="O13" i="13" a="1"/>
  <c r="Z36" i="6" a="1"/>
  <c r="Y7" i="7" a="1"/>
  <c r="G14" i="13" a="1"/>
  <c r="W21" i="6" a="1"/>
  <c r="E43" i="1" a="1"/>
  <c r="H19" i="6" a="1"/>
  <c r="Z22" i="11" a="1"/>
  <c r="N13" i="17" a="1"/>
  <c r="E13" i="1" a="1"/>
  <c r="Z18" i="12" a="1"/>
  <c r="H13" i="7" a="1"/>
  <c r="Z35" i="7" a="1"/>
  <c r="Z12" i="12" a="1"/>
  <c r="G35" i="12" a="1"/>
  <c r="H43" i="11" a="1"/>
  <c r="Z20" i="12" a="1"/>
  <c r="E39" i="7" a="1"/>
  <c r="W20" i="13" a="1"/>
  <c r="Z27" i="6" a="1"/>
  <c r="H40" i="1" a="1"/>
  <c r="R32" i="11" a="1"/>
  <c r="W8" i="7" a="1"/>
  <c r="R41" i="6" a="1"/>
  <c r="I27" i="6" a="1"/>
  <c r="AA19" i="7" a="1"/>
  <c r="Q43" i="6" a="1"/>
  <c r="Y13" i="1" a="1"/>
  <c r="W32" i="7" a="1"/>
  <c r="F4" i="11" a="1"/>
  <c r="H18" i="1" a="1"/>
  <c r="Y39" i="7" a="1"/>
  <c r="F12" i="11" a="1"/>
  <c r="P31" i="1" a="1"/>
  <c r="X33" i="6" a="1"/>
  <c r="Q15" i="7" a="1"/>
  <c r="W18" i="7" a="1"/>
  <c r="Q22" i="12" a="1"/>
  <c r="N43" i="6" a="1"/>
  <c r="Z37" i="6" a="1"/>
  <c r="AA26" i="7" a="1"/>
  <c r="Q23" i="12" a="1"/>
  <c r="F42" i="11" a="1"/>
  <c r="E24" i="7" a="1"/>
  <c r="Q33" i="12" a="1"/>
  <c r="R31" i="14" a="1"/>
  <c r="N37" i="11" a="1"/>
  <c r="H13" i="11" a="1"/>
  <c r="Z34" i="13" a="1"/>
  <c r="Q17" i="1" a="1"/>
  <c r="Z29" i="7" a="1"/>
  <c r="X43" i="13" a="1"/>
  <c r="W23" i="11" a="1"/>
  <c r="Q42" i="13" a="1"/>
  <c r="R6" i="6" a="1"/>
  <c r="Y29" i="1" a="1"/>
  <c r="R39" i="12" a="1"/>
  <c r="P14" i="7" a="1"/>
  <c r="H7" i="11" a="1"/>
  <c r="P14" i="14" a="1"/>
  <c r="E10" i="12" a="1"/>
  <c r="Z13" i="12" a="1"/>
  <c r="E26" i="16" a="1"/>
  <c r="Q35" i="1" a="1"/>
  <c r="AA13" i="11" a="1"/>
  <c r="Y31" i="16" a="1"/>
  <c r="H8" i="17" a="1"/>
  <c r="Y40" i="6" a="1"/>
  <c r="W27" i="16" a="1"/>
  <c r="O30" i="14" a="1"/>
  <c r="R14" i="11" a="1"/>
  <c r="H8" i="13" a="1"/>
  <c r="H20" i="12" a="1"/>
  <c r="H35" i="14" a="1"/>
  <c r="AA15" i="11" a="1"/>
  <c r="Q22" i="6" a="1"/>
  <c r="Y36" i="6" a="1"/>
  <c r="G8" i="7" a="1"/>
  <c r="Y32" i="1" a="1"/>
  <c r="F37" i="11" a="1"/>
  <c r="X39" i="7" a="1"/>
  <c r="O4" i="6" a="1"/>
  <c r="W17" i="7" a="1"/>
  <c r="X12" i="14" a="1"/>
  <c r="AA8" i="7" a="1"/>
  <c r="F5" i="14" a="1"/>
  <c r="R41" i="13" a="1"/>
  <c r="X21" i="7" a="1"/>
  <c r="N8" i="1" a="1"/>
  <c r="G20" i="11" a="1"/>
  <c r="I10" i="13" a="1"/>
  <c r="Y24" i="1" a="1"/>
  <c r="Q21" i="1" a="1"/>
  <c r="E26" i="11" a="1"/>
  <c r="Y36" i="12" a="1"/>
  <c r="W14" i="11" a="1"/>
  <c r="I30" i="11" a="1"/>
  <c r="H27" i="6" a="1"/>
  <c r="P15" i="13" a="1"/>
  <c r="F35" i="14" a="1"/>
  <c r="H42" i="13" a="1"/>
  <c r="Y11" i="7" a="1"/>
  <c r="E17" i="6" a="1"/>
  <c r="R17" i="12" a="1"/>
  <c r="H45" i="1" a="1"/>
  <c r="G31" i="13" a="1"/>
  <c r="H19" i="1" a="1"/>
  <c r="F9" i="14" a="1"/>
  <c r="W19" i="6" a="1"/>
  <c r="F38" i="12" a="1"/>
  <c r="H32" i="1" a="1"/>
  <c r="F27" i="11" a="1"/>
  <c r="I45" i="7" a="1"/>
  <c r="E17" i="11" a="1"/>
  <c r="R30" i="7" a="1"/>
  <c r="W31" i="11" a="1"/>
  <c r="H19" i="17" a="1"/>
  <c r="P40" i="6" a="1"/>
  <c r="E39" i="6" a="1"/>
  <c r="H44" i="1" a="1"/>
  <c r="I38" i="12" a="1"/>
  <c r="R37" i="7" a="1"/>
  <c r="H16" i="1" a="1"/>
  <c r="E34" i="7" a="1"/>
  <c r="I19" i="13" a="1"/>
  <c r="E25" i="6" a="1"/>
  <c r="P18" i="6" a="1"/>
  <c r="N6" i="11" a="1"/>
  <c r="F14" i="11" a="1"/>
  <c r="H26" i="1" a="1"/>
  <c r="H14" i="11" a="1"/>
  <c r="P28" i="7" a="1"/>
  <c r="X27" i="6" a="1"/>
  <c r="W27" i="7" a="1"/>
  <c r="H22" i="11" a="1"/>
  <c r="AA42" i="11" a="1"/>
  <c r="R8" i="11" a="1"/>
  <c r="G40" i="7" a="1"/>
  <c r="I44" i="1" a="1"/>
  <c r="N19" i="1" a="1"/>
  <c r="R18" i="7" a="1"/>
  <c r="X40" i="1" a="1"/>
  <c r="X15" i="6" a="1"/>
  <c r="W20" i="12" a="1"/>
  <c r="Y38" i="12" a="1"/>
  <c r="Z25" i="6" a="1"/>
  <c r="W41" i="6" a="1"/>
  <c r="X15" i="7" a="1"/>
  <c r="Z37" i="12" a="1"/>
  <c r="Q28" i="13" a="1"/>
  <c r="E11" i="11" a="1"/>
  <c r="G43" i="6" a="1"/>
  <c r="E16" i="11" a="1"/>
  <c r="Q36" i="11" a="1"/>
  <c r="N13" i="1" a="1"/>
  <c r="F25" i="7" a="1"/>
  <c r="AA9" i="11" a="1"/>
  <c r="N5" i="6" a="1"/>
  <c r="P6" i="13" a="1"/>
  <c r="F19" i="7" a="1"/>
  <c r="Z23" i="7" a="1"/>
  <c r="AA35" i="7" a="1"/>
  <c r="R32" i="1" a="1"/>
  <c r="Y20" i="12" a="1"/>
  <c r="I28" i="1" a="1"/>
  <c r="H42" i="7" a="1"/>
  <c r="F26" i="1" a="1"/>
  <c r="Q42" i="6" a="1"/>
  <c r="H44" i="6" a="1"/>
  <c r="Z26" i="1" a="1"/>
  <c r="Z44" i="7" a="1"/>
  <c r="X45" i="11" a="1"/>
  <c r="N45" i="11" a="1"/>
  <c r="G11" i="7" a="1"/>
  <c r="I20" i="1" a="1"/>
  <c r="F20" i="12" a="1"/>
  <c r="AA13" i="13" a="1"/>
  <c r="H34" i="6" a="1"/>
  <c r="O26" i="7" a="1"/>
  <c r="R8" i="7" a="1"/>
  <c r="W23" i="13" a="1"/>
  <c r="R29" i="16" a="1"/>
  <c r="F42" i="12" a="1"/>
  <c r="O4" i="12" a="1"/>
  <c r="I41" i="1" a="1"/>
  <c r="Y28" i="7" a="1"/>
  <c r="Y18" i="11" a="1"/>
  <c r="I41" i="14" a="1"/>
  <c r="E26" i="14" a="1"/>
  <c r="Z34" i="1" a="1"/>
  <c r="Y10" i="1" a="1"/>
  <c r="R34" i="11" a="1"/>
  <c r="P6" i="12" a="1"/>
  <c r="Q39" i="1" a="1"/>
  <c r="E23" i="16" a="1"/>
  <c r="N22" i="16" a="1"/>
  <c r="N8" i="14" a="1"/>
  <c r="R4" i="13" a="1"/>
  <c r="Z28" i="13" a="1"/>
  <c r="P44" i="12" a="1"/>
  <c r="I19" i="12" a="1"/>
  <c r="Z12" i="11" a="1"/>
  <c r="P16" i="13" a="1"/>
  <c r="Z26" i="17" a="1"/>
  <c r="F5" i="12" a="1"/>
  <c r="G9" i="7" a="1"/>
  <c r="AA20" i="11" a="1"/>
  <c r="R41" i="12" a="1"/>
  <c r="I36" i="14" a="1"/>
  <c r="R29" i="1" a="1"/>
  <c r="N20" i="1" a="1"/>
  <c r="E42" i="14" a="1"/>
  <c r="H22" i="12" a="1"/>
  <c r="H26" i="12" a="1"/>
  <c r="Z21" i="7" a="1"/>
  <c r="G12" i="12" a="1"/>
  <c r="F4" i="1" a="1"/>
  <c r="Q34" i="11" a="1"/>
  <c r="N25" i="14" a="1"/>
  <c r="R29" i="14" a="1"/>
  <c r="P12" i="14" a="1"/>
  <c r="N5" i="1" a="1"/>
  <c r="AA23" i="12" a="1"/>
  <c r="O15" i="1" a="1"/>
  <c r="R23" i="13" a="1"/>
  <c r="O7" i="6" a="1"/>
  <c r="O31" i="1" a="1"/>
  <c r="W34" i="6" a="1"/>
  <c r="X24" i="7" a="1"/>
  <c r="AA17" i="12" a="1"/>
  <c r="AA11" i="1" a="1"/>
  <c r="R29" i="12" a="1"/>
  <c r="F30" i="13" a="1"/>
  <c r="P21" i="13" a="1"/>
  <c r="AA12" i="12" a="1"/>
  <c r="P36" i="6" a="1"/>
  <c r="E11" i="7" a="1"/>
  <c r="H31" i="1" a="1"/>
  <c r="I43" i="1" a="1"/>
  <c r="P33" i="1" a="1"/>
  <c r="Z28" i="11" a="1"/>
  <c r="G17" i="1" a="1"/>
  <c r="H10" i="1" a="1"/>
  <c r="O9" i="1" a="1"/>
  <c r="G29" i="1" a="1"/>
  <c r="G18" i="11" a="1"/>
  <c r="H33" i="11" a="1"/>
  <c r="AA44" i="13" a="1"/>
  <c r="F9" i="16" a="1"/>
  <c r="X39" i="11" a="1"/>
  <c r="E5" i="12" a="1"/>
  <c r="E23" i="27" a="1"/>
  <c r="G28" i="6" a="1"/>
  <c r="Q34" i="1" a="1"/>
  <c r="I18" i="1" a="1"/>
  <c r="AA35" i="1" a="1"/>
  <c r="I14" i="6" a="1"/>
  <c r="O35" i="11" a="1"/>
  <c r="X27" i="13" a="1"/>
  <c r="Q24" i="1" a="1"/>
  <c r="W15" i="11" a="1"/>
  <c r="Y6" i="12" a="1"/>
  <c r="I18" i="12" a="1"/>
  <c r="Y20" i="7" a="1"/>
  <c r="O24" i="6" a="1"/>
  <c r="P45" i="1" a="1"/>
  <c r="X39" i="12" a="1"/>
  <c r="N4" i="11" a="1"/>
  <c r="AA12" i="13" a="1"/>
  <c r="F44" i="14" a="1"/>
  <c r="G5" i="11" a="1"/>
  <c r="X14" i="13" a="1"/>
  <c r="F30" i="7" a="1"/>
  <c r="AA28" i="7" a="1"/>
  <c r="Z9" i="1" a="1"/>
  <c r="Q10" i="6" a="1"/>
  <c r="G45" i="1" a="1"/>
  <c r="I40" i="6" a="1"/>
  <c r="I38" i="7" a="1"/>
  <c r="H14" i="7" a="1"/>
  <c r="O36" i="13" a="1"/>
  <c r="Z26" i="7" a="1"/>
  <c r="AA41" i="7" a="1"/>
  <c r="E32" i="14" a="1"/>
  <c r="N31" i="12" a="1"/>
  <c r="P28" i="1" a="1"/>
  <c r="X45" i="13" a="1"/>
  <c r="X29" i="1" a="1"/>
  <c r="I6" i="7" a="1"/>
  <c r="F6" i="6" a="1"/>
  <c r="W26" i="6" a="1"/>
  <c r="Q20" i="1" a="1"/>
  <c r="O19" i="1" a="1"/>
  <c r="I8" i="6" a="1"/>
  <c r="I27" i="12" a="1"/>
  <c r="Y22" i="1" a="1"/>
  <c r="P10" i="14" a="1"/>
  <c r="N40" i="14" a="1"/>
  <c r="G37" i="16" a="1"/>
  <c r="R26" i="13" a="1"/>
  <c r="R20" i="12" a="1"/>
  <c r="X30" i="14" a="1"/>
  <c r="O11" i="17" a="1"/>
  <c r="G32" i="14" a="1"/>
  <c r="H21" i="11" a="1"/>
  <c r="H28" i="16" a="1"/>
  <c r="Z36" i="1" a="1"/>
  <c r="O20" i="13" a="1"/>
  <c r="R16" i="12" a="1"/>
  <c r="P18" i="1" a="1"/>
  <c r="Z38" i="1" a="1"/>
  <c r="G24" i="7" a="1"/>
  <c r="P24" i="1" a="1"/>
  <c r="W11" i="11" a="1"/>
  <c r="AA35" i="11" a="1"/>
  <c r="X15" i="11" a="1"/>
  <c r="W26" i="11" a="1"/>
  <c r="AA43" i="6" a="1"/>
  <c r="R35" i="7" a="1"/>
  <c r="G16" i="13" a="1"/>
  <c r="Y17" i="6" a="1"/>
  <c r="F8" i="7" a="1"/>
  <c r="G16" i="11" a="1"/>
  <c r="R45" i="13" a="1"/>
  <c r="P15" i="6" a="1"/>
  <c r="G42" i="1" a="1"/>
  <c r="Q34" i="13" a="1"/>
  <c r="Q45" i="1" a="1"/>
  <c r="AA14" i="11" a="1"/>
  <c r="Q16" i="11" a="1"/>
  <c r="O45" i="7" a="1"/>
  <c r="H11" i="11" a="1"/>
  <c r="Q35" i="6" a="1"/>
  <c r="N14" i="14" a="1"/>
  <c r="Z20" i="1" a="1"/>
  <c r="R22" i="1" a="1"/>
  <c r="F15" i="13" a="1"/>
  <c r="G7" i="6" a="1"/>
  <c r="AA45" i="7" a="1"/>
  <c r="I38" i="14" a="1"/>
  <c r="I18" i="6" a="1"/>
  <c r="R4" i="6" a="1"/>
  <c r="Z9" i="11" a="1"/>
  <c r="E18" i="7" a="1"/>
  <c r="Q43" i="1" a="1"/>
  <c r="F39" i="6" a="1"/>
  <c r="E17" i="1" a="1"/>
  <c r="G36" i="12" a="1"/>
  <c r="AA37" i="6" a="1"/>
  <c r="I38" i="1" a="1"/>
  <c r="W26" i="7" a="1"/>
  <c r="I40" i="13" a="1"/>
  <c r="Z40" i="6" a="1"/>
  <c r="G5" i="16" a="1"/>
  <c r="X45" i="7" a="1"/>
  <c r="F39" i="7" a="1"/>
  <c r="F8" i="14" a="1"/>
  <c r="E22" i="13" a="1"/>
  <c r="Y35" i="17" a="1"/>
  <c r="F9" i="1" a="1"/>
  <c r="G16" i="7" a="1"/>
  <c r="AA36" i="6" a="1"/>
  <c r="P35" i="1" a="1"/>
  <c r="H21" i="6" a="1"/>
  <c r="R29" i="6" a="1"/>
  <c r="F19" i="6" a="1"/>
  <c r="H29" i="7" a="1"/>
  <c r="O5" i="12" a="1"/>
  <c r="W27" i="1" a="1"/>
  <c r="W33" i="12" a="1"/>
  <c r="I15" i="14" a="1"/>
  <c r="Q15" i="13" a="1"/>
  <c r="P8" i="6" a="1"/>
  <c r="X19" i="12" a="1"/>
  <c r="I16" i="12" a="1"/>
  <c r="H44" i="12" a="1"/>
  <c r="P22" i="1" a="1"/>
  <c r="H34" i="7" a="1"/>
  <c r="H41" i="6" a="1"/>
  <c r="N25" i="12" a="1"/>
  <c r="Z11" i="1" a="1"/>
  <c r="G20" i="6" a="1"/>
  <c r="E23" i="1" a="1"/>
  <c r="O5" i="13" a="1"/>
  <c r="Z11" i="7" a="1"/>
  <c r="I42" i="1" a="1"/>
  <c r="Q7" i="11" a="1"/>
  <c r="H7" i="12" a="1"/>
  <c r="Q38" i="12" a="1"/>
  <c r="Q42" i="14" a="1"/>
  <c r="Y13" i="13" a="1"/>
  <c r="AA38" i="1" a="1"/>
  <c r="I8" i="11" a="1"/>
  <c r="X4" i="12" a="1"/>
  <c r="X10" i="7" a="1"/>
  <c r="Z43" i="6" a="1"/>
  <c r="O29" i="11" a="1"/>
  <c r="H17" i="7" a="1"/>
  <c r="F45" i="6" a="1"/>
  <c r="E5" i="7" a="1"/>
  <c r="I17" i="7" a="1"/>
  <c r="R36" i="7" a="1"/>
  <c r="AA31" i="13" a="1"/>
  <c r="AA33" i="13" a="1"/>
  <c r="Q7" i="7" a="1"/>
  <c r="R44" i="7" a="1"/>
  <c r="G6" i="6" a="1"/>
  <c r="I36" i="11" a="1"/>
  <c r="X6" i="12" a="1"/>
  <c r="Y40" i="1" a="1"/>
  <c r="P18" i="7" a="1"/>
  <c r="I26" i="6" a="1"/>
  <c r="X9" i="1" a="1"/>
  <c r="X12" i="13" a="1"/>
  <c r="E19" i="1" a="1"/>
  <c r="O23" i="6" a="1"/>
  <c r="E23" i="14" a="1"/>
  <c r="Y41" i="6" a="1"/>
  <c r="G40" i="11" a="1"/>
  <c r="P42" i="11" a="1"/>
  <c r="O13" i="6" a="1"/>
  <c r="E41" i="11" a="1"/>
  <c r="R27" i="12" a="1"/>
  <c r="I29" i="13" a="1"/>
  <c r="H44" i="16" a="1"/>
  <c r="E13" i="13" a="1"/>
  <c r="Q12" i="12" a="1"/>
  <c r="H12" i="13" a="1"/>
  <c r="R44" i="11" a="1"/>
  <c r="P38" i="12" a="1"/>
  <c r="N12" i="11" a="1"/>
  <c r="Q40" i="6" a="1"/>
  <c r="F33" i="6" a="1"/>
  <c r="X34" i="1" a="1"/>
  <c r="R35" i="13" a="1"/>
  <c r="Q5" i="6" a="1"/>
  <c r="O30" i="12" a="1"/>
  <c r="Y10" i="6" a="1"/>
  <c r="N40" i="1" a="1"/>
  <c r="G32" i="1" a="1"/>
  <c r="Q44" i="1" a="1"/>
  <c r="W16" i="1" a="1"/>
  <c r="H37" i="11" a="1"/>
  <c r="P21" i="14" a="1"/>
  <c r="E45" i="16" a="1"/>
  <c r="I12" i="12" a="1"/>
  <c r="H21" i="12" a="1"/>
  <c r="Z41" i="11" a="1"/>
  <c r="X24" i="12" a="1"/>
  <c r="E33" i="1" a="1"/>
  <c r="W37" i="6" a="1"/>
  <c r="Q19" i="11" a="1"/>
  <c r="X6" i="11" a="1"/>
  <c r="Q43" i="7" a="1"/>
  <c r="Z4" i="11" a="1"/>
  <c r="F35" i="7" a="1"/>
  <c r="E32" i="11" a="1"/>
  <c r="E14" i="7" a="1"/>
  <c r="X7" i="13" a="1"/>
  <c r="F12" i="1" a="1"/>
  <c r="I25" i="11" a="1"/>
  <c r="N15" i="7" a="1"/>
  <c r="X5" i="6" a="1"/>
  <c r="R22" i="6" a="1"/>
  <c r="W6" i="7" a="1"/>
  <c r="F8" i="12" a="1"/>
  <c r="Z30" i="1" a="1"/>
  <c r="R13" i="7" a="1"/>
  <c r="G32" i="12" a="1"/>
  <c r="W30" i="6" a="1"/>
  <c r="H27" i="11" a="1"/>
  <c r="E34" i="1" a="1"/>
  <c r="O15" i="17" a="1"/>
  <c r="I23" i="13" a="1"/>
  <c r="P40" i="14" a="1"/>
  <c r="O24" i="16" a="1"/>
  <c r="H22" i="14" a="1"/>
  <c r="Q29" i="6" a="1"/>
  <c r="Q16" i="13" a="1"/>
  <c r="N28" i="14" a="1"/>
  <c r="F41" i="12" a="1"/>
  <c r="F19" i="11" a="1"/>
  <c r="E28" i="13" a="1"/>
  <c r="X41" i="7" a="1"/>
  <c r="G21" i="12" a="1"/>
  <c r="R7" i="1" a="1"/>
  <c r="N22" i="1" a="1"/>
  <c r="AA5" i="1" a="1"/>
  <c r="AA37" i="7" a="1"/>
  <c r="Q37" i="7" a="1"/>
  <c r="E20" i="6" a="1"/>
  <c r="Q6" i="13" a="1"/>
  <c r="E21" i="11" a="1"/>
  <c r="AA44" i="7" a="1"/>
  <c r="I30" i="13" a="1"/>
  <c r="AA31" i="12" a="1"/>
  <c r="O7" i="13" a="1"/>
  <c r="O42" i="1" a="1"/>
  <c r="Q35" i="7" a="1"/>
  <c r="G33" i="6" a="1"/>
  <c r="F7" i="1" a="1"/>
  <c r="F33" i="11" a="1"/>
  <c r="AA12" i="1" a="1"/>
  <c r="Q42" i="12" a="1"/>
  <c r="W31" i="1" a="1"/>
  <c r="P7" i="1" a="1"/>
  <c r="Q25" i="1" a="1"/>
  <c r="W13" i="7" a="1"/>
  <c r="F45" i="12" a="1"/>
  <c r="R21" i="11" a="1"/>
  <c r="H35" i="16" a="1"/>
  <c r="X16" i="1" a="1"/>
  <c r="AA13" i="1" a="1"/>
  <c r="O7" i="7" a="1"/>
  <c r="Y42" i="6" a="1"/>
  <c r="R34" i="7" a="1"/>
  <c r="N9" i="6" a="1"/>
  <c r="O23" i="1" a="1"/>
  <c r="Y7" i="6" a="1"/>
  <c r="N31" i="6" a="1"/>
  <c r="I43" i="17" a="1"/>
  <c r="Z39" i="13" a="1"/>
  <c r="Q27" i="6" a="1"/>
  <c r="X39" i="13" a="1"/>
  <c r="H23" i="6" a="1"/>
  <c r="G41" i="14" a="1"/>
  <c r="F16" i="12" a="1"/>
  <c r="I35" i="11" a="1"/>
  <c r="I34" i="6" a="1"/>
  <c r="Y4" i="12" a="1"/>
  <c r="P20" i="1" a="1"/>
  <c r="R27" i="11" a="1"/>
  <c r="R15" i="17" a="1"/>
  <c r="X7" i="1" a="1"/>
  <c r="O24" i="12" a="1"/>
  <c r="R10" i="7" a="1"/>
  <c r="X4" i="1" a="1"/>
  <c r="X26" i="1" a="1"/>
  <c r="AA11" i="11" a="1"/>
  <c r="O14" i="6" a="1"/>
  <c r="Y18" i="1" a="1"/>
  <c r="AA31" i="11" a="1"/>
  <c r="H34" i="12" a="1"/>
  <c r="X42" i="6" a="1"/>
  <c r="H37" i="12" a="1"/>
  <c r="Z33" i="7" a="1"/>
  <c r="H41" i="7" a="1"/>
  <c r="Z36" i="7" a="1"/>
  <c r="Q13" i="1" a="1"/>
  <c r="F39" i="14" a="1"/>
  <c r="Y41" i="11" a="1"/>
  <c r="P35" i="6" a="1"/>
  <c r="Z13" i="6" a="1"/>
  <c r="W12" i="1" a="1"/>
  <c r="X42" i="13" a="1"/>
  <c r="X4" i="13" a="1"/>
  <c r="Q7" i="12" a="1"/>
  <c r="W28" i="7" a="1"/>
  <c r="X39" i="1" a="1"/>
  <c r="F7" i="7" a="1"/>
  <c r="I9" i="7" a="1"/>
  <c r="Z10" i="7" a="1"/>
  <c r="R11" i="7" a="1"/>
  <c r="E5" i="13" a="1"/>
  <c r="Z13" i="1" a="1"/>
  <c r="Z21" i="11" a="1"/>
  <c r="H45" i="7" a="1"/>
  <c r="O33" i="12" a="1"/>
  <c r="X30" i="17" a="1"/>
  <c r="F31" i="1" a="1"/>
  <c r="R24" i="11" a="1"/>
  <c r="W30" i="1" a="1"/>
  <c r="E25" i="13" a="1"/>
  <c r="P30" i="6" a="1"/>
  <c r="G17" i="11" a="1"/>
  <c r="N39" i="6" a="1"/>
  <c r="Y40" i="12" a="1"/>
  <c r="H43" i="7" a="1"/>
  <c r="X32" i="6" a="1"/>
  <c r="Y15" i="6" a="1"/>
  <c r="Q23" i="1" a="1"/>
  <c r="F11" i="12" a="1"/>
  <c r="H45" i="11" a="1"/>
  <c r="O6" i="6" a="1"/>
  <c r="AA39" i="6" a="1"/>
  <c r="Q22" i="1" a="1"/>
  <c r="E5" i="1" a="1"/>
  <c r="E31" i="1" a="1"/>
  <c r="F12" i="12" a="1"/>
  <c r="G5" i="7" a="1"/>
  <c r="I20" i="6" a="1"/>
  <c r="W28" i="12" a="1"/>
  <c r="H39" i="1" a="1"/>
  <c r="H36" i="12" a="1"/>
  <c r="N36" i="7" a="1"/>
  <c r="N30" i="1" a="1"/>
  <c r="H43" i="1" a="1"/>
  <c r="O28" i="7" a="1"/>
  <c r="P44" i="1" a="1"/>
  <c r="N27" i="11" a="1"/>
  <c r="F18" i="11" a="1"/>
  <c r="W38" i="1" a="1"/>
  <c r="W29" i="11" a="1"/>
  <c r="G16" i="14" a="1"/>
  <c r="X11" i="7" a="1"/>
  <c r="P37" i="13" a="1"/>
  <c r="I34" i="12" a="1"/>
  <c r="E13" i="6" a="1"/>
  <c r="O15" i="11" a="1"/>
  <c r="W21" i="7" a="1"/>
  <c r="P31" i="7" a="1"/>
  <c r="AA18" i="6" a="1"/>
  <c r="I37" i="6" a="1"/>
  <c r="P40" i="1" a="1"/>
  <c r="E5" i="6" a="1"/>
  <c r="I34" i="11" a="1"/>
  <c r="R16" i="6" a="1"/>
  <c r="Z34" i="7" a="1"/>
  <c r="Q21" i="12" a="1"/>
  <c r="W17" i="12" a="1"/>
  <c r="AA6" i="12" a="1"/>
  <c r="X31" i="6" a="1"/>
  <c r="I31" i="6" a="1"/>
  <c r="O4" i="1" a="1"/>
  <c r="Y36" i="16" a="1"/>
  <c r="G12" i="1" a="1"/>
  <c r="H24" i="1" a="1"/>
  <c r="X14" i="14" a="1"/>
  <c r="G27" i="14" a="1"/>
  <c r="I40" i="16" a="1"/>
  <c r="E24" i="12" a="1"/>
  <c r="P43" i="11" a="1"/>
  <c r="X8" i="13" a="1"/>
  <c r="H27" i="13" a="1"/>
  <c r="Y43" i="1" a="1"/>
  <c r="Q33" i="11" a="1"/>
  <c r="Q9" i="1" a="1"/>
  <c r="E43" i="6" a="1"/>
  <c r="P17" i="6" a="1"/>
  <c r="N42" i="1" a="1"/>
  <c r="AA14" i="6" a="1"/>
  <c r="Y28" i="1" a="1"/>
  <c r="F37" i="7" a="1"/>
  <c r="N15" i="1" a="1"/>
  <c r="Q21" i="6" a="1"/>
  <c r="P22" i="7" a="1"/>
  <c r="P20" i="7" a="1"/>
  <c r="E6" i="12" a="1"/>
  <c r="Z27" i="12" a="1"/>
  <c r="X34" i="12" a="1"/>
  <c r="Y11" i="1" a="1"/>
  <c r="AA42" i="7" a="1"/>
  <c r="G36" i="7" a="1"/>
  <c r="P41" i="12" a="1"/>
  <c r="N41" i="11" a="1"/>
  <c r="N35" i="1" a="1"/>
  <c r="E16" i="12" a="1"/>
  <c r="N7" i="1" a="1"/>
  <c r="H6" i="7" a="1"/>
  <c r="P42" i="1" a="1"/>
  <c r="H29" i="13" a="1"/>
  <c r="N20" i="6" a="1"/>
  <c r="W30" i="11" a="1"/>
  <c r="Z27" i="1" a="1"/>
  <c r="H42" i="1" a="1"/>
  <c r="X9" i="11" a="1"/>
  <c r="Z24" i="12" a="1"/>
  <c r="H33" i="13" a="1"/>
  <c r="X34" i="16" a="1"/>
  <c r="O35" i="14" a="1"/>
  <c r="AA20" i="6" a="1"/>
  <c r="AA20" i="13" a="1"/>
  <c r="N16" i="6" a="1"/>
  <c r="AA21" i="11" a="1"/>
  <c r="O34" i="16" a="1"/>
  <c r="N32" i="6" a="1"/>
  <c r="E41" i="7" a="1"/>
  <c r="O7" i="14" a="1"/>
  <c r="Q21" i="7" a="1"/>
  <c r="E20" i="11" a="1"/>
  <c r="AA24" i="1" a="1"/>
  <c r="R45" i="1" a="1"/>
  <c r="I5" i="7" a="1"/>
  <c r="P25" i="6" a="1"/>
  <c r="R34" i="1" a="1"/>
  <c r="H32" i="6" a="1"/>
  <c r="AA27" i="6" a="1"/>
  <c r="E39" i="11" a="1"/>
  <c r="E14" i="6" a="1"/>
  <c r="I10" i="7" a="1"/>
  <c r="R13" i="6" a="1"/>
  <c r="Q5" i="1" a="1"/>
  <c r="E20" i="7" a="1"/>
  <c r="F16" i="1" a="1"/>
  <c r="W41" i="11" a="1"/>
  <c r="P7" i="7" a="1"/>
  <c r="N44" i="13" a="1"/>
  <c r="O9" i="7" a="1"/>
  <c r="W42" i="13" a="1"/>
  <c r="E30" i="11" a="1"/>
  <c r="W10" i="12" a="1"/>
  <c r="H35" i="7" a="1"/>
  <c r="P19" i="6" a="1"/>
  <c r="I25" i="1" a="1"/>
  <c r="G33" i="12" a="1"/>
  <c r="G30" i="14" a="1"/>
  <c r="R29" i="7" a="1"/>
  <c r="AA32" i="7" a="1"/>
  <c r="N38" i="16" a="1"/>
  <c r="N29" i="12" a="1"/>
  <c r="AA29" i="7" a="1"/>
  <c r="Q11" i="7" a="1"/>
  <c r="E12" i="7" a="1"/>
  <c r="AA23" i="16" a="1"/>
  <c r="G34" i="11" a="1"/>
  <c r="E7" i="12" a="1"/>
  <c r="P14" i="6" a="1"/>
  <c r="R7" i="13" a="1"/>
  <c r="R16" i="1" a="1"/>
  <c r="W10" i="6" a="1"/>
  <c r="G42" i="12" a="1"/>
  <c r="I25" i="13" a="1"/>
  <c r="Z17" i="13" a="1"/>
  <c r="R20" i="7" a="1"/>
  <c r="Z29" i="11" a="1"/>
  <c r="X13" i="6" a="1"/>
  <c r="N38" i="11" a="1"/>
  <c r="W35" i="1" a="1"/>
  <c r="P24" i="7" a="1"/>
  <c r="P33" i="6" a="1"/>
  <c r="Y9" i="1" a="1"/>
  <c r="R32" i="12" a="1"/>
  <c r="Q4" i="7" a="1"/>
  <c r="Y4" i="11" a="1"/>
  <c r="W42" i="6" a="1"/>
  <c r="H25" i="1" a="1"/>
  <c r="E29" i="11" a="1"/>
  <c r="G38" i="7" a="1"/>
  <c r="R28" i="1" a="1"/>
  <c r="Q32" i="7" a="1"/>
  <c r="O36" i="14" a="1"/>
  <c r="G25" i="1" a="1"/>
  <c r="R14" i="12" a="1"/>
  <c r="E42" i="12" a="1"/>
  <c r="O41" i="11" a="1"/>
  <c r="E4" i="1" a="1"/>
  <c r="I20" i="11" a="1"/>
  <c r="Q17" i="6" a="1"/>
  <c r="E37" i="6" a="1"/>
  <c r="O22" i="6" a="1"/>
  <c r="Y39" i="1" a="1"/>
  <c r="Q39" i="11" a="1"/>
  <c r="G20" i="12" a="1"/>
  <c r="G27" i="7" a="1"/>
  <c r="I28" i="7" a="1"/>
  <c r="Y19" i="1" a="1"/>
  <c r="X34" i="6" a="1"/>
  <c r="W43" i="6" a="1"/>
  <c r="Q28" i="6" a="1"/>
  <c r="E31" i="7" a="1"/>
  <c r="Q30" i="6" a="1"/>
  <c r="E6" i="6" a="1"/>
  <c r="F32" i="1" a="1"/>
  <c r="W29" i="13" a="1"/>
  <c r="Q24" i="7" a="1"/>
  <c r="E21" i="1" a="1"/>
  <c r="W4" i="12" a="1"/>
  <c r="O21" i="11" a="1"/>
  <c r="W34" i="7" a="1"/>
  <c r="Z7" i="7" a="1"/>
  <c r="F9" i="6" a="1"/>
  <c r="H25" i="6" a="1"/>
  <c r="Y28" i="11" a="1"/>
  <c r="O41" i="6" a="1"/>
  <c r="O43" i="12" a="1"/>
  <c r="F33" i="1" a="1"/>
  <c r="R39" i="11" a="1"/>
  <c r="R19" i="12" a="1"/>
  <c r="Q20" i="7" a="1"/>
  <c r="E37" i="1" a="1"/>
  <c r="G25" i="7" a="1"/>
  <c r="F12" i="14" a="1"/>
  <c r="Z14" i="16" a="1"/>
  <c r="W39" i="12" a="1"/>
  <c r="Z6" i="1" a="1"/>
  <c r="F34" i="13" a="1"/>
  <c r="O11" i="12" a="1"/>
  <c r="E36" i="1" a="1"/>
  <c r="N12" i="7" a="1"/>
  <c r="P29" i="7" a="1"/>
  <c r="R9" i="1" a="1"/>
  <c r="F36" i="12" a="1"/>
  <c r="Q29" i="1" a="1"/>
  <c r="R30" i="12" a="1"/>
  <c r="I31" i="12" a="1"/>
  <c r="H32" i="13" a="1"/>
  <c r="O31" i="14" a="1"/>
  <c r="Y43" i="16" a="1"/>
  <c r="E44" i="1" a="1"/>
  <c r="G19" i="14" a="1"/>
  <c r="Y4" i="7" a="1"/>
  <c r="O35" i="7" a="1"/>
  <c r="F10" i="6" a="1"/>
  <c r="X8" i="6" a="1"/>
  <c r="Q25" i="12" a="1"/>
  <c r="Z5" i="12" a="1"/>
  <c r="AA32" i="11" a="1"/>
  <c r="F36" i="1" a="1"/>
  <c r="F38" i="11" a="1"/>
  <c r="X22" i="1" a="1"/>
  <c r="E43" i="16" a="1"/>
  <c r="P12" i="1" a="1"/>
  <c r="O16" i="6" a="1"/>
  <c r="W19" i="7" a="1"/>
  <c r="P44" i="6" a="1"/>
  <c r="Q25" i="7" a="1"/>
  <c r="F27" i="13" a="1"/>
  <c r="Q4" i="1" a="1"/>
  <c r="G19" i="12" a="1"/>
  <c r="R35" i="16" a="1"/>
  <c r="W39" i="11" a="1"/>
  <c r="I10" i="11" a="1"/>
  <c r="Z16" i="12" a="1"/>
  <c r="P6" i="6" a="1"/>
  <c r="Z13" i="13" a="1"/>
  <c r="Z20" i="6" a="1"/>
  <c r="X43" i="12" a="1"/>
  <c r="O44" i="1" a="1"/>
  <c r="F43" i="6" a="1"/>
  <c r="H15" i="6" a="1"/>
  <c r="P24" i="12" a="1"/>
  <c r="F37" i="6" a="1"/>
  <c r="E11" i="6" a="1"/>
  <c r="F12" i="7" a="1"/>
  <c r="G24" i="6" a="1"/>
  <c r="F29" i="12" a="1"/>
  <c r="Y44" i="6" a="1"/>
  <c r="H29" i="1" a="1"/>
  <c r="X28" i="7" a="1"/>
  <c r="F41" i="6" a="1"/>
  <c r="E35" i="1" a="1"/>
  <c r="R7" i="16" a="1"/>
  <c r="Z45" i="7" a="1"/>
  <c r="H45" i="6" a="1"/>
  <c r="F17" i="7" a="1"/>
  <c r="H20" i="16" a="1"/>
  <c r="N37" i="6" a="1"/>
  <c r="H7" i="14" a="1"/>
  <c r="N37" i="1" a="1"/>
  <c r="I37" i="12" a="1"/>
  <c r="H12" i="1" a="1"/>
  <c r="I4" i="6" a="1"/>
  <c r="G21" i="1" a="1"/>
  <c r="F16" i="7" a="1"/>
  <c r="AA29" i="11" a="1"/>
  <c r="F12" i="13" a="1"/>
  <c r="AA39" i="7" a="1"/>
  <c r="I9" i="12" a="1"/>
  <c r="I43" i="13" a="1"/>
  <c r="Z45" i="6" a="1"/>
  <c r="F25" i="1" a="1"/>
  <c r="Q44" i="16" a="1"/>
  <c r="X36" i="1" a="1"/>
  <c r="H40" i="6" a="1"/>
  <c r="E22" i="6" a="1"/>
  <c r="P42" i="6" a="1"/>
  <c r="N20" i="7" a="1"/>
  <c r="G19" i="1" a="1"/>
  <c r="G4" i="12" a="1"/>
  <c r="R19" i="6" a="1"/>
  <c r="AA38" i="11" a="1"/>
  <c r="F42" i="1" a="1"/>
  <c r="X24" i="11" a="1"/>
  <c r="X19" i="7" a="1"/>
  <c r="Q45" i="12" a="1"/>
  <c r="Z35" i="1" a="1"/>
  <c r="AA9" i="6" a="1"/>
  <c r="F11" i="13" a="1"/>
  <c r="E8" i="1" a="1"/>
  <c r="R33" i="1" a="1"/>
  <c r="O30" i="6" a="1"/>
  <c r="N5" i="7" a="1"/>
  <c r="E27" i="13" a="1"/>
  <c r="Q8" i="12" a="1"/>
  <c r="P35" i="11" a="1"/>
  <c r="AA24" i="13" a="1"/>
  <c r="Q38" i="7" a="1"/>
  <c r="P43" i="13" a="1"/>
  <c r="E18" i="14" a="1"/>
  <c r="E32" i="12" a="1"/>
  <c r="G31" i="6" a="1"/>
  <c r="G28" i="11" a="1"/>
  <c r="O9" i="6" a="1"/>
  <c r="N44" i="11" a="1"/>
  <c r="W5" i="1" a="1"/>
  <c r="H38" i="11" a="1"/>
  <c r="I11" i="7" a="1"/>
  <c r="E14" i="11" a="1"/>
  <c r="N29" i="7" a="1"/>
  <c r="R9" i="13" a="1"/>
  <c r="E22" i="1" a="1"/>
  <c r="G26" i="13" a="1"/>
  <c r="W44" i="1" a="1"/>
  <c r="X7" i="11" a="1"/>
  <c r="W39" i="7" a="1"/>
  <c r="G44" i="1" a="1"/>
  <c r="G34" i="6" a="1"/>
  <c r="R38" i="7" a="1"/>
  <c r="AA35" i="14" a="1"/>
  <c r="I21" i="1" a="1"/>
  <c r="AA9" i="7" a="1"/>
  <c r="W20" i="7" a="1"/>
  <c r="W8" i="11" a="1"/>
  <c r="Q45" i="7" a="1"/>
  <c r="P8" i="12" a="1"/>
  <c r="I38" i="6" a="1"/>
  <c r="I10" i="17" a="1"/>
  <c r="H45" i="12" a="1"/>
  <c r="P20" i="13" a="1"/>
  <c r="P43" i="1" a="1"/>
  <c r="R4" i="11" a="1"/>
  <c r="R44" i="6" a="1"/>
  <c r="X16" i="11" a="1"/>
  <c r="Z6" i="14" a="1"/>
  <c r="W10" i="11" a="1"/>
  <c r="E32" i="7" a="1"/>
  <c r="X45" i="6" a="1"/>
  <c r="E42" i="1" a="1"/>
  <c r="X43" i="6" a="1"/>
  <c r="Q31" i="7" a="1"/>
  <c r="Y5" i="1" a="1"/>
  <c r="R14" i="6" a="1"/>
  <c r="O42" i="6" a="1"/>
  <c r="E25" i="1" a="1"/>
  <c r="E14" i="1" a="1"/>
  <c r="G35" i="6" a="1"/>
  <c r="Q16" i="12" a="1"/>
  <c r="P6" i="7" a="1"/>
  <c r="Y26" i="14" a="1"/>
  <c r="W11" i="7" a="1"/>
  <c r="R26" i="11" a="1"/>
  <c r="Q36" i="16" a="1"/>
  <c r="W36" i="12" a="1"/>
  <c r="I38" i="11" a="1"/>
  <c r="E15" i="12" a="1"/>
  <c r="G4" i="6" a="1"/>
  <c r="O38" i="6" a="1"/>
  <c r="H27" i="14" a="1"/>
  <c r="F23" i="6" a="1"/>
  <c r="P22" i="6" a="1"/>
  <c r="Q38" i="6" a="1"/>
  <c r="H14" i="6" a="1"/>
  <c r="N26" i="7" a="1"/>
  <c r="O30" i="11" a="1"/>
  <c r="G30" i="7" a="1"/>
  <c r="N35" i="6" a="1"/>
  <c r="Y37" i="7" a="1"/>
  <c r="Z6" i="6" a="1"/>
  <c r="O32" i="1" a="1"/>
  <c r="H29" i="11" a="1"/>
  <c r="G32" i="7" a="1"/>
  <c r="I35" i="6" a="1"/>
  <c r="F18" i="12" a="1"/>
  <c r="W45" i="1" a="1"/>
  <c r="G22" i="7" a="1"/>
  <c r="X23" i="11" a="1"/>
  <c r="I18" i="13" a="1"/>
  <c r="O4" i="7" a="1"/>
  <c r="O29" i="6" a="1"/>
  <c r="H17" i="1" a="1"/>
  <c r="Y17" i="1" a="1"/>
  <c r="Q41" i="1" a="1"/>
  <c r="W8" i="13" a="1"/>
  <c r="Z14" i="17" a="1"/>
  <c r="AA14" i="7" a="1"/>
  <c r="F45" i="13" a="1"/>
  <c r="N7" i="12" a="1"/>
  <c r="R7" i="12" a="1"/>
  <c r="F6" i="14" a="1"/>
  <c r="X32" i="13" a="1"/>
  <c r="AA18" i="1" a="1"/>
  <c r="F45" i="1" a="1"/>
  <c r="O21" i="7" a="1"/>
  <c r="Z19" i="1" a="1"/>
  <c r="Q9" i="11" a="1"/>
  <c r="R14" i="1" a="1"/>
  <c r="I27" i="13" a="1"/>
  <c r="W35" i="13" a="1"/>
  <c r="Q9" i="6" a="1"/>
  <c r="N4" i="14" a="1"/>
  <c r="O42" i="11" a="1"/>
  <c r="N29" i="1" a="1"/>
  <c r="H31" i="7" a="1"/>
  <c r="Q30" i="1" a="1"/>
  <c r="X12" i="1" a="1"/>
  <c r="N36" i="6" a="1"/>
  <c r="Y29" i="7" a="1"/>
  <c r="X4" i="7" a="1"/>
  <c r="H30" i="14" a="1"/>
  <c r="P5" i="1" a="1"/>
  <c r="Y17" i="13" a="1"/>
  <c r="F44" i="6" a="1"/>
  <c r="E21" i="6" a="1"/>
  <c r="Q27" i="11" a="1"/>
  <c r="F16" i="6" a="1"/>
  <c r="Y9" i="12" a="1"/>
  <c r="E32" i="1" a="1"/>
  <c r="P33" i="7" a="1"/>
  <c r="P11" i="11" a="1"/>
  <c r="Y31" i="13" a="1"/>
  <c r="Z5" i="7" a="1"/>
  <c r="P17" i="11" a="1"/>
  <c r="F24" i="14" a="1"/>
  <c r="I8" i="13" a="1"/>
  <c r="Z44" i="1" a="1"/>
  <c r="F9" i="7" a="1"/>
  <c r="R37" i="16" a="1"/>
  <c r="H30" i="16" a="1"/>
  <c r="X9" i="13" a="1"/>
  <c r="E19" i="11" a="1"/>
  <c r="W32" i="6" a="1"/>
  <c r="X14" i="6" a="1"/>
  <c r="AA26" i="1" a="1"/>
  <c r="F29" i="11" a="1"/>
  <c r="G28" i="7" a="1"/>
  <c r="Q12" i="13" a="1"/>
  <c r="AA7" i="1" a="1"/>
  <c r="R11" i="11" a="1"/>
  <c r="H10" i="14" a="1"/>
  <c r="Q33" i="6" a="1"/>
  <c r="Y31" i="1" a="1"/>
  <c r="Z10" i="6" a="1"/>
  <c r="I32" i="11" a="1"/>
  <c r="P9" i="11" a="1"/>
  <c r="Q24" i="12" a="1"/>
  <c r="O6" i="12" a="1"/>
  <c r="G12" i="16" a="1"/>
  <c r="H36" i="6" a="1"/>
  <c r="AA8" i="1" a="1"/>
  <c r="E26" i="12" a="1"/>
  <c r="G10" i="7" a="1"/>
  <c r="F16" i="14" a="1"/>
  <c r="G45" i="11" a="1"/>
  <c r="F18" i="1" a="1"/>
  <c r="P21" i="7" a="1"/>
  <c r="E13" i="11" a="1"/>
  <c r="Q35" i="12" a="1"/>
  <c r="E11" i="12" a="1"/>
  <c r="E24" i="6" a="1"/>
  <c r="W20" i="6" a="1"/>
  <c r="W37" i="7" a="1"/>
  <c r="Z24" i="7" a="1"/>
  <c r="R16" i="11" a="1"/>
  <c r="N28" i="1" a="1"/>
  <c r="H23" i="12" a="1"/>
  <c r="O20" i="1" a="1"/>
  <c r="Q14" i="13" a="1"/>
  <c r="G30" i="6" a="1"/>
  <c r="P4" i="13" a="1"/>
  <c r="Q26" i="12" a="1"/>
  <c r="X17" i="6" a="1"/>
  <c r="Z17" i="11" a="1"/>
  <c r="X13" i="1" a="1"/>
  <c r="H28" i="13" a="1"/>
  <c r="I42" i="12" a="1"/>
  <c r="O43" i="1" a="1"/>
  <c r="E34" i="6" a="1"/>
  <c r="O14" i="13" a="1"/>
  <c r="W32" i="12" a="1"/>
  <c r="E15" i="1" a="1"/>
  <c r="F20" i="17" a="1"/>
  <c r="E40" i="7" a="1"/>
  <c r="AA14" i="1" a="1"/>
  <c r="Q13" i="12" a="1"/>
  <c r="X20" i="14" a="1"/>
  <c r="P16" i="1" a="1"/>
  <c r="X30" i="12" a="1"/>
  <c r="X18" i="7" a="1"/>
  <c r="G17" i="13" a="1"/>
  <c r="H8" i="12" a="1"/>
  <c r="I28" i="12" a="1"/>
  <c r="F25" i="13" a="1"/>
  <c r="Y19" i="12" a="1"/>
  <c r="G31" i="11" a="1"/>
  <c r="W40" i="12" a="1"/>
  <c r="R39" i="13" a="1"/>
  <c r="N38" i="1" a="1"/>
  <c r="H42" i="11" a="1"/>
  <c r="X25" i="6" a="1"/>
  <c r="H8" i="6" a="1"/>
  <c r="Z18" i="1" a="1"/>
  <c r="Z16" i="6" a="1"/>
  <c r="X30" i="11" a="1"/>
  <c r="R31" i="7" a="1"/>
  <c r="X40" i="6" a="1"/>
  <c r="P43" i="12" a="1"/>
  <c r="F26" i="13" a="1"/>
  <c r="G43" i="1" a="1"/>
  <c r="Y30" i="1" a="1"/>
  <c r="G6" i="7" a="1"/>
  <c r="O36" i="1" a="1"/>
  <c r="Q15" i="6" a="1"/>
  <c r="AA43" i="11" a="1"/>
  <c r="P11" i="13" a="1"/>
  <c r="Z37" i="1" a="1"/>
  <c r="O28" i="1" a="1"/>
  <c r="X18" i="1" a="1"/>
  <c r="R42" i="12" a="1"/>
  <c r="W19" i="1" a="1"/>
  <c r="N25" i="13" a="1"/>
  <c r="F26" i="6" a="1"/>
  <c r="G25" i="11" a="1"/>
  <c r="R27" i="13" a="1"/>
  <c r="Q40" i="7" a="1"/>
  <c r="W22" i="12" a="1"/>
  <c r="Q17" i="11" a="1"/>
  <c r="P35" i="7" a="1"/>
  <c r="X32" i="12" a="1"/>
  <c r="O27" i="11" a="1"/>
  <c r="E31" i="12" a="1"/>
  <c r="G39" i="7" a="1"/>
  <c r="R38" i="11" a="1"/>
  <c r="I8" i="1" a="1"/>
  <c r="Y16" i="11" a="1"/>
  <c r="R24" i="7" a="1"/>
  <c r="N10" i="7" a="1"/>
  <c r="AA37" i="12" a="1"/>
  <c r="W28" i="13" a="1"/>
  <c r="H23" i="1" a="1"/>
  <c r="Y22" i="6" a="1"/>
  <c r="Y36" i="7" a="1"/>
  <c r="H19" i="7" a="1"/>
  <c r="N11" i="11" a="1"/>
  <c r="I15" i="6" a="1"/>
  <c r="P27" i="1" a="1"/>
  <c r="Y21" i="1" a="1"/>
  <c r="E38" i="11" a="1"/>
  <c r="G35" i="14" a="1"/>
  <c r="W23" i="7" a="1"/>
  <c r="F44" i="7" a="1"/>
  <c r="W44" i="6" a="1"/>
  <c r="O40" i="1" a="1"/>
  <c r="N27" i="6" a="1"/>
  <c r="G27" i="13" a="1"/>
  <c r="O11" i="1" a="1"/>
  <c r="W24" i="1" a="1"/>
  <c r="Z43" i="1" a="1"/>
  <c r="N23" i="7" a="1"/>
  <c r="R4" i="1" a="1"/>
  <c r="W5" i="6" a="1"/>
  <c r="G28" i="13" a="1"/>
  <c r="O11" i="6" a="1"/>
  <c r="Z34" i="11" a="1"/>
  <c r="W7" i="6" a="1"/>
  <c r="Q24" i="6" a="1"/>
  <c r="X26" i="12" a="1"/>
  <c r="O29" i="1" a="1"/>
  <c r="H15" i="11" a="1"/>
  <c r="R8" i="14" a="1"/>
  <c r="W6" i="1" a="1"/>
  <c r="Q44" i="11" a="1"/>
  <c r="F13" i="13" a="1"/>
  <c r="G15" i="6" a="1"/>
  <c r="I16" i="14" a="1"/>
  <c r="AA23" i="6" a="1"/>
  <c r="Y16" i="6" a="1"/>
  <c r="G28" i="1" a="1"/>
  <c r="O39" i="13" a="1"/>
  <c r="E24" i="11" a="1"/>
  <c r="H9" i="1" a="1"/>
  <c r="I39" i="14" a="1"/>
  <c r="F25" i="16" a="1"/>
  <c r="Y17" i="7" a="1"/>
  <c r="X43" i="7" a="1"/>
  <c r="F22" i="13" a="1"/>
  <c r="X26" i="7" a="1"/>
  <c r="F17" i="11" a="1"/>
  <c r="H31" i="14" a="1"/>
  <c r="G32" i="11" a="1"/>
  <c r="N27" i="7" a="1"/>
  <c r="W15" i="13" a="1"/>
  <c r="R33" i="6" a="1"/>
  <c r="F10" i="7" a="1"/>
  <c r="W38" i="16" a="1"/>
  <c r="AA41" i="6" a="1"/>
  <c r="R21" i="1" a="1"/>
  <c r="AA16" i="1" a="1"/>
  <c r="Q42" i="11" a="1"/>
  <c r="I15" i="7" a="1"/>
  <c r="AA21" i="6" a="1"/>
  <c r="I29" i="7" a="1"/>
  <c r="Y34" i="6" a="1"/>
  <c r="N22" i="13" a="1"/>
  <c r="Q9" i="7" a="1"/>
  <c r="P40" i="7" a="1"/>
  <c r="R15" i="7" a="1"/>
  <c r="G13" i="12" a="1"/>
  <c r="P9" i="1" a="1"/>
  <c r="E44" i="6" a="1"/>
  <c r="Q39" i="6" a="1"/>
  <c r="X35" i="6" a="1"/>
  <c r="I27" i="11" a="1"/>
  <c r="N30" i="6" a="1"/>
  <c r="X22" i="12" a="1"/>
  <c r="AA10" i="7" a="1"/>
  <c r="E12" i="11" a="1"/>
  <c r="E25" i="7" a="1"/>
  <c r="E4" i="14" a="1"/>
  <c r="I29" i="12" a="1"/>
  <c r="Y35" i="11" a="1"/>
  <c r="R5" i="6" a="1"/>
  <c r="AA45" i="11" a="1"/>
  <c r="P36" i="11" a="1"/>
  <c r="Z7" i="6" a="1"/>
  <c r="F22" i="7" a="1"/>
  <c r="Z42" i="6" a="1"/>
  <c r="I25" i="14" a="1"/>
  <c r="Y8" i="7" a="1"/>
  <c r="Q30" i="11" a="1"/>
  <c r="O22" i="7" a="1"/>
  <c r="G23" i="1" a="1"/>
  <c r="AA9" i="1" a="1"/>
  <c r="G38" i="1" a="1"/>
  <c r="AA23" i="13" a="1"/>
  <c r="N11" i="1" a="1"/>
  <c r="Y44" i="1" a="1"/>
  <c r="G21" i="11" a="1"/>
  <c r="O20" i="7" a="1"/>
  <c r="E27" i="6" a="1"/>
  <c r="X21" i="1" a="1"/>
  <c r="N26" i="11" a="1"/>
  <c r="X36" i="11" a="1"/>
  <c r="W11" i="13" a="1"/>
  <c r="Z5" i="13" a="1"/>
  <c r="X42" i="16" a="1"/>
  <c r="O8" i="12" a="1"/>
  <c r="Y19" i="6" a="1"/>
  <c r="E19" i="7" a="1"/>
  <c r="P29" i="1" a="1"/>
  <c r="Q31" i="1" a="1"/>
  <c r="P11" i="1" a="1"/>
  <c r="F14" i="12" a="1"/>
  <c r="Z18" i="6" a="1"/>
  <c r="Y39" i="12" a="1"/>
  <c r="F33" i="12" a="1"/>
  <c r="P23" i="11" a="1"/>
  <c r="R40" i="1" a="1"/>
  <c r="E35" i="7" a="1"/>
  <c r="AA23" i="7" a="1"/>
  <c r="G14" i="11" a="1"/>
  <c r="Z29" i="1" a="1"/>
  <c r="O7" i="1" a="1"/>
  <c r="O39" i="6" a="1"/>
  <c r="E18" i="11" a="1"/>
  <c r="Z39" i="6" a="1"/>
  <c r="Y6" i="7" a="1"/>
  <c r="F40" i="1" a="1"/>
  <c r="I11" i="1" a="1"/>
  <c r="R11" i="1" a="1"/>
  <c r="N10" i="1" a="1"/>
  <c r="N27" i="12" a="1"/>
  <c r="R6" i="1" a="1"/>
  <c r="H15" i="12" a="1"/>
  <c r="R27" i="6" a="1"/>
  <c r="Y25" i="1" a="1"/>
  <c r="E41" i="16" a="1"/>
  <c r="E41" i="16" l="1"/>
  <c r="Y25" i="1"/>
  <c r="Y72" i="1" s="1"/>
  <c r="R27" i="6"/>
  <c r="H15" i="12"/>
  <c r="H62" i="12" s="1"/>
  <c r="R6" i="1"/>
  <c r="N27" i="12"/>
  <c r="N10" i="1"/>
  <c r="R11" i="1"/>
  <c r="I11" i="1"/>
  <c r="I58" i="1" s="1"/>
  <c r="F40" i="1"/>
  <c r="F87" i="1" s="1"/>
  <c r="Y6" i="7"/>
  <c r="Y53" i="7" s="1"/>
  <c r="Z39" i="6"/>
  <c r="Z86" i="6" s="1"/>
  <c r="E18" i="11"/>
  <c r="E65" i="11" s="1"/>
  <c r="O39" i="6"/>
  <c r="O7" i="1"/>
  <c r="Z29" i="1"/>
  <c r="Z76" i="1" s="1"/>
  <c r="G14" i="11"/>
  <c r="G61" i="11" s="1"/>
  <c r="AA23" i="7"/>
  <c r="AA70" i="7" s="1"/>
  <c r="E35" i="7"/>
  <c r="E82" i="7" s="1"/>
  <c r="R40" i="1"/>
  <c r="P23" i="11"/>
  <c r="F33" i="12"/>
  <c r="F80" i="12" s="1"/>
  <c r="Y39" i="12"/>
  <c r="Y86" i="12" s="1"/>
  <c r="Z18" i="6"/>
  <c r="Z65" i="6" s="1"/>
  <c r="F14" i="12"/>
  <c r="F61" i="12" s="1"/>
  <c r="P11" i="1"/>
  <c r="Q31" i="1"/>
  <c r="P29" i="1"/>
  <c r="E19" i="7"/>
  <c r="E66" i="7" s="1"/>
  <c r="Y19" i="6"/>
  <c r="Y66" i="6" s="1"/>
  <c r="O8" i="12"/>
  <c r="X42" i="16"/>
  <c r="Z5" i="13"/>
  <c r="Z52" i="13" s="1"/>
  <c r="W11" i="13"/>
  <c r="W58" i="13" s="1"/>
  <c r="X36" i="11"/>
  <c r="X83" i="11" s="1"/>
  <c r="N26" i="11"/>
  <c r="X21" i="1"/>
  <c r="X68" i="1" s="1"/>
  <c r="E27" i="6"/>
  <c r="E74" i="6" s="1"/>
  <c r="O20" i="7"/>
  <c r="G21" i="11"/>
  <c r="G68" i="11" s="1"/>
  <c r="Y44" i="1"/>
  <c r="Y91" i="1" s="1"/>
  <c r="N11" i="1"/>
  <c r="AA23" i="13"/>
  <c r="AA70" i="13" s="1"/>
  <c r="G38" i="1"/>
  <c r="G85" i="1" s="1"/>
  <c r="AA9" i="1"/>
  <c r="AA56" i="1" s="1"/>
  <c r="G23" i="1"/>
  <c r="G70" i="1" s="1"/>
  <c r="O22" i="7"/>
  <c r="Q30" i="11"/>
  <c r="Y8" i="7"/>
  <c r="Y55" i="7" s="1"/>
  <c r="I25" i="14"/>
  <c r="Z42" i="6"/>
  <c r="Z89" i="6" s="1"/>
  <c r="F22" i="7"/>
  <c r="F69" i="7" s="1"/>
  <c r="Z7" i="6"/>
  <c r="Z54" i="6" s="1"/>
  <c r="P36" i="11"/>
  <c r="AA45" i="11"/>
  <c r="AA92" i="11" s="1"/>
  <c r="R5" i="6"/>
  <c r="Y35" i="11"/>
  <c r="Y82" i="11" s="1"/>
  <c r="I29" i="12"/>
  <c r="I76" i="12" s="1"/>
  <c r="E4" i="14"/>
  <c r="E25" i="7"/>
  <c r="E72" i="7" s="1"/>
  <c r="E12" i="11"/>
  <c r="E59" i="11" s="1"/>
  <c r="AA10" i="7"/>
  <c r="AA57" i="7" s="1"/>
  <c r="X22" i="12"/>
  <c r="X69" i="12" s="1"/>
  <c r="N30" i="6"/>
  <c r="I27" i="11"/>
  <c r="I74" i="11" s="1"/>
  <c r="X35" i="6"/>
  <c r="X82" i="6" s="1"/>
  <c r="Q39" i="6"/>
  <c r="E44" i="6"/>
  <c r="E91" i="6" s="1"/>
  <c r="P9" i="1"/>
  <c r="G13" i="12"/>
  <c r="G60" i="12" s="1"/>
  <c r="R15" i="7"/>
  <c r="P40" i="7"/>
  <c r="Q9" i="7"/>
  <c r="N22" i="13"/>
  <c r="Y34" i="6"/>
  <c r="Y81" i="6" s="1"/>
  <c r="I29" i="7"/>
  <c r="I76" i="7" s="1"/>
  <c r="AA21" i="6"/>
  <c r="AA68" i="6" s="1"/>
  <c r="I15" i="7"/>
  <c r="I62" i="7" s="1"/>
  <c r="Q42" i="11"/>
  <c r="AA16" i="1"/>
  <c r="AA63" i="1" s="1"/>
  <c r="R21" i="1"/>
  <c r="AA41" i="6"/>
  <c r="AA88" i="6" s="1"/>
  <c r="W38" i="16"/>
  <c r="F10" i="7"/>
  <c r="F57" i="7" s="1"/>
  <c r="R33" i="6"/>
  <c r="W15" i="13"/>
  <c r="W62" i="13" s="1"/>
  <c r="N27" i="7"/>
  <c r="G32" i="11"/>
  <c r="G79" i="11" s="1"/>
  <c r="H31" i="14"/>
  <c r="F17" i="11"/>
  <c r="F64" i="11" s="1"/>
  <c r="X26" i="7"/>
  <c r="X73" i="7" s="1"/>
  <c r="F22" i="13"/>
  <c r="F69" i="13" s="1"/>
  <c r="X43" i="7"/>
  <c r="X90" i="7" s="1"/>
  <c r="Y17" i="7"/>
  <c r="Y64" i="7" s="1"/>
  <c r="F25" i="16"/>
  <c r="I39" i="14"/>
  <c r="H9" i="1"/>
  <c r="H56" i="1" s="1"/>
  <c r="E24" i="11"/>
  <c r="E71" i="11" s="1"/>
  <c r="O39" i="13"/>
  <c r="G28" i="1"/>
  <c r="G75" i="1" s="1"/>
  <c r="Y16" i="6"/>
  <c r="Y63" i="6" s="1"/>
  <c r="AA23" i="6"/>
  <c r="AA70" i="6" s="1"/>
  <c r="I16" i="14"/>
  <c r="G15" i="6"/>
  <c r="G62" i="6" s="1"/>
  <c r="F13" i="13"/>
  <c r="F60" i="13" s="1"/>
  <c r="Q44" i="11"/>
  <c r="W6" i="1"/>
  <c r="W53" i="1" s="1"/>
  <c r="R8" i="14"/>
  <c r="H15" i="11"/>
  <c r="H62" i="11" s="1"/>
  <c r="O29" i="1"/>
  <c r="X26" i="12"/>
  <c r="X73" i="12" s="1"/>
  <c r="Q24" i="6"/>
  <c r="W7" i="6"/>
  <c r="W54" i="6" s="1"/>
  <c r="Z34" i="11"/>
  <c r="Z81" i="11" s="1"/>
  <c r="O11" i="6"/>
  <c r="G28" i="13"/>
  <c r="G75" i="13" s="1"/>
  <c r="W5" i="6"/>
  <c r="W52" i="6" s="1"/>
  <c r="R4" i="1"/>
  <c r="N23" i="7"/>
  <c r="Z43" i="1"/>
  <c r="Z90" i="1" s="1"/>
  <c r="W24" i="1"/>
  <c r="W71" i="1" s="1"/>
  <c r="O11" i="1"/>
  <c r="G27" i="13"/>
  <c r="G74" i="13" s="1"/>
  <c r="N27" i="6"/>
  <c r="O40" i="1"/>
  <c r="W44" i="6"/>
  <c r="W91" i="6" s="1"/>
  <c r="F44" i="7"/>
  <c r="F91" i="7" s="1"/>
  <c r="W23" i="7"/>
  <c r="W70" i="7" s="1"/>
  <c r="G35" i="14"/>
  <c r="E38" i="11"/>
  <c r="E85" i="11" s="1"/>
  <c r="Y21" i="1"/>
  <c r="Y68" i="1" s="1"/>
  <c r="P27" i="1"/>
  <c r="I15" i="6"/>
  <c r="I62" i="6" s="1"/>
  <c r="N11" i="11"/>
  <c r="H19" i="7"/>
  <c r="H66" i="7" s="1"/>
  <c r="Y36" i="7"/>
  <c r="Y83" i="7" s="1"/>
  <c r="Y22" i="6"/>
  <c r="Y69" i="6" s="1"/>
  <c r="H23" i="1"/>
  <c r="H70" i="1" s="1"/>
  <c r="W28" i="13"/>
  <c r="W75" i="13" s="1"/>
  <c r="AA37" i="12"/>
  <c r="AA84" i="12" s="1"/>
  <c r="N10" i="7"/>
  <c r="R24" i="7"/>
  <c r="Y16" i="11"/>
  <c r="Y63" i="11" s="1"/>
  <c r="I8" i="1"/>
  <c r="I55" i="1" s="1"/>
  <c r="R38" i="11"/>
  <c r="G39" i="7"/>
  <c r="G86" i="7" s="1"/>
  <c r="E31" i="12"/>
  <c r="E78" i="12" s="1"/>
  <c r="O27" i="11"/>
  <c r="X32" i="12"/>
  <c r="X79" i="12" s="1"/>
  <c r="P35" i="7"/>
  <c r="Q17" i="11"/>
  <c r="W22" i="12"/>
  <c r="W69" i="12" s="1"/>
  <c r="Q40" i="7"/>
  <c r="R27" i="13"/>
  <c r="G25" i="11"/>
  <c r="G72" i="11" s="1"/>
  <c r="F26" i="6"/>
  <c r="F73" i="6" s="1"/>
  <c r="N25" i="13"/>
  <c r="W19" i="1"/>
  <c r="W66" i="1" s="1"/>
  <c r="R42" i="12"/>
  <c r="X18" i="1"/>
  <c r="X65" i="1" s="1"/>
  <c r="O28" i="1"/>
  <c r="Z37" i="1"/>
  <c r="Z84" i="1" s="1"/>
  <c r="P11" i="13"/>
  <c r="AA43" i="11"/>
  <c r="AA90" i="11" s="1"/>
  <c r="Q15" i="6"/>
  <c r="O36" i="1"/>
  <c r="G6" i="7"/>
  <c r="G53" i="7" s="1"/>
  <c r="Y30" i="1"/>
  <c r="Y77" i="1" s="1"/>
  <c r="G43" i="1"/>
  <c r="G90" i="1" s="1"/>
  <c r="F26" i="13"/>
  <c r="F73" i="13" s="1"/>
  <c r="P43" i="12"/>
  <c r="X40" i="6"/>
  <c r="X87" i="6" s="1"/>
  <c r="R31" i="7"/>
  <c r="X30" i="11"/>
  <c r="X77" i="11" s="1"/>
  <c r="Z16" i="6"/>
  <c r="Z63" i="6" s="1"/>
  <c r="Z18" i="1"/>
  <c r="Z65" i="1" s="1"/>
  <c r="H8" i="6"/>
  <c r="H55" i="6" s="1"/>
  <c r="X25" i="6"/>
  <c r="X72" i="6" s="1"/>
  <c r="H42" i="11"/>
  <c r="H89" i="11" s="1"/>
  <c r="N38" i="1"/>
  <c r="R39" i="13"/>
  <c r="W40" i="12"/>
  <c r="W87" i="12" s="1"/>
  <c r="G31" i="11"/>
  <c r="G78" i="11" s="1"/>
  <c r="Y19" i="12"/>
  <c r="Y66" i="12" s="1"/>
  <c r="F25" i="13"/>
  <c r="F72" i="13" s="1"/>
  <c r="I28" i="12"/>
  <c r="I75" i="12" s="1"/>
  <c r="H8" i="12"/>
  <c r="H55" i="12" s="1"/>
  <c r="G17" i="13"/>
  <c r="G64" i="13" s="1"/>
  <c r="X18" i="7"/>
  <c r="X65" i="7" s="1"/>
  <c r="X30" i="12"/>
  <c r="X77" i="12" s="1"/>
  <c r="P16" i="1"/>
  <c r="X20" i="14"/>
  <c r="Q13" i="12"/>
  <c r="AA14" i="1"/>
  <c r="AA61" i="1" s="1"/>
  <c r="E40" i="7"/>
  <c r="E87" i="7" s="1"/>
  <c r="F20" i="17"/>
  <c r="E15" i="1"/>
  <c r="E62" i="1" s="1"/>
  <c r="W32" i="12"/>
  <c r="W79" i="12" s="1"/>
  <c r="O14" i="13"/>
  <c r="E34" i="6"/>
  <c r="E81" i="6" s="1"/>
  <c r="O43" i="1"/>
  <c r="I42" i="12"/>
  <c r="I89" i="12" s="1"/>
  <c r="H28" i="13"/>
  <c r="H75" i="13" s="1"/>
  <c r="X13" i="1"/>
  <c r="X60" i="1" s="1"/>
  <c r="Z17" i="11"/>
  <c r="Z64" i="11" s="1"/>
  <c r="X17" i="6"/>
  <c r="X64" i="6" s="1"/>
  <c r="Q26" i="12"/>
  <c r="P4" i="13"/>
  <c r="G30" i="6"/>
  <c r="G77" i="6" s="1"/>
  <c r="Q14" i="13"/>
  <c r="O20" i="1"/>
  <c r="H23" i="12"/>
  <c r="H70" i="12" s="1"/>
  <c r="N28" i="1"/>
  <c r="R16" i="11"/>
  <c r="Z24" i="7"/>
  <c r="Z71" i="7" s="1"/>
  <c r="W37" i="7"/>
  <c r="W84" i="7" s="1"/>
  <c r="W20" i="6"/>
  <c r="W67" i="6" s="1"/>
  <c r="E24" i="6"/>
  <c r="E71" i="6" s="1"/>
  <c r="E11" i="12"/>
  <c r="E58" i="12" s="1"/>
  <c r="Q35" i="12"/>
  <c r="E13" i="11"/>
  <c r="E60" i="11" s="1"/>
  <c r="P21" i="7"/>
  <c r="F18" i="1"/>
  <c r="F65" i="1" s="1"/>
  <c r="G45" i="11"/>
  <c r="G92" i="11" s="1"/>
  <c r="F16" i="14"/>
  <c r="G10" i="7"/>
  <c r="G57" i="7" s="1"/>
  <c r="E26" i="12"/>
  <c r="E73" i="12" s="1"/>
  <c r="AA8" i="1"/>
  <c r="AA55" i="1" s="1"/>
  <c r="H36" i="6"/>
  <c r="H83" i="6" s="1"/>
  <c r="G12" i="16"/>
  <c r="O6" i="12"/>
  <c r="Q24" i="12"/>
  <c r="P9" i="11"/>
  <c r="I32" i="11"/>
  <c r="I79" i="11" s="1"/>
  <c r="Z10" i="6"/>
  <c r="Z57" i="6" s="1"/>
  <c r="Y31" i="1"/>
  <c r="Y78" i="1" s="1"/>
  <c r="Q33" i="6"/>
  <c r="H10" i="14"/>
  <c r="R11" i="11"/>
  <c r="AA7" i="1"/>
  <c r="AA54" i="1" s="1"/>
  <c r="Q12" i="13"/>
  <c r="G28" i="7"/>
  <c r="G75" i="7" s="1"/>
  <c r="F29" i="11"/>
  <c r="F76" i="11" s="1"/>
  <c r="AA26" i="1"/>
  <c r="AA73" i="1" s="1"/>
  <c r="X14" i="6"/>
  <c r="X61" i="6" s="1"/>
  <c r="W32" i="6"/>
  <c r="W79" i="6" s="1"/>
  <c r="E19" i="11"/>
  <c r="E66" i="11" s="1"/>
  <c r="X9" i="13"/>
  <c r="X56" i="13" s="1"/>
  <c r="H30" i="16"/>
  <c r="R37" i="16"/>
  <c r="F9" i="7"/>
  <c r="F56" i="7" s="1"/>
  <c r="Z44" i="1"/>
  <c r="Z91" i="1" s="1"/>
  <c r="I8" i="13"/>
  <c r="I55" i="13" s="1"/>
  <c r="F24" i="14"/>
  <c r="P17" i="11"/>
  <c r="Z5" i="7"/>
  <c r="Z52" i="7" s="1"/>
  <c r="Y31" i="13"/>
  <c r="Y78" i="13" s="1"/>
  <c r="P11" i="11"/>
  <c r="P33" i="7"/>
  <c r="E32" i="1"/>
  <c r="E79" i="1" s="1"/>
  <c r="Y9" i="12"/>
  <c r="Y56" i="12" s="1"/>
  <c r="F16" i="6"/>
  <c r="F63" i="6" s="1"/>
  <c r="Q27" i="11"/>
  <c r="E21" i="6"/>
  <c r="E68" i="6" s="1"/>
  <c r="F44" i="6"/>
  <c r="F91" i="6" s="1"/>
  <c r="Y17" i="13"/>
  <c r="Y64" i="13" s="1"/>
  <c r="P5" i="1"/>
  <c r="H30" i="14"/>
  <c r="X4" i="7"/>
  <c r="X51" i="7" s="1"/>
  <c r="Y29" i="7"/>
  <c r="Y76" i="7" s="1"/>
  <c r="N36" i="6"/>
  <c r="X12" i="1"/>
  <c r="X59" i="1" s="1"/>
  <c r="Q30" i="1"/>
  <c r="H31" i="7"/>
  <c r="H78" i="7" s="1"/>
  <c r="N29" i="1"/>
  <c r="O42" i="11"/>
  <c r="N4" i="14"/>
  <c r="Q9" i="6"/>
  <c r="W35" i="13"/>
  <c r="W82" i="13" s="1"/>
  <c r="I27" i="13"/>
  <c r="I74" i="13" s="1"/>
  <c r="R14" i="1"/>
  <c r="Q9" i="11"/>
  <c r="Z19" i="1"/>
  <c r="Z66" i="1" s="1"/>
  <c r="O21" i="7"/>
  <c r="F45" i="1"/>
  <c r="F92" i="1" s="1"/>
  <c r="AA18" i="1"/>
  <c r="AA65" i="1" s="1"/>
  <c r="X32" i="13"/>
  <c r="X79" i="13" s="1"/>
  <c r="F6" i="14"/>
  <c r="R7" i="12"/>
  <c r="N7" i="12"/>
  <c r="F45" i="13"/>
  <c r="F92" i="13" s="1"/>
  <c r="AA14" i="7"/>
  <c r="AA61" i="7" s="1"/>
  <c r="Z14" i="17"/>
  <c r="W8" i="13"/>
  <c r="W55" i="13" s="1"/>
  <c r="Q41" i="1"/>
  <c r="Y17" i="1"/>
  <c r="Y64" i="1" s="1"/>
  <c r="H17" i="1"/>
  <c r="H64" i="1" s="1"/>
  <c r="O29" i="6"/>
  <c r="O4" i="7"/>
  <c r="I18" i="13"/>
  <c r="I65" i="13" s="1"/>
  <c r="X23" i="11"/>
  <c r="X70" i="11" s="1"/>
  <c r="G22" i="7"/>
  <c r="G69" i="7" s="1"/>
  <c r="W45" i="1"/>
  <c r="W92" i="1" s="1"/>
  <c r="F18" i="12"/>
  <c r="F65" i="12" s="1"/>
  <c r="I35" i="6"/>
  <c r="I82" i="6" s="1"/>
  <c r="G32" i="7"/>
  <c r="G79" i="7" s="1"/>
  <c r="H29" i="11"/>
  <c r="H76" i="11" s="1"/>
  <c r="O32" i="1"/>
  <c r="Z6" i="6"/>
  <c r="Z53" i="6" s="1"/>
  <c r="Y37" i="7"/>
  <c r="Y84" i="7" s="1"/>
  <c r="N35" i="6"/>
  <c r="G30" i="7"/>
  <c r="G77" i="7" s="1"/>
  <c r="O30" i="11"/>
  <c r="N26" i="7"/>
  <c r="H14" i="6"/>
  <c r="H61" i="6" s="1"/>
  <c r="Q38" i="6"/>
  <c r="P22" i="6"/>
  <c r="F23" i="6"/>
  <c r="F70" i="6" s="1"/>
  <c r="H27" i="14"/>
  <c r="O38" i="6"/>
  <c r="G4" i="6"/>
  <c r="G51" i="6" s="1"/>
  <c r="E15" i="12"/>
  <c r="E62" i="12" s="1"/>
  <c r="I38" i="11"/>
  <c r="I85" i="11" s="1"/>
  <c r="W36" i="12"/>
  <c r="W83" i="12" s="1"/>
  <c r="Q36" i="16"/>
  <c r="R26" i="11"/>
  <c r="W11" i="7"/>
  <c r="W58" i="7" s="1"/>
  <c r="Y26" i="14"/>
  <c r="P6" i="7"/>
  <c r="Q16" i="12"/>
  <c r="G35" i="6"/>
  <c r="G82" i="6" s="1"/>
  <c r="E14" i="1"/>
  <c r="E61" i="1" s="1"/>
  <c r="E25" i="1"/>
  <c r="E72" i="1" s="1"/>
  <c r="O42" i="6"/>
  <c r="R14" i="6"/>
  <c r="Y5" i="1"/>
  <c r="Y52" i="1" s="1"/>
  <c r="Q31" i="7"/>
  <c r="X43" i="6"/>
  <c r="X90" i="6" s="1"/>
  <c r="E42" i="1"/>
  <c r="E89" i="1" s="1"/>
  <c r="X45" i="6"/>
  <c r="X92" i="6" s="1"/>
  <c r="E32" i="7"/>
  <c r="E79" i="7" s="1"/>
  <c r="W10" i="11"/>
  <c r="W57" i="11" s="1"/>
  <c r="Z6" i="14"/>
  <c r="X16" i="11"/>
  <c r="X63" i="11" s="1"/>
  <c r="R44" i="6"/>
  <c r="R4" i="11"/>
  <c r="P43" i="1"/>
  <c r="P20" i="13"/>
  <c r="H45" i="12"/>
  <c r="H92" i="12" s="1"/>
  <c r="I10" i="17"/>
  <c r="I38" i="6"/>
  <c r="I85" i="6" s="1"/>
  <c r="P8" i="12"/>
  <c r="Q45" i="7"/>
  <c r="W8" i="11"/>
  <c r="W55" i="11" s="1"/>
  <c r="W20" i="7"/>
  <c r="W67" i="7" s="1"/>
  <c r="AA9" i="7"/>
  <c r="AA56" i="7" s="1"/>
  <c r="I21" i="1"/>
  <c r="I68" i="1" s="1"/>
  <c r="AA35" i="14"/>
  <c r="R38" i="7"/>
  <c r="G34" i="6"/>
  <c r="G81" i="6" s="1"/>
  <c r="G44" i="1"/>
  <c r="G91" i="1" s="1"/>
  <c r="W39" i="7"/>
  <c r="W86" i="7" s="1"/>
  <c r="X7" i="11"/>
  <c r="X54" i="11" s="1"/>
  <c r="W44" i="1"/>
  <c r="W91" i="1" s="1"/>
  <c r="G26" i="13"/>
  <c r="G73" i="13" s="1"/>
  <c r="E22" i="1"/>
  <c r="E69" i="1" s="1"/>
  <c r="R9" i="13"/>
  <c r="N29" i="7"/>
  <c r="E14" i="11"/>
  <c r="E61" i="11" s="1"/>
  <c r="I11" i="7"/>
  <c r="I58" i="7" s="1"/>
  <c r="H38" i="11"/>
  <c r="H85" i="11" s="1"/>
  <c r="W5" i="1"/>
  <c r="W52" i="1" s="1"/>
  <c r="N44" i="11"/>
  <c r="O9" i="6"/>
  <c r="G28" i="11"/>
  <c r="G75" i="11" s="1"/>
  <c r="G31" i="6"/>
  <c r="G78" i="6" s="1"/>
  <c r="E32" i="12"/>
  <c r="E79" i="12" s="1"/>
  <c r="E18" i="14"/>
  <c r="P43" i="13"/>
  <c r="Q38" i="7"/>
  <c r="AA24" i="13"/>
  <c r="AA71" i="13" s="1"/>
  <c r="P35" i="11"/>
  <c r="Q8" i="12"/>
  <c r="E27" i="13"/>
  <c r="E74" i="13" s="1"/>
  <c r="N5" i="7"/>
  <c r="O30" i="6"/>
  <c r="R33" i="1"/>
  <c r="E8" i="1"/>
  <c r="E55" i="1" s="1"/>
  <c r="F11" i="13"/>
  <c r="F58" i="13" s="1"/>
  <c r="AA9" i="6"/>
  <c r="AA56" i="6" s="1"/>
  <c r="Z35" i="1"/>
  <c r="Z82" i="1" s="1"/>
  <c r="Q45" i="12"/>
  <c r="X19" i="7"/>
  <c r="X66" i="7" s="1"/>
  <c r="X24" i="11"/>
  <c r="X71" i="11" s="1"/>
  <c r="F42" i="1"/>
  <c r="F89" i="1" s="1"/>
  <c r="AA38" i="11"/>
  <c r="AA85" i="11" s="1"/>
  <c r="R19" i="6"/>
  <c r="G4" i="12"/>
  <c r="G51" i="12" s="1"/>
  <c r="G19" i="1"/>
  <c r="G66" i="1" s="1"/>
  <c r="N20" i="7"/>
  <c r="P42" i="6"/>
  <c r="E22" i="6"/>
  <c r="E69" i="6" s="1"/>
  <c r="H40" i="6"/>
  <c r="H87" i="6" s="1"/>
  <c r="X36" i="1"/>
  <c r="X83" i="1" s="1"/>
  <c r="Q44" i="16"/>
  <c r="F25" i="1"/>
  <c r="F72" i="1" s="1"/>
  <c r="Z45" i="6"/>
  <c r="Z92" i="6" s="1"/>
  <c r="I43" i="13"/>
  <c r="I90" i="13" s="1"/>
  <c r="I9" i="12"/>
  <c r="I56" i="12" s="1"/>
  <c r="AA39" i="7"/>
  <c r="AA86" i="7" s="1"/>
  <c r="F12" i="13"/>
  <c r="F59" i="13" s="1"/>
  <c r="AA29" i="11"/>
  <c r="AA76" i="11" s="1"/>
  <c r="F16" i="7"/>
  <c r="F63" i="7" s="1"/>
  <c r="G21" i="1"/>
  <c r="G68" i="1" s="1"/>
  <c r="I4" i="6"/>
  <c r="I51" i="6" s="1"/>
  <c r="H12" i="1"/>
  <c r="H59" i="1" s="1"/>
  <c r="I37" i="12"/>
  <c r="I84" i="12" s="1"/>
  <c r="N37" i="1"/>
  <c r="H7" i="14"/>
  <c r="N37" i="6"/>
  <c r="H20" i="16"/>
  <c r="F17" i="7"/>
  <c r="F64" i="7" s="1"/>
  <c r="H45" i="6"/>
  <c r="H92" i="6" s="1"/>
  <c r="Z45" i="7"/>
  <c r="Z92" i="7" s="1"/>
  <c r="R7" i="16"/>
  <c r="E35" i="1"/>
  <c r="E82" i="1" s="1"/>
  <c r="F41" i="6"/>
  <c r="F88" i="6" s="1"/>
  <c r="X28" i="7"/>
  <c r="X75" i="7" s="1"/>
  <c r="H29" i="1"/>
  <c r="H76" i="1" s="1"/>
  <c r="Y44" i="6"/>
  <c r="Y91" i="6" s="1"/>
  <c r="F29" i="12"/>
  <c r="F76" i="12" s="1"/>
  <c r="G24" i="6"/>
  <c r="G71" i="6" s="1"/>
  <c r="F12" i="7"/>
  <c r="F59" i="7" s="1"/>
  <c r="E11" i="6"/>
  <c r="E58" i="6" s="1"/>
  <c r="F37" i="6"/>
  <c r="F84" i="6" s="1"/>
  <c r="P24" i="12"/>
  <c r="H15" i="6"/>
  <c r="H62" i="6" s="1"/>
  <c r="F43" i="6"/>
  <c r="F90" i="6" s="1"/>
  <c r="O44" i="1"/>
  <c r="X43" i="12"/>
  <c r="X90" i="12" s="1"/>
  <c r="Z20" i="6"/>
  <c r="Z67" i="6" s="1"/>
  <c r="Z13" i="13"/>
  <c r="Z60" i="13" s="1"/>
  <c r="P6" i="6"/>
  <c r="Z16" i="12"/>
  <c r="Z63" i="12" s="1"/>
  <c r="I10" i="11"/>
  <c r="I57" i="11" s="1"/>
  <c r="W39" i="11"/>
  <c r="W86" i="11" s="1"/>
  <c r="R35" i="16"/>
  <c r="G19" i="12"/>
  <c r="G66" i="12" s="1"/>
  <c r="Q4" i="1"/>
  <c r="F27" i="13"/>
  <c r="F74" i="13" s="1"/>
  <c r="Q25" i="7"/>
  <c r="P44" i="6"/>
  <c r="W19" i="7"/>
  <c r="W66" i="7" s="1"/>
  <c r="O16" i="6"/>
  <c r="P12" i="1"/>
  <c r="E43" i="16"/>
  <c r="X22" i="1"/>
  <c r="X69" i="1" s="1"/>
  <c r="F38" i="11"/>
  <c r="F85" i="11" s="1"/>
  <c r="F36" i="1"/>
  <c r="F83" i="1" s="1"/>
  <c r="AA32" i="11"/>
  <c r="AA79" i="11" s="1"/>
  <c r="Z5" i="12"/>
  <c r="Z52" i="12" s="1"/>
  <c r="Q25" i="12"/>
  <c r="X8" i="6"/>
  <c r="X55" i="6" s="1"/>
  <c r="F10" i="6"/>
  <c r="F57" i="6" s="1"/>
  <c r="O35" i="7"/>
  <c r="Y4" i="7"/>
  <c r="Y51" i="7" s="1"/>
  <c r="G19" i="14"/>
  <c r="E44" i="1"/>
  <c r="E91" i="1" s="1"/>
  <c r="Y43" i="16"/>
  <c r="O31" i="14"/>
  <c r="H32" i="13"/>
  <c r="H79" i="13" s="1"/>
  <c r="I31" i="12"/>
  <c r="I78" i="12" s="1"/>
  <c r="R30" i="12"/>
  <c r="Q29" i="1"/>
  <c r="F36" i="12"/>
  <c r="F83" i="12" s="1"/>
  <c r="R9" i="1"/>
  <c r="P29" i="7"/>
  <c r="N12" i="7"/>
  <c r="E36" i="1"/>
  <c r="E83" i="1" s="1"/>
  <c r="O11" i="12"/>
  <c r="F34" i="13"/>
  <c r="F81" i="13" s="1"/>
  <c r="Z6" i="1"/>
  <c r="Z53" i="1" s="1"/>
  <c r="W39" i="12"/>
  <c r="W86" i="12" s="1"/>
  <c r="Z14" i="16"/>
  <c r="F12" i="14"/>
  <c r="G25" i="7"/>
  <c r="G72" i="7" s="1"/>
  <c r="E37" i="1"/>
  <c r="E84" i="1" s="1"/>
  <c r="Q20" i="7"/>
  <c r="R19" i="12"/>
  <c r="R39" i="11"/>
  <c r="F33" i="1"/>
  <c r="F80" i="1" s="1"/>
  <c r="O43" i="12"/>
  <c r="O41" i="6"/>
  <c r="Y28" i="11"/>
  <c r="Y75" i="11" s="1"/>
  <c r="H25" i="6"/>
  <c r="H72" i="6" s="1"/>
  <c r="F9" i="6"/>
  <c r="F56" i="6" s="1"/>
  <c r="Z7" i="7"/>
  <c r="Z54" i="7" s="1"/>
  <c r="W34" i="7"/>
  <c r="W81" i="7" s="1"/>
  <c r="O21" i="11"/>
  <c r="W4" i="12"/>
  <c r="W51" i="12" s="1"/>
  <c r="E21" i="1"/>
  <c r="E68" i="1" s="1"/>
  <c r="Q24" i="7"/>
  <c r="W29" i="13"/>
  <c r="W76" i="13" s="1"/>
  <c r="F32" i="1"/>
  <c r="F79" i="1" s="1"/>
  <c r="E6" i="6"/>
  <c r="E53" i="6" s="1"/>
  <c r="Q30" i="6"/>
  <c r="E31" i="7"/>
  <c r="E78" i="7" s="1"/>
  <c r="Q28" i="6"/>
  <c r="W43" i="6"/>
  <c r="W90" i="6" s="1"/>
  <c r="X34" i="6"/>
  <c r="X81" i="6" s="1"/>
  <c r="Y19" i="1"/>
  <c r="Y66" i="1" s="1"/>
  <c r="I28" i="7"/>
  <c r="I75" i="7" s="1"/>
  <c r="G27" i="7"/>
  <c r="G74" i="7" s="1"/>
  <c r="G20" i="12"/>
  <c r="G67" i="12" s="1"/>
  <c r="Q39" i="11"/>
  <c r="Y39" i="1"/>
  <c r="Y86" i="1" s="1"/>
  <c r="O22" i="6"/>
  <c r="E37" i="6"/>
  <c r="E84" i="6" s="1"/>
  <c r="Q17" i="6"/>
  <c r="I20" i="11"/>
  <c r="I67" i="11" s="1"/>
  <c r="E4" i="1"/>
  <c r="E51" i="1" s="1"/>
  <c r="O41" i="11"/>
  <c r="E42" i="12"/>
  <c r="E89" i="12" s="1"/>
  <c r="R14" i="12"/>
  <c r="G25" i="1"/>
  <c r="G72" i="1" s="1"/>
  <c r="O36" i="14"/>
  <c r="Q32" i="7"/>
  <c r="R28" i="1"/>
  <c r="G38" i="7"/>
  <c r="G85" i="7" s="1"/>
  <c r="E29" i="11"/>
  <c r="E76" i="11" s="1"/>
  <c r="H25" i="1"/>
  <c r="H72" i="1" s="1"/>
  <c r="W42" i="6"/>
  <c r="W89" i="6" s="1"/>
  <c r="Y4" i="11"/>
  <c r="Y51" i="11" s="1"/>
  <c r="Q4" i="7"/>
  <c r="R32" i="12"/>
  <c r="Y9" i="1"/>
  <c r="Y56" i="1" s="1"/>
  <c r="P33" i="6"/>
  <c r="P24" i="7"/>
  <c r="W35" i="1"/>
  <c r="W82" i="1" s="1"/>
  <c r="N38" i="11"/>
  <c r="X13" i="6"/>
  <c r="X60" i="6" s="1"/>
  <c r="Z29" i="11"/>
  <c r="Z76" i="11" s="1"/>
  <c r="R20" i="7"/>
  <c r="Z17" i="13"/>
  <c r="Z64" i="13" s="1"/>
  <c r="I25" i="13"/>
  <c r="I72" i="13" s="1"/>
  <c r="G42" i="12"/>
  <c r="G89" i="12" s="1"/>
  <c r="W10" i="6"/>
  <c r="W57" i="6" s="1"/>
  <c r="R16" i="1"/>
  <c r="R7" i="13"/>
  <c r="P14" i="6"/>
  <c r="E7" i="12"/>
  <c r="E54" i="12" s="1"/>
  <c r="G34" i="11"/>
  <c r="G81" i="11" s="1"/>
  <c r="AA23" i="16"/>
  <c r="E12" i="7"/>
  <c r="E59" i="7" s="1"/>
  <c r="Q11" i="7"/>
  <c r="AA29" i="7"/>
  <c r="AA76" i="7" s="1"/>
  <c r="N29" i="12"/>
  <c r="N38" i="16"/>
  <c r="AA32" i="7"/>
  <c r="AA79" i="7" s="1"/>
  <c r="R29" i="7"/>
  <c r="G30" i="14"/>
  <c r="G33" i="12"/>
  <c r="G80" i="12" s="1"/>
  <c r="I25" i="1"/>
  <c r="I72" i="1" s="1"/>
  <c r="P19" i="6"/>
  <c r="H35" i="7"/>
  <c r="H82" i="7" s="1"/>
  <c r="W10" i="12"/>
  <c r="W57" i="12" s="1"/>
  <c r="E30" i="11"/>
  <c r="E77" i="11" s="1"/>
  <c r="W42" i="13"/>
  <c r="W89" i="13" s="1"/>
  <c r="O9" i="7"/>
  <c r="N44" i="13"/>
  <c r="P7" i="7"/>
  <c r="W41" i="11"/>
  <c r="W88" i="11" s="1"/>
  <c r="F16" i="1"/>
  <c r="F63" i="1" s="1"/>
  <c r="E20" i="7"/>
  <c r="E67" i="7" s="1"/>
  <c r="Q5" i="1"/>
  <c r="R13" i="6"/>
  <c r="I10" i="7"/>
  <c r="I57" i="7" s="1"/>
  <c r="E14" i="6"/>
  <c r="E61" i="6" s="1"/>
  <c r="E39" i="11"/>
  <c r="E86" i="11" s="1"/>
  <c r="AA27" i="6"/>
  <c r="AA74" i="6" s="1"/>
  <c r="H32" i="6"/>
  <c r="H79" i="6" s="1"/>
  <c r="R34" i="1"/>
  <c r="P25" i="6"/>
  <c r="I5" i="7"/>
  <c r="I52" i="7" s="1"/>
  <c r="R45" i="1"/>
  <c r="AA24" i="1"/>
  <c r="AA71" i="1" s="1"/>
  <c r="E20" i="11"/>
  <c r="E67" i="11" s="1"/>
  <c r="Q21" i="7"/>
  <c r="O7" i="14"/>
  <c r="E41" i="7"/>
  <c r="E88" i="7" s="1"/>
  <c r="N32" i="6"/>
  <c r="O34" i="16"/>
  <c r="AA21" i="11"/>
  <c r="AA68" i="11" s="1"/>
  <c r="N16" i="6"/>
  <c r="AA20" i="13"/>
  <c r="AA67" i="13" s="1"/>
  <c r="AA20" i="6"/>
  <c r="AA67" i="6" s="1"/>
  <c r="O35" i="14"/>
  <c r="X34" i="16"/>
  <c r="H33" i="13"/>
  <c r="H80" i="13" s="1"/>
  <c r="Z24" i="12"/>
  <c r="Z71" i="12" s="1"/>
  <c r="X9" i="11"/>
  <c r="X56" i="11" s="1"/>
  <c r="H42" i="1"/>
  <c r="H89" i="1" s="1"/>
  <c r="Z27" i="1"/>
  <c r="Z74" i="1" s="1"/>
  <c r="W30" i="11"/>
  <c r="W77" i="11" s="1"/>
  <c r="N20" i="6"/>
  <c r="H29" i="13"/>
  <c r="H76" i="13" s="1"/>
  <c r="P42" i="1"/>
  <c r="H6" i="7"/>
  <c r="H53" i="7" s="1"/>
  <c r="N7" i="1"/>
  <c r="E16" i="12"/>
  <c r="E63" i="12" s="1"/>
  <c r="N35" i="1"/>
  <c r="N41" i="11"/>
  <c r="P41" i="12"/>
  <c r="G36" i="7"/>
  <c r="G83" i="7" s="1"/>
  <c r="AA42" i="7"/>
  <c r="AA89" i="7" s="1"/>
  <c r="Y11" i="1"/>
  <c r="Y58" i="1" s="1"/>
  <c r="X34" i="12"/>
  <c r="X81" i="12" s="1"/>
  <c r="Z27" i="12"/>
  <c r="Z74" i="12" s="1"/>
  <c r="E6" i="12"/>
  <c r="E53" i="12" s="1"/>
  <c r="P20" i="7"/>
  <c r="P22" i="7"/>
  <c r="Q21" i="6"/>
  <c r="N15" i="1"/>
  <c r="F37" i="7"/>
  <c r="F84" i="7" s="1"/>
  <c r="Y28" i="1"/>
  <c r="Y75" i="1" s="1"/>
  <c r="AA14" i="6"/>
  <c r="AA61" i="6" s="1"/>
  <c r="N42" i="1"/>
  <c r="P17" i="6"/>
  <c r="E43" i="6"/>
  <c r="E90" i="6" s="1"/>
  <c r="Q9" i="1"/>
  <c r="Q33" i="11"/>
  <c r="Y43" i="1"/>
  <c r="Y90" i="1" s="1"/>
  <c r="H27" i="13"/>
  <c r="H74" i="13" s="1"/>
  <c r="X8" i="13"/>
  <c r="X55" i="13" s="1"/>
  <c r="P43" i="11"/>
  <c r="E24" i="12"/>
  <c r="E71" i="12" s="1"/>
  <c r="I40" i="16"/>
  <c r="G27" i="14"/>
  <c r="X14" i="14"/>
  <c r="H24" i="1"/>
  <c r="H71" i="1" s="1"/>
  <c r="G12" i="1"/>
  <c r="G59" i="1" s="1"/>
  <c r="Y36" i="16"/>
  <c r="O4" i="1"/>
  <c r="I31" i="6"/>
  <c r="I78" i="6" s="1"/>
  <c r="X31" i="6"/>
  <c r="X78" i="6" s="1"/>
  <c r="AA6" i="12"/>
  <c r="AA53" i="12" s="1"/>
  <c r="W17" i="12"/>
  <c r="W64" i="12" s="1"/>
  <c r="Q21" i="12"/>
  <c r="Z34" i="7"/>
  <c r="Z81" i="7" s="1"/>
  <c r="R16" i="6"/>
  <c r="I34" i="11"/>
  <c r="I81" i="11" s="1"/>
  <c r="E5" i="6"/>
  <c r="E52" i="6" s="1"/>
  <c r="P40" i="1"/>
  <c r="I37" i="6"/>
  <c r="I84" i="6" s="1"/>
  <c r="AA18" i="6"/>
  <c r="AA65" i="6" s="1"/>
  <c r="P31" i="7"/>
  <c r="W21" i="7"/>
  <c r="W68" i="7" s="1"/>
  <c r="O15" i="11"/>
  <c r="E13" i="6"/>
  <c r="E60" i="6" s="1"/>
  <c r="I34" i="12"/>
  <c r="I81" i="12" s="1"/>
  <c r="P37" i="13"/>
  <c r="X11" i="7"/>
  <c r="X58" i="7" s="1"/>
  <c r="G16" i="14"/>
  <c r="W29" i="11"/>
  <c r="W76" i="11" s="1"/>
  <c r="W38" i="1"/>
  <c r="W85" i="1" s="1"/>
  <c r="F18" i="11"/>
  <c r="F65" i="11" s="1"/>
  <c r="N27" i="11"/>
  <c r="P44" i="1"/>
  <c r="O28" i="7"/>
  <c r="H43" i="1"/>
  <c r="H90" i="1" s="1"/>
  <c r="N30" i="1"/>
  <c r="N36" i="7"/>
  <c r="H36" i="12"/>
  <c r="H83" i="12" s="1"/>
  <c r="H39" i="1"/>
  <c r="H86" i="1" s="1"/>
  <c r="W28" i="12"/>
  <c r="W75" i="12" s="1"/>
  <c r="I20" i="6"/>
  <c r="I67" i="6" s="1"/>
  <c r="G5" i="7"/>
  <c r="G52" i="7" s="1"/>
  <c r="F12" i="12"/>
  <c r="F59" i="12" s="1"/>
  <c r="E31" i="1"/>
  <c r="E78" i="1" s="1"/>
  <c r="E5" i="1"/>
  <c r="E52" i="1" s="1"/>
  <c r="Q22" i="1"/>
  <c r="AA39" i="6"/>
  <c r="AA86" i="6" s="1"/>
  <c r="O6" i="6"/>
  <c r="H45" i="11"/>
  <c r="H92" i="11" s="1"/>
  <c r="F11" i="12"/>
  <c r="F58" i="12" s="1"/>
  <c r="Q23" i="1"/>
  <c r="Y15" i="6"/>
  <c r="Y62" i="6" s="1"/>
  <c r="X32" i="6"/>
  <c r="X79" i="6" s="1"/>
  <c r="H43" i="7"/>
  <c r="H90" i="7" s="1"/>
  <c r="Y40" i="12"/>
  <c r="Y87" i="12" s="1"/>
  <c r="N39" i="6"/>
  <c r="G17" i="11"/>
  <c r="G64" i="11" s="1"/>
  <c r="P30" i="6"/>
  <c r="E25" i="13"/>
  <c r="E72" i="13" s="1"/>
  <c r="W30" i="1"/>
  <c r="W77" i="1" s="1"/>
  <c r="R24" i="11"/>
  <c r="F31" i="1"/>
  <c r="F78" i="1" s="1"/>
  <c r="X30" i="17"/>
  <c r="O33" i="12"/>
  <c r="H45" i="7"/>
  <c r="H92" i="7" s="1"/>
  <c r="Z21" i="11"/>
  <c r="Z68" i="11" s="1"/>
  <c r="Z13" i="1"/>
  <c r="Z60" i="1" s="1"/>
  <c r="E5" i="13"/>
  <c r="E52" i="13" s="1"/>
  <c r="R11" i="7"/>
  <c r="Z10" i="7"/>
  <c r="Z57" i="7" s="1"/>
  <c r="I9" i="7"/>
  <c r="I56" i="7" s="1"/>
  <c r="F7" i="7"/>
  <c r="F54" i="7" s="1"/>
  <c r="X39" i="1"/>
  <c r="X86" i="1" s="1"/>
  <c r="W28" i="7"/>
  <c r="W75" i="7" s="1"/>
  <c r="Q7" i="12"/>
  <c r="X4" i="13"/>
  <c r="X51" i="13" s="1"/>
  <c r="X42" i="13"/>
  <c r="X89" i="13" s="1"/>
  <c r="W12" i="1"/>
  <c r="W59" i="1" s="1"/>
  <c r="Z13" i="6"/>
  <c r="Z60" i="6" s="1"/>
  <c r="P35" i="6"/>
  <c r="Y41" i="11"/>
  <c r="Y88" i="11" s="1"/>
  <c r="F39" i="14"/>
  <c r="Q13" i="1"/>
  <c r="Z36" i="7"/>
  <c r="Z83" i="7" s="1"/>
  <c r="H41" i="7"/>
  <c r="H88" i="7" s="1"/>
  <c r="Z33" i="7"/>
  <c r="Z80" i="7" s="1"/>
  <c r="H37" i="12"/>
  <c r="H84" i="12" s="1"/>
  <c r="X42" i="6"/>
  <c r="X89" i="6" s="1"/>
  <c r="H34" i="12"/>
  <c r="H81" i="12" s="1"/>
  <c r="AA31" i="11"/>
  <c r="AA78" i="11" s="1"/>
  <c r="Y18" i="1"/>
  <c r="Y65" i="1" s="1"/>
  <c r="O14" i="6"/>
  <c r="AA11" i="11"/>
  <c r="AA58" i="11" s="1"/>
  <c r="X26" i="1"/>
  <c r="X73" i="1" s="1"/>
  <c r="X4" i="1"/>
  <c r="X51" i="1" s="1"/>
  <c r="R10" i="7"/>
  <c r="O24" i="12"/>
  <c r="X7" i="1"/>
  <c r="X54" i="1" s="1"/>
  <c r="R15" i="17"/>
  <c r="R27" i="11"/>
  <c r="P20" i="1"/>
  <c r="Y4" i="12"/>
  <c r="Y51" i="12" s="1"/>
  <c r="I34" i="6"/>
  <c r="I81" i="6" s="1"/>
  <c r="I35" i="11"/>
  <c r="I82" i="11" s="1"/>
  <c r="F16" i="12"/>
  <c r="F63" i="12" s="1"/>
  <c r="G41" i="14"/>
  <c r="H23" i="6"/>
  <c r="H70" i="6" s="1"/>
  <c r="X39" i="13"/>
  <c r="X86" i="13" s="1"/>
  <c r="Q27" i="6"/>
  <c r="Z39" i="13"/>
  <c r="Z86" i="13" s="1"/>
  <c r="I43" i="17"/>
  <c r="N31" i="6"/>
  <c r="Y7" i="6"/>
  <c r="Y54" i="6" s="1"/>
  <c r="O23" i="1"/>
  <c r="N9" i="6"/>
  <c r="R34" i="7"/>
  <c r="Y42" i="6"/>
  <c r="Y89" i="6" s="1"/>
  <c r="O7" i="7"/>
  <c r="AA13" i="1"/>
  <c r="AA60" i="1" s="1"/>
  <c r="X16" i="1"/>
  <c r="X63" i="1" s="1"/>
  <c r="H35" i="16"/>
  <c r="R21" i="11"/>
  <c r="F45" i="12"/>
  <c r="F92" i="12" s="1"/>
  <c r="W13" i="7"/>
  <c r="W60" i="7" s="1"/>
  <c r="Q25" i="1"/>
  <c r="P7" i="1"/>
  <c r="W31" i="1"/>
  <c r="W78" i="1" s="1"/>
  <c r="Q42" i="12"/>
  <c r="AA12" i="1"/>
  <c r="AA59" i="1" s="1"/>
  <c r="F33" i="11"/>
  <c r="F80" i="11" s="1"/>
  <c r="F7" i="1"/>
  <c r="F54" i="1" s="1"/>
  <c r="G33" i="6"/>
  <c r="G80" i="6" s="1"/>
  <c r="Q35" i="7"/>
  <c r="O42" i="1"/>
  <c r="O7" i="13"/>
  <c r="AA31" i="12"/>
  <c r="AA78" i="12" s="1"/>
  <c r="I30" i="13"/>
  <c r="I77" i="13" s="1"/>
  <c r="AA44" i="7"/>
  <c r="AA91" i="7" s="1"/>
  <c r="E21" i="11"/>
  <c r="E68" i="11" s="1"/>
  <c r="Q6" i="13"/>
  <c r="E20" i="6"/>
  <c r="E67" i="6" s="1"/>
  <c r="Q37" i="7"/>
  <c r="AA37" i="7"/>
  <c r="AA84" i="7" s="1"/>
  <c r="AA5" i="1"/>
  <c r="AA52" i="1" s="1"/>
  <c r="N22" i="1"/>
  <c r="R7" i="1"/>
  <c r="G21" i="12"/>
  <c r="G68" i="12" s="1"/>
  <c r="X41" i="7"/>
  <c r="X88" i="7" s="1"/>
  <c r="E28" i="13"/>
  <c r="E75" i="13" s="1"/>
  <c r="F19" i="11"/>
  <c r="F66" i="11" s="1"/>
  <c r="F41" i="12"/>
  <c r="F88" i="12" s="1"/>
  <c r="N28" i="14"/>
  <c r="Q16" i="13"/>
  <c r="Q29" i="6"/>
  <c r="H22" i="14"/>
  <c r="O24" i="16"/>
  <c r="P40" i="14"/>
  <c r="I23" i="13"/>
  <c r="I70" i="13" s="1"/>
  <c r="O15" i="17"/>
  <c r="E34" i="1"/>
  <c r="E81" i="1" s="1"/>
  <c r="H27" i="11"/>
  <c r="H74" i="11" s="1"/>
  <c r="W30" i="6"/>
  <c r="W77" i="6" s="1"/>
  <c r="G32" i="12"/>
  <c r="G79" i="12" s="1"/>
  <c r="R13" i="7"/>
  <c r="Z30" i="1"/>
  <c r="Z77" i="1" s="1"/>
  <c r="F8" i="12"/>
  <c r="F55" i="12" s="1"/>
  <c r="W6" i="7"/>
  <c r="W53" i="7" s="1"/>
  <c r="R22" i="6"/>
  <c r="X5" i="6"/>
  <c r="X52" i="6" s="1"/>
  <c r="N15" i="7"/>
  <c r="I25" i="11"/>
  <c r="I72" i="11" s="1"/>
  <c r="F12" i="1"/>
  <c r="F59" i="1" s="1"/>
  <c r="X7" i="13"/>
  <c r="X54" i="13" s="1"/>
  <c r="E14" i="7"/>
  <c r="E61" i="7" s="1"/>
  <c r="E32" i="11"/>
  <c r="E79" i="11" s="1"/>
  <c r="F35" i="7"/>
  <c r="F82" i="7" s="1"/>
  <c r="Z4" i="11"/>
  <c r="Z51" i="11" s="1"/>
  <c r="Q43" i="7"/>
  <c r="X6" i="11"/>
  <c r="X53" i="11" s="1"/>
  <c r="Q19" i="11"/>
  <c r="W37" i="6"/>
  <c r="W84" i="6" s="1"/>
  <c r="E33" i="1"/>
  <c r="E80" i="1" s="1"/>
  <c r="X24" i="12"/>
  <c r="X71" i="12" s="1"/>
  <c r="Z41" i="11"/>
  <c r="Z88" i="11" s="1"/>
  <c r="H21" i="12"/>
  <c r="H68" i="12" s="1"/>
  <c r="I12" i="12"/>
  <c r="I59" i="12" s="1"/>
  <c r="E45" i="16"/>
  <c r="P21" i="14"/>
  <c r="H37" i="11"/>
  <c r="H84" i="11" s="1"/>
  <c r="W16" i="1"/>
  <c r="W63" i="1" s="1"/>
  <c r="Q44" i="1"/>
  <c r="G32" i="1"/>
  <c r="G79" i="1" s="1"/>
  <c r="N40" i="1"/>
  <c r="Y10" i="6"/>
  <c r="Y57" i="6" s="1"/>
  <c r="O30" i="12"/>
  <c r="Q5" i="6"/>
  <c r="R35" i="13"/>
  <c r="X34" i="1"/>
  <c r="X81" i="1" s="1"/>
  <c r="F33" i="6"/>
  <c r="F80" i="6" s="1"/>
  <c r="Q40" i="6"/>
  <c r="N12" i="11"/>
  <c r="P38" i="12"/>
  <c r="R44" i="11"/>
  <c r="H12" i="13"/>
  <c r="H59" i="13" s="1"/>
  <c r="Q12" i="12"/>
  <c r="E13" i="13"/>
  <c r="E60" i="13" s="1"/>
  <c r="H44" i="16"/>
  <c r="I29" i="13"/>
  <c r="I76" i="13" s="1"/>
  <c r="R27" i="12"/>
  <c r="E41" i="11"/>
  <c r="E88" i="11" s="1"/>
  <c r="O13" i="6"/>
  <c r="P42" i="11"/>
  <c r="G40" i="11"/>
  <c r="G87" i="11" s="1"/>
  <c r="Y41" i="6"/>
  <c r="Y88" i="6" s="1"/>
  <c r="E23" i="14"/>
  <c r="O23" i="6"/>
  <c r="E19" i="1"/>
  <c r="E66" i="1" s="1"/>
  <c r="X12" i="13"/>
  <c r="X59" i="13" s="1"/>
  <c r="X9" i="1"/>
  <c r="X56" i="1" s="1"/>
  <c r="I26" i="6"/>
  <c r="I73" i="6" s="1"/>
  <c r="P18" i="7"/>
  <c r="Y40" i="1"/>
  <c r="Y87" i="1" s="1"/>
  <c r="X6" i="12"/>
  <c r="X53" i="12" s="1"/>
  <c r="I36" i="11"/>
  <c r="I83" i="11" s="1"/>
  <c r="G6" i="6"/>
  <c r="G53" i="6" s="1"/>
  <c r="R44" i="7"/>
  <c r="Q7" i="7"/>
  <c r="AA33" i="13"/>
  <c r="AA80" i="13" s="1"/>
  <c r="AA31" i="13"/>
  <c r="AA78" i="13" s="1"/>
  <c r="R36" i="7"/>
  <c r="I17" i="7"/>
  <c r="I64" i="7" s="1"/>
  <c r="E5" i="7"/>
  <c r="E52" i="7" s="1"/>
  <c r="F45" i="6"/>
  <c r="F92" i="6" s="1"/>
  <c r="H17" i="7"/>
  <c r="H64" i="7" s="1"/>
  <c r="O29" i="11"/>
  <c r="Z43" i="6"/>
  <c r="Z90" i="6" s="1"/>
  <c r="X10" i="7"/>
  <c r="X57" i="7" s="1"/>
  <c r="X4" i="12"/>
  <c r="X51" i="12" s="1"/>
  <c r="I8" i="11"/>
  <c r="I55" i="11" s="1"/>
  <c r="AA38" i="1"/>
  <c r="AA85" i="1" s="1"/>
  <c r="Y13" i="13"/>
  <c r="Y60" i="13" s="1"/>
  <c r="Q42" i="14"/>
  <c r="Q38" i="12"/>
  <c r="H7" i="12"/>
  <c r="H54" i="12" s="1"/>
  <c r="Q7" i="11"/>
  <c r="I42" i="1"/>
  <c r="I89" i="1" s="1"/>
  <c r="Z11" i="7"/>
  <c r="Z58" i="7" s="1"/>
  <c r="O5" i="13"/>
  <c r="E23" i="1"/>
  <c r="E70" i="1" s="1"/>
  <c r="G20" i="6"/>
  <c r="G67" i="6" s="1"/>
  <c r="Z11" i="1"/>
  <c r="Z58" i="1" s="1"/>
  <c r="N25" i="12"/>
  <c r="H41" i="6"/>
  <c r="H88" i="6" s="1"/>
  <c r="H34" i="7"/>
  <c r="H81" i="7" s="1"/>
  <c r="P22" i="1"/>
  <c r="H44" i="12"/>
  <c r="H91" i="12" s="1"/>
  <c r="I16" i="12"/>
  <c r="I63" i="12" s="1"/>
  <c r="X19" i="12"/>
  <c r="X66" i="12" s="1"/>
  <c r="P8" i="6"/>
  <c r="Q15" i="13"/>
  <c r="I15" i="14"/>
  <c r="W33" i="12"/>
  <c r="W80" i="12" s="1"/>
  <c r="W27" i="1"/>
  <c r="W74" i="1" s="1"/>
  <c r="O5" i="12"/>
  <c r="H29" i="7"/>
  <c r="H76" i="7" s="1"/>
  <c r="F19" i="6"/>
  <c r="F66" i="6" s="1"/>
  <c r="R29" i="6"/>
  <c r="H21" i="6"/>
  <c r="H68" i="6" s="1"/>
  <c r="P35" i="1"/>
  <c r="AA36" i="6"/>
  <c r="AA83" i="6" s="1"/>
  <c r="G16" i="7"/>
  <c r="G63" i="7" s="1"/>
  <c r="F9" i="1"/>
  <c r="F56" i="1" s="1"/>
  <c r="Y35" i="17"/>
  <c r="E22" i="13"/>
  <c r="E69" i="13" s="1"/>
  <c r="F8" i="14"/>
  <c r="F39" i="7"/>
  <c r="F86" i="7" s="1"/>
  <c r="X45" i="7"/>
  <c r="X92" i="7" s="1"/>
  <c r="G5" i="16"/>
  <c r="Z40" i="6"/>
  <c r="Z87" i="6" s="1"/>
  <c r="I40" i="13"/>
  <c r="I87" i="13" s="1"/>
  <c r="W26" i="7"/>
  <c r="W73" i="7" s="1"/>
  <c r="I38" i="1"/>
  <c r="I85" i="1" s="1"/>
  <c r="AA37" i="6"/>
  <c r="AA84" i="6" s="1"/>
  <c r="G36" i="12"/>
  <c r="G83" i="12" s="1"/>
  <c r="E17" i="1"/>
  <c r="E64" i="1" s="1"/>
  <c r="F39" i="6"/>
  <c r="F86" i="6" s="1"/>
  <c r="Q43" i="1"/>
  <c r="E18" i="7"/>
  <c r="E65" i="7" s="1"/>
  <c r="Z9" i="11"/>
  <c r="Z56" i="11" s="1"/>
  <c r="R4" i="6"/>
  <c r="I18" i="6"/>
  <c r="I65" i="6" s="1"/>
  <c r="I38" i="14"/>
  <c r="AA45" i="7"/>
  <c r="AA92" i="7" s="1"/>
  <c r="G7" i="6"/>
  <c r="G54" i="6" s="1"/>
  <c r="F15" i="13"/>
  <c r="F62" i="13" s="1"/>
  <c r="R22" i="1"/>
  <c r="Z20" i="1"/>
  <c r="Z67" i="1" s="1"/>
  <c r="N14" i="14"/>
  <c r="Q35" i="6"/>
  <c r="H11" i="11"/>
  <c r="H58" i="11" s="1"/>
  <c r="O45" i="7"/>
  <c r="Q16" i="11"/>
  <c r="AA14" i="11"/>
  <c r="AA61" i="11" s="1"/>
  <c r="Q45" i="1"/>
  <c r="Q34" i="13"/>
  <c r="G42" i="1"/>
  <c r="G89" i="1" s="1"/>
  <c r="P15" i="6"/>
  <c r="R45" i="13"/>
  <c r="G16" i="11"/>
  <c r="G63" i="11" s="1"/>
  <c r="F8" i="7"/>
  <c r="F55" i="7" s="1"/>
  <c r="Y17" i="6"/>
  <c r="Y64" i="6" s="1"/>
  <c r="G16" i="13"/>
  <c r="G63" i="13" s="1"/>
  <c r="R35" i="7"/>
  <c r="AA43" i="6"/>
  <c r="AA90" i="6" s="1"/>
  <c r="W26" i="11"/>
  <c r="W73" i="11" s="1"/>
  <c r="X15" i="11"/>
  <c r="X62" i="11" s="1"/>
  <c r="AA35" i="11"/>
  <c r="AA82" i="11" s="1"/>
  <c r="W11" i="11"/>
  <c r="W58" i="11" s="1"/>
  <c r="P24" i="1"/>
  <c r="G24" i="7"/>
  <c r="G71" i="7" s="1"/>
  <c r="Z38" i="1"/>
  <c r="Z85" i="1" s="1"/>
  <c r="P18" i="1"/>
  <c r="R16" i="12"/>
  <c r="O20" i="13"/>
  <c r="Z36" i="1"/>
  <c r="Z83" i="1" s="1"/>
  <c r="H28" i="16"/>
  <c r="H21" i="11"/>
  <c r="H68" i="11" s="1"/>
  <c r="G32" i="14"/>
  <c r="O11" i="17"/>
  <c r="X30" i="14"/>
  <c r="R20" i="12"/>
  <c r="R26" i="13"/>
  <c r="G37" i="16"/>
  <c r="N40" i="14"/>
  <c r="P10" i="14"/>
  <c r="Y22" i="1"/>
  <c r="Y69" i="1" s="1"/>
  <c r="I27" i="12"/>
  <c r="I74" i="12" s="1"/>
  <c r="I8" i="6"/>
  <c r="I55" i="6" s="1"/>
  <c r="O19" i="1"/>
  <c r="Q20" i="1"/>
  <c r="W26" i="6"/>
  <c r="W73" i="6" s="1"/>
  <c r="F6" i="6"/>
  <c r="F53" i="6" s="1"/>
  <c r="I6" i="7"/>
  <c r="I53" i="7" s="1"/>
  <c r="X29" i="1"/>
  <c r="X76" i="1" s="1"/>
  <c r="X45" i="13"/>
  <c r="X92" i="13" s="1"/>
  <c r="P28" i="1"/>
  <c r="N31" i="12"/>
  <c r="E32" i="14"/>
  <c r="AA41" i="7"/>
  <c r="AA88" i="7" s="1"/>
  <c r="Z26" i="7"/>
  <c r="Z73" i="7" s="1"/>
  <c r="O36" i="13"/>
  <c r="H14" i="7"/>
  <c r="H61" i="7" s="1"/>
  <c r="I38" i="7"/>
  <c r="I85" i="7" s="1"/>
  <c r="I40" i="6"/>
  <c r="I87" i="6" s="1"/>
  <c r="G45" i="1"/>
  <c r="G92" i="1" s="1"/>
  <c r="Q10" i="6"/>
  <c r="Z9" i="1"/>
  <c r="Z56" i="1" s="1"/>
  <c r="AA28" i="7"/>
  <c r="AA75" i="7" s="1"/>
  <c r="F30" i="7"/>
  <c r="F77" i="7" s="1"/>
  <c r="X14" i="13"/>
  <c r="X61" i="13" s="1"/>
  <c r="G5" i="11"/>
  <c r="G52" i="11" s="1"/>
  <c r="F44" i="14"/>
  <c r="AA12" i="13"/>
  <c r="AA59" i="13" s="1"/>
  <c r="N4" i="11"/>
  <c r="X39" i="12"/>
  <c r="X86" i="12" s="1"/>
  <c r="P45" i="1"/>
  <c r="O24" i="6"/>
  <c r="Y20" i="7"/>
  <c r="Y67" i="7" s="1"/>
  <c r="I18" i="12"/>
  <c r="I65" i="12" s="1"/>
  <c r="Y6" i="12"/>
  <c r="Y53" i="12" s="1"/>
  <c r="W15" i="11"/>
  <c r="W62" i="11" s="1"/>
  <c r="Q24" i="1"/>
  <c r="X27" i="13"/>
  <c r="X74" i="13" s="1"/>
  <c r="O35" i="11"/>
  <c r="I14" i="6"/>
  <c r="I61" i="6" s="1"/>
  <c r="AA35" i="1"/>
  <c r="AA82" i="1" s="1"/>
  <c r="I18" i="1"/>
  <c r="I65" i="1" s="1"/>
  <c r="Q34" i="1"/>
  <c r="G28" i="6"/>
  <c r="G75" i="6" s="1"/>
  <c r="E23" i="27"/>
  <c r="E70" i="27" s="1"/>
  <c r="E5" i="12"/>
  <c r="E52" i="12" s="1"/>
  <c r="X39" i="11"/>
  <c r="X86" i="11" s="1"/>
  <c r="F9" i="16"/>
  <c r="AA44" i="13"/>
  <c r="AA91" i="13" s="1"/>
  <c r="H33" i="11"/>
  <c r="H80" i="11" s="1"/>
  <c r="G18" i="11"/>
  <c r="G65" i="11" s="1"/>
  <c r="G29" i="1"/>
  <c r="G76" i="1" s="1"/>
  <c r="O9" i="1"/>
  <c r="H10" i="1"/>
  <c r="H57" i="1" s="1"/>
  <c r="G17" i="1"/>
  <c r="G64" i="1" s="1"/>
  <c r="Z28" i="11"/>
  <c r="Z75" i="11" s="1"/>
  <c r="P33" i="1"/>
  <c r="I43" i="1"/>
  <c r="I90" i="1" s="1"/>
  <c r="H31" i="1"/>
  <c r="H78" i="1" s="1"/>
  <c r="E11" i="7"/>
  <c r="E58" i="7" s="1"/>
  <c r="P36" i="6"/>
  <c r="AA12" i="12"/>
  <c r="AA59" i="12" s="1"/>
  <c r="P21" i="13"/>
  <c r="F30" i="13"/>
  <c r="F77" i="13" s="1"/>
  <c r="R29" i="12"/>
  <c r="AA11" i="1"/>
  <c r="AA58" i="1" s="1"/>
  <c r="AA17" i="12"/>
  <c r="AA64" i="12" s="1"/>
  <c r="X24" i="7"/>
  <c r="X71" i="7" s="1"/>
  <c r="W34" i="6"/>
  <c r="W81" i="6" s="1"/>
  <c r="O31" i="1"/>
  <c r="O7" i="6"/>
  <c r="R23" i="13"/>
  <c r="O15" i="1"/>
  <c r="AA23" i="12"/>
  <c r="AA70" i="12" s="1"/>
  <c r="N5" i="1"/>
  <c r="P12" i="14"/>
  <c r="R29" i="14"/>
  <c r="N25" i="14"/>
  <c r="Q34" i="11"/>
  <c r="F4" i="1"/>
  <c r="F51" i="1" s="1"/>
  <c r="G12" i="12"/>
  <c r="G59" i="12" s="1"/>
  <c r="Z21" i="7"/>
  <c r="Z68" i="7" s="1"/>
  <c r="H26" i="12"/>
  <c r="H73" i="12" s="1"/>
  <c r="H22" i="12"/>
  <c r="H69" i="12" s="1"/>
  <c r="E42" i="14"/>
  <c r="N20" i="1"/>
  <c r="R29" i="1"/>
  <c r="I36" i="14"/>
  <c r="R41" i="12"/>
  <c r="AA20" i="11"/>
  <c r="AA67" i="11" s="1"/>
  <c r="G9" i="7"/>
  <c r="G56" i="7" s="1"/>
  <c r="F5" i="12"/>
  <c r="F52" i="12" s="1"/>
  <c r="Z26" i="17"/>
  <c r="P16" i="13"/>
  <c r="Z12" i="11"/>
  <c r="Z59" i="11" s="1"/>
  <c r="I19" i="12"/>
  <c r="I66" i="12" s="1"/>
  <c r="P44" i="12"/>
  <c r="Z28" i="13"/>
  <c r="Z75" i="13" s="1"/>
  <c r="R4" i="13"/>
  <c r="N8" i="14"/>
  <c r="N22" i="16"/>
  <c r="E23" i="16"/>
  <c r="Q39" i="1"/>
  <c r="P6" i="12"/>
  <c r="R34" i="11"/>
  <c r="Y10" i="1"/>
  <c r="Y57" i="1" s="1"/>
  <c r="Z34" i="1"/>
  <c r="Z81" i="1" s="1"/>
  <c r="E26" i="14"/>
  <c r="I41" i="14"/>
  <c r="Y18" i="11"/>
  <c r="Y65" i="11" s="1"/>
  <c r="Y28" i="7"/>
  <c r="Y75" i="7" s="1"/>
  <c r="I41" i="1"/>
  <c r="I88" i="1" s="1"/>
  <c r="O4" i="12"/>
  <c r="F42" i="12"/>
  <c r="F89" i="12" s="1"/>
  <c r="R29" i="16"/>
  <c r="W23" i="13"/>
  <c r="W70" i="13" s="1"/>
  <c r="R8" i="7"/>
  <c r="O26" i="7"/>
  <c r="H34" i="6"/>
  <c r="H81" i="6" s="1"/>
  <c r="AA13" i="13"/>
  <c r="AA60" i="13" s="1"/>
  <c r="F20" i="12"/>
  <c r="F67" i="12" s="1"/>
  <c r="I20" i="1"/>
  <c r="I67" i="1" s="1"/>
  <c r="G11" i="7"/>
  <c r="G58" i="7" s="1"/>
  <c r="N45" i="11"/>
  <c r="X45" i="11"/>
  <c r="X92" i="11" s="1"/>
  <c r="Z44" i="7"/>
  <c r="Z91" i="7" s="1"/>
  <c r="Z26" i="1"/>
  <c r="Z73" i="1" s="1"/>
  <c r="H44" i="6"/>
  <c r="H91" i="6" s="1"/>
  <c r="Q42" i="6"/>
  <c r="F26" i="1"/>
  <c r="F73" i="1" s="1"/>
  <c r="H42" i="7"/>
  <c r="H89" i="7" s="1"/>
  <c r="I28" i="1"/>
  <c r="I75" i="1" s="1"/>
  <c r="Y20" i="12"/>
  <c r="Y67" i="12" s="1"/>
  <c r="R32" i="1"/>
  <c r="AA35" i="7"/>
  <c r="AA82" i="7" s="1"/>
  <c r="Z23" i="7"/>
  <c r="Z70" i="7" s="1"/>
  <c r="F19" i="7"/>
  <c r="F66" i="7" s="1"/>
  <c r="P6" i="13"/>
  <c r="N5" i="6"/>
  <c r="AA9" i="11"/>
  <c r="AA56" i="11" s="1"/>
  <c r="F25" i="7"/>
  <c r="F72" i="7" s="1"/>
  <c r="N13" i="1"/>
  <c r="Q36" i="11"/>
  <c r="E16" i="11"/>
  <c r="E63" i="11" s="1"/>
  <c r="G43" i="6"/>
  <c r="G90" i="6" s="1"/>
  <c r="E11" i="11"/>
  <c r="E58" i="11" s="1"/>
  <c r="Q28" i="13"/>
  <c r="Z37" i="12"/>
  <c r="Z84" i="12" s="1"/>
  <c r="X15" i="7"/>
  <c r="X62" i="7" s="1"/>
  <c r="W41" i="6"/>
  <c r="W88" i="6" s="1"/>
  <c r="Z25" i="6"/>
  <c r="Z72" i="6" s="1"/>
  <c r="Y38" i="12"/>
  <c r="Y85" i="12" s="1"/>
  <c r="W20" i="12"/>
  <c r="W67" i="12" s="1"/>
  <c r="X15" i="6"/>
  <c r="X62" i="6" s="1"/>
  <c r="X40" i="1"/>
  <c r="X87" i="1" s="1"/>
  <c r="R18" i="7"/>
  <c r="N19" i="1"/>
  <c r="I44" i="1"/>
  <c r="I91" i="1" s="1"/>
  <c r="G40" i="7"/>
  <c r="G87" i="7" s="1"/>
  <c r="R8" i="11"/>
  <c r="AA42" i="11"/>
  <c r="AA89" i="11" s="1"/>
  <c r="H22" i="11"/>
  <c r="H69" i="11" s="1"/>
  <c r="W27" i="7"/>
  <c r="W74" i="7" s="1"/>
  <c r="X27" i="6"/>
  <c r="X74" i="6" s="1"/>
  <c r="P28" i="7"/>
  <c r="H14" i="11"/>
  <c r="H61" i="11" s="1"/>
  <c r="H26" i="1"/>
  <c r="H73" i="1" s="1"/>
  <c r="F14" i="11"/>
  <c r="F61" i="11" s="1"/>
  <c r="N6" i="11"/>
  <c r="P18" i="6"/>
  <c r="E25" i="6"/>
  <c r="E72" i="6" s="1"/>
  <c r="I19" i="13"/>
  <c r="I66" i="13" s="1"/>
  <c r="E34" i="7"/>
  <c r="E81" i="7" s="1"/>
  <c r="H16" i="1"/>
  <c r="H63" i="1" s="1"/>
  <c r="R37" i="7"/>
  <c r="I38" i="12"/>
  <c r="I85" i="12" s="1"/>
  <c r="H44" i="1"/>
  <c r="H91" i="1" s="1"/>
  <c r="E39" i="6"/>
  <c r="E86" i="6" s="1"/>
  <c r="P40" i="6"/>
  <c r="H19" i="17"/>
  <c r="W31" i="11"/>
  <c r="W78" i="11" s="1"/>
  <c r="R30" i="7"/>
  <c r="E17" i="11"/>
  <c r="E64" i="11" s="1"/>
  <c r="I45" i="7"/>
  <c r="I92" i="7" s="1"/>
  <c r="F27" i="11"/>
  <c r="F74" i="11" s="1"/>
  <c r="H32" i="1"/>
  <c r="H79" i="1" s="1"/>
  <c r="F38" i="12"/>
  <c r="F85" i="12" s="1"/>
  <c r="W19" i="6"/>
  <c r="W66" i="6" s="1"/>
  <c r="F9" i="14"/>
  <c r="H19" i="1"/>
  <c r="H66" i="1" s="1"/>
  <c r="G31" i="13"/>
  <c r="G78" i="13" s="1"/>
  <c r="H45" i="1"/>
  <c r="H92" i="1" s="1"/>
  <c r="R17" i="12"/>
  <c r="E17" i="6"/>
  <c r="E64" i="6" s="1"/>
  <c r="Y11" i="7"/>
  <c r="Y58" i="7" s="1"/>
  <c r="H42" i="13"/>
  <c r="H89" i="13" s="1"/>
  <c r="F35" i="14"/>
  <c r="P15" i="13"/>
  <c r="H27" i="6"/>
  <c r="H74" i="6" s="1"/>
  <c r="I30" i="11"/>
  <c r="I77" i="11" s="1"/>
  <c r="W14" i="11"/>
  <c r="W61" i="11" s="1"/>
  <c r="Y36" i="12"/>
  <c r="Y83" i="12" s="1"/>
  <c r="E26" i="11"/>
  <c r="E73" i="11" s="1"/>
  <c r="Q21" i="1"/>
  <c r="Y24" i="1"/>
  <c r="Y71" i="1" s="1"/>
  <c r="I10" i="13"/>
  <c r="I57" i="13" s="1"/>
  <c r="G20" i="11"/>
  <c r="G67" i="11" s="1"/>
  <c r="N8" i="1"/>
  <c r="X21" i="7"/>
  <c r="X68" i="7" s="1"/>
  <c r="R41" i="13"/>
  <c r="F5" i="14"/>
  <c r="AA8" i="7"/>
  <c r="AA55" i="7" s="1"/>
  <c r="X12" i="14"/>
  <c r="W17" i="7"/>
  <c r="W64" i="7" s="1"/>
  <c r="O4" i="6"/>
  <c r="X39" i="7"/>
  <c r="X86" i="7" s="1"/>
  <c r="F37" i="11"/>
  <c r="F84" i="11" s="1"/>
  <c r="Y32" i="1"/>
  <c r="Y79" i="1" s="1"/>
  <c r="G8" i="7"/>
  <c r="G55" i="7" s="1"/>
  <c r="Y36" i="6"/>
  <c r="Y83" i="6" s="1"/>
  <c r="Q22" i="6"/>
  <c r="AA15" i="11"/>
  <c r="AA62" i="11" s="1"/>
  <c r="H35" i="14"/>
  <c r="H20" i="12"/>
  <c r="H67" i="12" s="1"/>
  <c r="H8" i="13"/>
  <c r="H55" i="13" s="1"/>
  <c r="R14" i="11"/>
  <c r="O30" i="14"/>
  <c r="W27" i="16"/>
  <c r="Y40" i="6"/>
  <c r="Y87" i="6" s="1"/>
  <c r="H8" i="17"/>
  <c r="Y31" i="16"/>
  <c r="AA13" i="11"/>
  <c r="AA60" i="11" s="1"/>
  <c r="Q35" i="1"/>
  <c r="E26" i="16"/>
  <c r="Z13" i="12"/>
  <c r="Z60" i="12" s="1"/>
  <c r="E10" i="12"/>
  <c r="E57" i="12" s="1"/>
  <c r="P14" i="14"/>
  <c r="H7" i="11"/>
  <c r="H54" i="11" s="1"/>
  <c r="P14" i="7"/>
  <c r="R39" i="12"/>
  <c r="Y29" i="1"/>
  <c r="Y76" i="1" s="1"/>
  <c r="R6" i="6"/>
  <c r="Q42" i="13"/>
  <c r="W23" i="11"/>
  <c r="W70" i="11" s="1"/>
  <c r="X43" i="13"/>
  <c r="X90" i="13" s="1"/>
  <c r="Z29" i="7"/>
  <c r="Z76" i="7" s="1"/>
  <c r="Q17" i="1"/>
  <c r="Z34" i="13"/>
  <c r="Z81" i="13" s="1"/>
  <c r="H13" i="11"/>
  <c r="H60" i="11" s="1"/>
  <c r="N37" i="11"/>
  <c r="R31" i="14"/>
  <c r="Q33" i="12"/>
  <c r="E24" i="7"/>
  <c r="E71" i="7" s="1"/>
  <c r="F42" i="11"/>
  <c r="F89" i="11" s="1"/>
  <c r="Q23" i="12"/>
  <c r="AA26" i="7"/>
  <c r="AA73" i="7" s="1"/>
  <c r="Z37" i="6"/>
  <c r="Z84" i="6" s="1"/>
  <c r="N43" i="6"/>
  <c r="Q22" i="12"/>
  <c r="W18" i="7"/>
  <c r="W65" i="7" s="1"/>
  <c r="Q15" i="7"/>
  <c r="X33" i="6"/>
  <c r="X80" i="6" s="1"/>
  <c r="P31" i="1"/>
  <c r="F12" i="11"/>
  <c r="F59" i="11" s="1"/>
  <c r="Y39" i="7"/>
  <c r="Y86" i="7" s="1"/>
  <c r="H18" i="1"/>
  <c r="H65" i="1" s="1"/>
  <c r="F4" i="11"/>
  <c r="F51" i="11" s="1"/>
  <c r="W32" i="7"/>
  <c r="W79" i="7" s="1"/>
  <c r="Y13" i="1"/>
  <c r="Y60" i="1" s="1"/>
  <c r="Q43" i="6"/>
  <c r="AA19" i="7"/>
  <c r="AA66" i="7" s="1"/>
  <c r="I27" i="6"/>
  <c r="I74" i="6" s="1"/>
  <c r="R41" i="6"/>
  <c r="W8" i="7"/>
  <c r="W55" i="7" s="1"/>
  <c r="R32" i="11"/>
  <c r="H40" i="1"/>
  <c r="H87" i="1" s="1"/>
  <c r="Z27" i="6"/>
  <c r="Z74" i="6" s="1"/>
  <c r="W20" i="13"/>
  <c r="W67" i="13" s="1"/>
  <c r="E39" i="7"/>
  <c r="E86" i="7" s="1"/>
  <c r="Z20" i="12"/>
  <c r="Z67" i="12" s="1"/>
  <c r="H43" i="11"/>
  <c r="H90" i="11" s="1"/>
  <c r="G35" i="12"/>
  <c r="G82" i="12" s="1"/>
  <c r="Z12" i="12"/>
  <c r="Z59" i="12" s="1"/>
  <c r="Z35" i="7"/>
  <c r="Z82" i="7" s="1"/>
  <c r="H13" i="7"/>
  <c r="H60" i="7" s="1"/>
  <c r="Z18" i="12"/>
  <c r="Z65" i="12" s="1"/>
  <c r="E13" i="1"/>
  <c r="E60" i="1" s="1"/>
  <c r="N13" i="17"/>
  <c r="Z22" i="11"/>
  <c r="Z69" i="11" s="1"/>
  <c r="H19" i="6"/>
  <c r="H66" i="6" s="1"/>
  <c r="E43" i="1"/>
  <c r="E90" i="1" s="1"/>
  <c r="W21" i="6"/>
  <c r="W68" i="6" s="1"/>
  <c r="G14" i="13"/>
  <c r="G61" i="13" s="1"/>
  <c r="Y7" i="7"/>
  <c r="Y54" i="7" s="1"/>
  <c r="Z36" i="6"/>
  <c r="Z83" i="6" s="1"/>
  <c r="O13" i="13"/>
  <c r="Z19" i="11"/>
  <c r="Z66" i="11" s="1"/>
  <c r="R43" i="12"/>
  <c r="F30" i="12"/>
  <c r="F77" i="12" s="1"/>
  <c r="W4" i="1"/>
  <c r="W51" i="1" s="1"/>
  <c r="I44" i="16"/>
  <c r="G8" i="1"/>
  <c r="G55" i="1" s="1"/>
  <c r="N28" i="12"/>
  <c r="F33" i="14"/>
  <c r="W24" i="7"/>
  <c r="W71" i="7" s="1"/>
  <c r="W14" i="1"/>
  <c r="W61" i="1" s="1"/>
  <c r="P23" i="1"/>
  <c r="X31" i="12"/>
  <c r="X78" i="12" s="1"/>
  <c r="W15" i="1"/>
  <c r="W62" i="1" s="1"/>
  <c r="X38" i="12"/>
  <c r="X85" i="12" s="1"/>
  <c r="F21" i="7"/>
  <c r="F68" i="7" s="1"/>
  <c r="N14" i="1"/>
  <c r="Y44" i="11"/>
  <c r="Y91" i="11" s="1"/>
  <c r="AA43" i="1"/>
  <c r="AA90" i="1" s="1"/>
  <c r="G40" i="1"/>
  <c r="G87" i="1" s="1"/>
  <c r="H20" i="14"/>
  <c r="G22" i="11"/>
  <c r="G69" i="11" s="1"/>
  <c r="H37" i="7"/>
  <c r="H84" i="7" s="1"/>
  <c r="O10" i="6"/>
  <c r="O33" i="14"/>
  <c r="I40" i="1"/>
  <c r="I87" i="1" s="1"/>
  <c r="O23" i="11"/>
  <c r="G14" i="7"/>
  <c r="G61" i="7" s="1"/>
  <c r="R23" i="1"/>
  <c r="Z17" i="1"/>
  <c r="Z64" i="1" s="1"/>
  <c r="R18" i="6"/>
  <c r="I11" i="6"/>
  <c r="I58" i="6" s="1"/>
  <c r="O6" i="1"/>
  <c r="Y37" i="11"/>
  <c r="Y84" i="11" s="1"/>
  <c r="N28" i="13"/>
  <c r="G23" i="12"/>
  <c r="G70" i="12" s="1"/>
  <c r="Y42" i="13"/>
  <c r="Y89" i="13" s="1"/>
  <c r="O20" i="11"/>
  <c r="H26" i="6"/>
  <c r="H73" i="6" s="1"/>
  <c r="F31" i="14"/>
  <c r="I13" i="11"/>
  <c r="I60" i="11" s="1"/>
  <c r="X9" i="12"/>
  <c r="X56" i="12" s="1"/>
  <c r="G4" i="11"/>
  <c r="G51" i="11" s="1"/>
  <c r="H37" i="1"/>
  <c r="H84" i="1" s="1"/>
  <c r="X44" i="6"/>
  <c r="X91" i="6" s="1"/>
  <c r="E27" i="7"/>
  <c r="E74" i="7" s="1"/>
  <c r="X26" i="6"/>
  <c r="X73" i="6" s="1"/>
  <c r="N28" i="6"/>
  <c r="X19" i="6"/>
  <c r="X66" i="6" s="1"/>
  <c r="P23" i="12"/>
  <c r="R13" i="14"/>
  <c r="O11" i="7"/>
  <c r="O30" i="1"/>
  <c r="X20" i="11"/>
  <c r="X67" i="11" s="1"/>
  <c r="I44" i="14"/>
  <c r="Z26" i="6"/>
  <c r="Z73" i="6" s="1"/>
  <c r="I14" i="11"/>
  <c r="I61" i="11" s="1"/>
  <c r="I15" i="12"/>
  <c r="I62" i="12" s="1"/>
  <c r="Q23" i="6"/>
  <c r="G15" i="7"/>
  <c r="G62" i="7" s="1"/>
  <c r="R45" i="12"/>
  <c r="AA29" i="16"/>
  <c r="N13" i="11"/>
  <c r="Y15" i="12"/>
  <c r="Y62" i="12" s="1"/>
  <c r="AA21" i="14"/>
  <c r="I21" i="17"/>
  <c r="W13" i="14"/>
  <c r="W28" i="6"/>
  <c r="W75" i="6" s="1"/>
  <c r="Y41" i="16"/>
  <c r="AA4" i="27"/>
  <c r="AA51" i="27" s="1"/>
  <c r="Q25" i="16"/>
  <c r="Q29" i="12"/>
  <c r="R28" i="11"/>
  <c r="R5" i="16"/>
  <c r="G38" i="11"/>
  <c r="G85" i="11" s="1"/>
  <c r="O30" i="7"/>
  <c r="X9" i="7"/>
  <c r="X56" i="7" s="1"/>
  <c r="I40" i="7"/>
  <c r="I87" i="7" s="1"/>
  <c r="X42" i="1"/>
  <c r="X89" i="1" s="1"/>
  <c r="O8" i="7"/>
  <c r="H28" i="1"/>
  <c r="H75" i="1" s="1"/>
  <c r="P44" i="7"/>
  <c r="I8" i="12"/>
  <c r="I55" i="12" s="1"/>
  <c r="G44" i="11"/>
  <c r="G91" i="11" s="1"/>
  <c r="H15" i="7"/>
  <c r="H62" i="7" s="1"/>
  <c r="G39" i="11"/>
  <c r="G86" i="11" s="1"/>
  <c r="O37" i="11"/>
  <c r="P27" i="7"/>
  <c r="R37" i="1"/>
  <c r="Z22" i="13"/>
  <c r="Z69" i="13" s="1"/>
  <c r="O40" i="7"/>
  <c r="O22" i="12"/>
  <c r="Y8" i="13"/>
  <c r="Y55" i="13" s="1"/>
  <c r="I44" i="11"/>
  <c r="I91" i="11" s="1"/>
  <c r="Z6" i="11"/>
  <c r="Z53" i="11" s="1"/>
  <c r="N7" i="7"/>
  <c r="N44" i="6"/>
  <c r="E21" i="7"/>
  <c r="E68" i="7" s="1"/>
  <c r="F13" i="1"/>
  <c r="F60" i="1" s="1"/>
  <c r="I32" i="16"/>
  <c r="R12" i="12"/>
  <c r="G4" i="13"/>
  <c r="G51" i="13" s="1"/>
  <c r="AA19" i="13"/>
  <c r="AA66" i="13" s="1"/>
  <c r="E45" i="1"/>
  <c r="E92" i="1" s="1"/>
  <c r="AA16" i="12"/>
  <c r="AA63" i="12" s="1"/>
  <c r="N29" i="13"/>
  <c r="Y33" i="7"/>
  <c r="Y80" i="7" s="1"/>
  <c r="P14" i="1"/>
  <c r="F34" i="12"/>
  <c r="F81" i="12" s="1"/>
  <c r="R10" i="12"/>
  <c r="F36" i="11"/>
  <c r="F83" i="11" s="1"/>
  <c r="I23" i="14"/>
  <c r="Y32" i="12"/>
  <c r="Y79" i="12" s="1"/>
  <c r="AA16" i="7"/>
  <c r="AA63" i="7" s="1"/>
  <c r="X34" i="13"/>
  <c r="X81" i="13" s="1"/>
  <c r="F43" i="11"/>
  <c r="F90" i="11" s="1"/>
  <c r="Y35" i="6"/>
  <c r="Y82" i="6" s="1"/>
  <c r="Y35" i="7"/>
  <c r="Y82" i="7" s="1"/>
  <c r="AA41" i="13"/>
  <c r="AA88" i="13" s="1"/>
  <c r="Q25" i="11"/>
  <c r="Y14" i="6"/>
  <c r="Y61" i="6" s="1"/>
  <c r="G15" i="1"/>
  <c r="G62" i="1" s="1"/>
  <c r="X20" i="1"/>
  <c r="X67" i="1" s="1"/>
  <c r="P38" i="1"/>
  <c r="G26" i="14"/>
  <c r="Z13" i="7"/>
  <c r="Z60" i="7" s="1"/>
  <c r="H32" i="16"/>
  <c r="O45" i="6"/>
  <c r="Q12" i="7"/>
  <c r="F16" i="16"/>
  <c r="F10" i="1"/>
  <c r="F57" i="1" s="1"/>
  <c r="H23" i="11"/>
  <c r="H70" i="11" s="1"/>
  <c r="X30" i="6"/>
  <c r="X77" i="6" s="1"/>
  <c r="H17" i="12"/>
  <c r="H64" i="12" s="1"/>
  <c r="R35" i="1"/>
  <c r="P30" i="1"/>
  <c r="P13" i="6"/>
  <c r="AA30" i="6"/>
  <c r="AA77" i="6" s="1"/>
  <c r="W6" i="11"/>
  <c r="W53" i="11" s="1"/>
  <c r="G21" i="6"/>
  <c r="G68" i="6" s="1"/>
  <c r="Y32" i="6"/>
  <c r="Y79" i="6" s="1"/>
  <c r="Q7" i="6"/>
  <c r="R5" i="1"/>
  <c r="F39" i="13"/>
  <c r="F86" i="13" s="1"/>
  <c r="P21" i="6"/>
  <c r="O18" i="1"/>
  <c r="F8" i="11"/>
  <c r="F55" i="11" s="1"/>
  <c r="I22" i="7"/>
  <c r="I69" i="7" s="1"/>
  <c r="Z18" i="13"/>
  <c r="Z65" i="13" s="1"/>
  <c r="Z42" i="1"/>
  <c r="Z89" i="1" s="1"/>
  <c r="G36" i="6"/>
  <c r="G83" i="6" s="1"/>
  <c r="O35" i="13"/>
  <c r="AA15" i="14"/>
  <c r="E43" i="12"/>
  <c r="E90" i="12" s="1"/>
  <c r="G9" i="1"/>
  <c r="G56" i="1" s="1"/>
  <c r="Z20" i="11"/>
  <c r="Z67" i="11" s="1"/>
  <c r="F15" i="11"/>
  <c r="F62" i="11" s="1"/>
  <c r="R24" i="1"/>
  <c r="F38" i="1"/>
  <c r="F85" i="1" s="1"/>
  <c r="Q42" i="7"/>
  <c r="Q14" i="1"/>
  <c r="G33" i="1"/>
  <c r="G80" i="1" s="1"/>
  <c r="H37" i="6"/>
  <c r="H84" i="6" s="1"/>
  <c r="Q33" i="7"/>
  <c r="Y24" i="13"/>
  <c r="Y71" i="13" s="1"/>
  <c r="Y18" i="12"/>
  <c r="Y65" i="12" s="1"/>
  <c r="Z30" i="6"/>
  <c r="Z77" i="6" s="1"/>
  <c r="O5" i="11"/>
  <c r="I43" i="6"/>
  <c r="I90" i="6" s="1"/>
  <c r="AA9" i="13"/>
  <c r="AA56" i="13" s="1"/>
  <c r="E12" i="1"/>
  <c r="E59" i="1" s="1"/>
  <c r="G45" i="7"/>
  <c r="G92" i="7" s="1"/>
  <c r="Q38" i="11"/>
  <c r="AA14" i="13"/>
  <c r="AA61" i="13" s="1"/>
  <c r="G44" i="13"/>
  <c r="G91" i="13" s="1"/>
  <c r="Q6" i="12"/>
  <c r="H15" i="14"/>
  <c r="O19" i="14"/>
  <c r="AA40" i="17"/>
  <c r="I41" i="12"/>
  <c r="I88" i="12" s="1"/>
  <c r="I31" i="13"/>
  <c r="I78" i="13" s="1"/>
  <c r="X21" i="12"/>
  <c r="X68" i="12" s="1"/>
  <c r="G9" i="6"/>
  <c r="G56" i="6" s="1"/>
  <c r="F44" i="1"/>
  <c r="F91" i="1" s="1"/>
  <c r="P28" i="11"/>
  <c r="E9" i="7"/>
  <c r="E56" i="7" s="1"/>
  <c r="Q34" i="6"/>
  <c r="I12" i="1"/>
  <c r="I59" i="1" s="1"/>
  <c r="Y5" i="11"/>
  <c r="Y52" i="11" s="1"/>
  <c r="H20" i="13"/>
  <c r="H67" i="13" s="1"/>
  <c r="Y4" i="1"/>
  <c r="Y51" i="1" s="1"/>
  <c r="G44" i="6"/>
  <c r="G91" i="6" s="1"/>
  <c r="AA45" i="13"/>
  <c r="AA92" i="13" s="1"/>
  <c r="H23" i="7"/>
  <c r="H70" i="7" s="1"/>
  <c r="E35" i="11"/>
  <c r="E82" i="11" s="1"/>
  <c r="Z32" i="6"/>
  <c r="Z79" i="6" s="1"/>
  <c r="G7" i="1"/>
  <c r="G54" i="1" s="1"/>
  <c r="G19" i="11"/>
  <c r="G66" i="11" s="1"/>
  <c r="Z45" i="12"/>
  <c r="Z92" i="12" s="1"/>
  <c r="I8" i="7"/>
  <c r="I55" i="7" s="1"/>
  <c r="N8" i="6"/>
  <c r="F32" i="7"/>
  <c r="F79" i="7" s="1"/>
  <c r="I45" i="12"/>
  <c r="I92" i="12" s="1"/>
  <c r="H27" i="7"/>
  <c r="H74" i="7" s="1"/>
  <c r="P11" i="7"/>
  <c r="R40" i="13"/>
  <c r="Y9" i="6"/>
  <c r="Y56" i="6" s="1"/>
  <c r="W31" i="6"/>
  <c r="W78" i="6" s="1"/>
  <c r="Q36" i="1"/>
  <c r="X30" i="7"/>
  <c r="X77" i="7" s="1"/>
  <c r="R7" i="6"/>
  <c r="R26" i="6"/>
  <c r="Q36" i="14"/>
  <c r="W34" i="14"/>
  <c r="R32" i="16"/>
  <c r="Y20" i="1"/>
  <c r="Y67" i="1" s="1"/>
  <c r="Y29" i="6"/>
  <c r="Y76" i="6" s="1"/>
  <c r="N25" i="6"/>
  <c r="O21" i="14"/>
  <c r="Q26" i="13"/>
  <c r="F18" i="17"/>
  <c r="Y22" i="16"/>
  <c r="P9" i="13"/>
  <c r="Q33" i="13"/>
  <c r="G22" i="6"/>
  <c r="G69" i="6" s="1"/>
  <c r="F21" i="14"/>
  <c r="X16" i="7"/>
  <c r="X63" i="7" s="1"/>
  <c r="Y42" i="7"/>
  <c r="Y89" i="7" s="1"/>
  <c r="Z25" i="11"/>
  <c r="Z72" i="11" s="1"/>
  <c r="Z11" i="6"/>
  <c r="Z58" i="6" s="1"/>
  <c r="O32" i="7"/>
  <c r="O39" i="7"/>
  <c r="H36" i="1"/>
  <c r="H83" i="1" s="1"/>
  <c r="Y6" i="1"/>
  <c r="Y53" i="1" s="1"/>
  <c r="AA40" i="11"/>
  <c r="AA87" i="11" s="1"/>
  <c r="E9" i="12"/>
  <c r="E56" i="12" s="1"/>
  <c r="H15" i="1"/>
  <c r="H62" i="1" s="1"/>
  <c r="N6" i="12"/>
  <c r="G45" i="6"/>
  <c r="G92" i="6" s="1"/>
  <c r="AA17" i="13"/>
  <c r="AA64" i="13" s="1"/>
  <c r="I33" i="6"/>
  <c r="I80" i="6" s="1"/>
  <c r="I23" i="12"/>
  <c r="I70" i="12" s="1"/>
  <c r="Y17" i="11"/>
  <c r="Y64" i="11" s="1"/>
  <c r="AA44" i="6"/>
  <c r="AA91" i="6" s="1"/>
  <c r="F34" i="11"/>
  <c r="F81" i="11" s="1"/>
  <c r="Z12" i="1"/>
  <c r="Z59" i="1" s="1"/>
  <c r="H32" i="7"/>
  <c r="H79" i="7" s="1"/>
  <c r="Q39" i="12"/>
  <c r="I45" i="14"/>
  <c r="F6" i="12"/>
  <c r="F53" i="12" s="1"/>
  <c r="G27" i="11"/>
  <c r="G74" i="11" s="1"/>
  <c r="W4" i="7"/>
  <c r="W51" i="7" s="1"/>
  <c r="G33" i="13"/>
  <c r="G80" i="13" s="1"/>
  <c r="O37" i="1"/>
  <c r="N40" i="7"/>
  <c r="X35" i="11"/>
  <c r="X82" i="11" s="1"/>
  <c r="E10" i="1"/>
  <c r="E57" i="1" s="1"/>
  <c r="Z41" i="1"/>
  <c r="Z88" i="1" s="1"/>
  <c r="N41" i="6"/>
  <c r="Y11" i="12"/>
  <c r="Y58" i="12" s="1"/>
  <c r="F28" i="1"/>
  <c r="F75" i="1" s="1"/>
  <c r="Y22" i="11"/>
  <c r="Y69" i="11" s="1"/>
  <c r="X29" i="12"/>
  <c r="X76" i="12" s="1"/>
  <c r="Q33" i="1"/>
  <c r="O31" i="7"/>
  <c r="N41" i="14"/>
  <c r="N33" i="11"/>
  <c r="H23" i="13"/>
  <c r="H70" i="13" s="1"/>
  <c r="N15" i="6"/>
  <c r="G13" i="7"/>
  <c r="G60" i="7" s="1"/>
  <c r="N17" i="11"/>
  <c r="I7" i="12"/>
  <c r="I54" i="12" s="1"/>
  <c r="F24" i="17"/>
  <c r="O24" i="1"/>
  <c r="F40" i="6"/>
  <c r="F87" i="6" s="1"/>
  <c r="G9" i="14"/>
  <c r="I13" i="7"/>
  <c r="I60" i="7" s="1"/>
  <c r="Q16" i="6"/>
  <c r="W13" i="12"/>
  <c r="W60" i="12" s="1"/>
  <c r="Y39" i="13"/>
  <c r="Y86" i="13" s="1"/>
  <c r="G21" i="7"/>
  <c r="G68" i="7" s="1"/>
  <c r="G42" i="7"/>
  <c r="G89" i="7" s="1"/>
  <c r="H35" i="1"/>
  <c r="H82" i="1" s="1"/>
  <c r="R10" i="6"/>
  <c r="P26" i="12"/>
  <c r="G36" i="11"/>
  <c r="G83" i="11" s="1"/>
  <c r="Z21" i="1"/>
  <c r="Z68" i="1" s="1"/>
  <c r="Y38" i="6"/>
  <c r="Y85" i="6" s="1"/>
  <c r="W12" i="6"/>
  <c r="W59" i="6" s="1"/>
  <c r="X41" i="11"/>
  <c r="X88" i="11" s="1"/>
  <c r="R24" i="6"/>
  <c r="I15" i="11"/>
  <c r="I62" i="11" s="1"/>
  <c r="F28" i="6"/>
  <c r="F75" i="6" s="1"/>
  <c r="N11" i="13"/>
  <c r="F34" i="6"/>
  <c r="F81" i="6" s="1"/>
  <c r="G29" i="11"/>
  <c r="G76" i="11" s="1"/>
  <c r="N19" i="11"/>
  <c r="G29" i="7"/>
  <c r="G76" i="7" s="1"/>
  <c r="F12" i="6"/>
  <c r="F59" i="6" s="1"/>
  <c r="H31" i="6"/>
  <c r="H78" i="6" s="1"/>
  <c r="Q35" i="13"/>
  <c r="F45" i="7"/>
  <c r="F92" i="7" s="1"/>
  <c r="W40" i="11"/>
  <c r="W87" i="11" s="1"/>
  <c r="R43" i="13"/>
  <c r="N45" i="1"/>
  <c r="Z41" i="6"/>
  <c r="Z88" i="6" s="1"/>
  <c r="P29" i="6"/>
  <c r="F27" i="7"/>
  <c r="F74" i="7" s="1"/>
  <c r="G19" i="6"/>
  <c r="G66" i="6" s="1"/>
  <c r="G23" i="7"/>
  <c r="G70" i="7" s="1"/>
  <c r="R39" i="7"/>
  <c r="F34" i="7"/>
  <c r="F81" i="7" s="1"/>
  <c r="N26" i="13"/>
  <c r="O5" i="1"/>
  <c r="R8" i="1"/>
  <c r="X10" i="1"/>
  <c r="X57" i="1" s="1"/>
  <c r="N30" i="7"/>
  <c r="Z8" i="1"/>
  <c r="Z55" i="1" s="1"/>
  <c r="P45" i="11"/>
  <c r="N34" i="7"/>
  <c r="H37" i="13"/>
  <c r="H84" i="13" s="1"/>
  <c r="I41" i="16"/>
  <c r="I35" i="13"/>
  <c r="I82" i="13" s="1"/>
  <c r="O15" i="16"/>
  <c r="I33" i="12"/>
  <c r="I80" i="12" s="1"/>
  <c r="I19" i="14"/>
  <c r="Y6" i="6"/>
  <c r="Y53" i="6" s="1"/>
  <c r="P7" i="12"/>
  <c r="W43" i="14"/>
  <c r="I20" i="12"/>
  <c r="I67" i="12" s="1"/>
  <c r="P11" i="6"/>
  <c r="N29" i="6"/>
  <c r="F18" i="6"/>
  <c r="F65" i="6" s="1"/>
  <c r="P12" i="12"/>
  <c r="E20" i="13"/>
  <c r="E67" i="13" s="1"/>
  <c r="I37" i="1"/>
  <c r="I84" i="1" s="1"/>
  <c r="AA39" i="1"/>
  <c r="AA86" i="1" s="1"/>
  <c r="F25" i="11"/>
  <c r="F72" i="11" s="1"/>
  <c r="X13" i="16"/>
  <c r="G10" i="1"/>
  <c r="G57" i="1" s="1"/>
  <c r="I45" i="11"/>
  <c r="I92" i="11" s="1"/>
  <c r="R8" i="6"/>
  <c r="X6" i="6"/>
  <c r="X53" i="6" s="1"/>
  <c r="P18" i="13"/>
  <c r="Y14" i="7"/>
  <c r="Y61" i="7" s="1"/>
  <c r="Z20" i="7"/>
  <c r="Z67" i="7" s="1"/>
  <c r="I29" i="6"/>
  <c r="I76" i="6" s="1"/>
  <c r="W5" i="11"/>
  <c r="W52" i="11" s="1"/>
  <c r="E15" i="11"/>
  <c r="E62" i="11" s="1"/>
  <c r="Y40" i="11"/>
  <c r="Y87" i="11" s="1"/>
  <c r="Q18" i="12"/>
  <c r="E18" i="6"/>
  <c r="E65" i="6" s="1"/>
  <c r="F45" i="14"/>
  <c r="W22" i="6"/>
  <c r="W69" i="6" s="1"/>
  <c r="F15" i="16"/>
  <c r="Q32" i="17"/>
  <c r="AA30" i="13"/>
  <c r="AA77" i="13" s="1"/>
  <c r="Q8" i="16"/>
  <c r="G20" i="13"/>
  <c r="G67" i="13" s="1"/>
  <c r="F9" i="12"/>
  <c r="F56" i="12" s="1"/>
  <c r="N14" i="6"/>
  <c r="X28" i="14"/>
  <c r="G6" i="13"/>
  <c r="G53" i="13" s="1"/>
  <c r="Q27" i="13"/>
  <c r="E29" i="7"/>
  <c r="E76" i="7" s="1"/>
  <c r="Z20" i="16"/>
  <c r="H35" i="12"/>
  <c r="H82" i="12" s="1"/>
  <c r="X6" i="17"/>
  <c r="N11" i="17"/>
  <c r="Z21" i="12"/>
  <c r="Z68" i="12" s="1"/>
  <c r="AA13" i="14"/>
  <c r="F24" i="6"/>
  <c r="F71" i="6" s="1"/>
  <c r="E31" i="13"/>
  <c r="E78" i="13" s="1"/>
  <c r="I30" i="12"/>
  <c r="I77" i="12" s="1"/>
  <c r="X33" i="1"/>
  <c r="X80" i="1" s="1"/>
  <c r="H33" i="12"/>
  <c r="H80" i="12" s="1"/>
  <c r="P38" i="6"/>
  <c r="I11" i="12"/>
  <c r="I58" i="12" s="1"/>
  <c r="G9" i="16"/>
  <c r="E34" i="14"/>
  <c r="H9" i="11"/>
  <c r="H56" i="11" s="1"/>
  <c r="I32" i="7"/>
  <c r="I79" i="7" s="1"/>
  <c r="H23" i="14"/>
  <c r="E13" i="7"/>
  <c r="E60" i="7" s="1"/>
  <c r="I27" i="1"/>
  <c r="I74" i="1" s="1"/>
  <c r="O27" i="6"/>
  <c r="H24" i="7"/>
  <c r="H71" i="7" s="1"/>
  <c r="X18" i="11"/>
  <c r="X65" i="11" s="1"/>
  <c r="I17" i="12"/>
  <c r="I64" i="12" s="1"/>
  <c r="P25" i="12"/>
  <c r="Y23" i="7"/>
  <c r="Y70" i="7" s="1"/>
  <c r="W39" i="1"/>
  <c r="W86" i="1" s="1"/>
  <c r="N23" i="6"/>
  <c r="O45" i="1"/>
  <c r="X15" i="1"/>
  <c r="X62" i="1" s="1"/>
  <c r="E29" i="12"/>
  <c r="E76" i="12" s="1"/>
  <c r="I21" i="14"/>
  <c r="G25" i="12"/>
  <c r="G72" i="12" s="1"/>
  <c r="Y38" i="1"/>
  <c r="Y85" i="1" s="1"/>
  <c r="Q32" i="13"/>
  <c r="N12" i="12"/>
  <c r="I37" i="16"/>
  <c r="N36" i="12"/>
  <c r="W25" i="6"/>
  <c r="W72" i="6" s="1"/>
  <c r="E24" i="1"/>
  <c r="E71" i="1" s="1"/>
  <c r="Z19" i="7"/>
  <c r="Z66" i="7" s="1"/>
  <c r="P31" i="6"/>
  <c r="I33" i="1"/>
  <c r="I80" i="1" s="1"/>
  <c r="I7" i="1"/>
  <c r="I54" i="1" s="1"/>
  <c r="O40" i="12"/>
  <c r="F5" i="7"/>
  <c r="F52" i="7" s="1"/>
  <c r="W27" i="11"/>
  <c r="W74" i="11" s="1"/>
  <c r="F14" i="6"/>
  <c r="F61" i="6" s="1"/>
  <c r="F11" i="1"/>
  <c r="F58" i="1" s="1"/>
  <c r="Q13" i="14"/>
  <c r="H5" i="7"/>
  <c r="H52" i="7" s="1"/>
  <c r="O15" i="7"/>
  <c r="H5" i="11"/>
  <c r="H52" i="11" s="1"/>
  <c r="Y31" i="6"/>
  <c r="Y78" i="6" s="1"/>
  <c r="Z8" i="6"/>
  <c r="Z55" i="6" s="1"/>
  <c r="P22" i="11"/>
  <c r="P20" i="12"/>
  <c r="P24" i="6"/>
  <c r="H30" i="11"/>
  <c r="H77" i="11" s="1"/>
  <c r="H42" i="12"/>
  <c r="H89" i="12" s="1"/>
  <c r="P26" i="11"/>
  <c r="O15" i="12"/>
  <c r="F28" i="7"/>
  <c r="F75" i="7" s="1"/>
  <c r="E26" i="6"/>
  <c r="E73" i="6" s="1"/>
  <c r="Q29" i="11"/>
  <c r="Z23" i="1"/>
  <c r="Z70" i="1" s="1"/>
  <c r="H14" i="12"/>
  <c r="H61" i="12" s="1"/>
  <c r="P21" i="12"/>
  <c r="G30" i="13"/>
  <c r="G77" i="13" s="1"/>
  <c r="X35" i="13"/>
  <c r="X82" i="13" s="1"/>
  <c r="X11" i="12"/>
  <c r="X58" i="12" s="1"/>
  <c r="N9" i="7"/>
  <c r="G9" i="27"/>
  <c r="G56" i="27" s="1"/>
  <c r="H40" i="7"/>
  <c r="H87" i="7" s="1"/>
  <c r="X45" i="12"/>
  <c r="X92" i="12" s="1"/>
  <c r="P36" i="17"/>
  <c r="P13" i="13"/>
  <c r="F37" i="13"/>
  <c r="F84" i="13" s="1"/>
  <c r="G45" i="16"/>
  <c r="R10" i="1"/>
  <c r="P26" i="6"/>
  <c r="X21" i="6"/>
  <c r="X68" i="6" s="1"/>
  <c r="W4" i="11"/>
  <c r="W51" i="11" s="1"/>
  <c r="O34" i="17"/>
  <c r="R24" i="14"/>
  <c r="O21" i="17"/>
  <c r="W25" i="16"/>
  <c r="Q32" i="6"/>
  <c r="Y36" i="1"/>
  <c r="Y83" i="1" s="1"/>
  <c r="I36" i="6"/>
  <c r="I83" i="6" s="1"/>
  <c r="Y41" i="14"/>
  <c r="R28" i="12"/>
  <c r="E14" i="14"/>
  <c r="O16" i="7"/>
  <c r="O36" i="16"/>
  <c r="F29" i="14"/>
  <c r="N9" i="12"/>
  <c r="Q8" i="13"/>
  <c r="H40" i="12"/>
  <c r="H87" i="12" s="1"/>
  <c r="N43" i="17"/>
  <c r="E12" i="17"/>
  <c r="G12" i="6"/>
  <c r="G59" i="6" s="1"/>
  <c r="O44" i="17"/>
  <c r="W6" i="12"/>
  <c r="W53" i="12" s="1"/>
  <c r="X44" i="1"/>
  <c r="X91" i="1" s="1"/>
  <c r="H9" i="13"/>
  <c r="H56" i="13" s="1"/>
  <c r="X38" i="1"/>
  <c r="X85" i="1" s="1"/>
  <c r="I12" i="17"/>
  <c r="AA32" i="12"/>
  <c r="AA79" i="12" s="1"/>
  <c r="N6" i="1"/>
  <c r="X37" i="6"/>
  <c r="X84" i="6" s="1"/>
  <c r="W42" i="1"/>
  <c r="W89" i="1" s="1"/>
  <c r="P43" i="7"/>
  <c r="N45" i="13"/>
  <c r="Y29" i="12"/>
  <c r="Y76" i="12" s="1"/>
  <c r="P26" i="1"/>
  <c r="O15" i="14"/>
  <c r="AA25" i="7"/>
  <c r="AA72" i="7" s="1"/>
  <c r="E20" i="14"/>
  <c r="I31" i="16"/>
  <c r="W14" i="12"/>
  <c r="W61" i="12" s="1"/>
  <c r="F11" i="14"/>
  <c r="I43" i="11"/>
  <c r="I90" i="11" s="1"/>
  <c r="P31" i="11"/>
  <c r="O30" i="13"/>
  <c r="Q15" i="1"/>
  <c r="X14" i="11"/>
  <c r="X61" i="11" s="1"/>
  <c r="F44" i="12"/>
  <c r="F91" i="12" s="1"/>
  <c r="N31" i="11"/>
  <c r="E38" i="1"/>
  <c r="E85" i="1" s="1"/>
  <c r="X29" i="14"/>
  <c r="P4" i="11"/>
  <c r="I40" i="17"/>
  <c r="P17" i="12"/>
  <c r="Z11" i="13"/>
  <c r="Z58" i="13" s="1"/>
  <c r="H6" i="6"/>
  <c r="H53" i="6" s="1"/>
  <c r="H13" i="13"/>
  <c r="H60" i="13" s="1"/>
  <c r="W17" i="6"/>
  <c r="W64" i="6" s="1"/>
  <c r="P15" i="11"/>
  <c r="H39" i="11"/>
  <c r="H86" i="11" s="1"/>
  <c r="E4" i="6"/>
  <c r="E51" i="6" s="1"/>
  <c r="N42" i="7"/>
  <c r="N26" i="1"/>
  <c r="Y21" i="6"/>
  <c r="Y68" i="6" s="1"/>
  <c r="E18" i="12"/>
  <c r="E65" i="12" s="1"/>
  <c r="Z6" i="13"/>
  <c r="Z53" i="13" s="1"/>
  <c r="I9" i="11"/>
  <c r="I56" i="11" s="1"/>
  <c r="Y12" i="7"/>
  <c r="Y59" i="7" s="1"/>
  <c r="AA13" i="6"/>
  <c r="AA60" i="6" s="1"/>
  <c r="N21" i="6"/>
  <c r="R25" i="12"/>
  <c r="F27" i="12"/>
  <c r="F74" i="12" s="1"/>
  <c r="F24" i="7"/>
  <c r="F71" i="7" s="1"/>
  <c r="N14" i="7"/>
  <c r="AA27" i="12"/>
  <c r="AA74" i="12" s="1"/>
  <c r="R41" i="11"/>
  <c r="R39" i="6"/>
  <c r="AA6" i="7"/>
  <c r="AA53" i="7" s="1"/>
  <c r="W45" i="14"/>
  <c r="H17" i="6"/>
  <c r="H64" i="6" s="1"/>
  <c r="G11" i="6"/>
  <c r="G58" i="6" s="1"/>
  <c r="X7" i="7"/>
  <c r="X54" i="7" s="1"/>
  <c r="O31" i="13"/>
  <c r="O36" i="6"/>
  <c r="R31" i="16"/>
  <c r="N17" i="16"/>
  <c r="Y23" i="1"/>
  <c r="Y70" i="1" s="1"/>
  <c r="Q17" i="7"/>
  <c r="P20" i="11"/>
  <c r="W12" i="13"/>
  <c r="W59" i="13" s="1"/>
  <c r="F32" i="29"/>
  <c r="F79" i="29" s="1"/>
  <c r="G5" i="27"/>
  <c r="G52" i="27" s="1"/>
  <c r="Y16" i="13"/>
  <c r="Y63" i="13" s="1"/>
  <c r="Q42" i="17"/>
  <c r="E6" i="13"/>
  <c r="E53" i="13" s="1"/>
  <c r="I6" i="29"/>
  <c r="I53" i="29" s="1"/>
  <c r="H12" i="11"/>
  <c r="H59" i="11" s="1"/>
  <c r="H18" i="6"/>
  <c r="H65" i="6" s="1"/>
  <c r="AA28" i="13"/>
  <c r="AA75" i="13" s="1"/>
  <c r="AA13" i="16"/>
  <c r="X36" i="14"/>
  <c r="E19" i="6"/>
  <c r="E66" i="6" s="1"/>
  <c r="Q35" i="11"/>
  <c r="H11" i="6"/>
  <c r="H58" i="6" s="1"/>
  <c r="W11" i="14"/>
  <c r="AA11" i="12"/>
  <c r="AA58" i="12" s="1"/>
  <c r="P28" i="6"/>
  <c r="P10" i="11"/>
  <c r="W9" i="13"/>
  <c r="W56" i="13" s="1"/>
  <c r="G20" i="7"/>
  <c r="G67" i="7" s="1"/>
  <c r="O35" i="17"/>
  <c r="E29" i="14"/>
  <c r="X38" i="16"/>
  <c r="G39" i="1"/>
  <c r="G86" i="1" s="1"/>
  <c r="E10" i="6"/>
  <c r="E57" i="6" s="1"/>
  <c r="E44" i="7"/>
  <c r="E91" i="7" s="1"/>
  <c r="E36" i="14"/>
  <c r="N21" i="16"/>
  <c r="G26" i="16"/>
  <c r="X25" i="1"/>
  <c r="X72" i="1" s="1"/>
  <c r="N12" i="17"/>
  <c r="E11" i="16"/>
  <c r="G10" i="12"/>
  <c r="G57" i="12" s="1"/>
  <c r="P7" i="16"/>
  <c r="R19" i="11"/>
  <c r="F32" i="13"/>
  <c r="F79" i="13" s="1"/>
  <c r="Z38" i="6"/>
  <c r="Z85" i="6" s="1"/>
  <c r="P34" i="6"/>
  <c r="G11" i="11"/>
  <c r="G58" i="11" s="1"/>
  <c r="E30" i="1"/>
  <c r="E77" i="1" s="1"/>
  <c r="Y19" i="7"/>
  <c r="Y66" i="7" s="1"/>
  <c r="I22" i="1"/>
  <c r="I69" i="1" s="1"/>
  <c r="Y20" i="11"/>
  <c r="Y67" i="11" s="1"/>
  <c r="I43" i="7"/>
  <c r="I90" i="7" s="1"/>
  <c r="G6" i="1"/>
  <c r="G53" i="1" s="1"/>
  <c r="N10" i="12"/>
  <c r="P4" i="7"/>
  <c r="W26" i="12"/>
  <c r="W73" i="12" s="1"/>
  <c r="X23" i="6"/>
  <c r="X70" i="6" s="1"/>
  <c r="I39" i="12"/>
  <c r="I86" i="12" s="1"/>
  <c r="N21" i="12"/>
  <c r="W11" i="1"/>
  <c r="W58" i="1" s="1"/>
  <c r="H9" i="12"/>
  <c r="H56" i="12" s="1"/>
  <c r="E16" i="7"/>
  <c r="E63" i="7" s="1"/>
  <c r="G11" i="14"/>
  <c r="E15" i="7"/>
  <c r="E62" i="7" s="1"/>
  <c r="Y15" i="1"/>
  <c r="Y62" i="1" s="1"/>
  <c r="O38" i="13"/>
  <c r="E40" i="11"/>
  <c r="E87" i="11" s="1"/>
  <c r="Q4" i="16"/>
  <c r="W29" i="12"/>
  <c r="W76" i="12" s="1"/>
  <c r="O32" i="12"/>
  <c r="Q39" i="7"/>
  <c r="X36" i="12"/>
  <c r="X83" i="12" s="1"/>
  <c r="G32" i="6"/>
  <c r="G79" i="6" s="1"/>
  <c r="O33" i="7"/>
  <c r="X40" i="13"/>
  <c r="X87" i="13" s="1"/>
  <c r="E26" i="1"/>
  <c r="E73" i="1" s="1"/>
  <c r="E40" i="6"/>
  <c r="E87" i="6" s="1"/>
  <c r="G9" i="11"/>
  <c r="G56" i="11" s="1"/>
  <c r="E18" i="1"/>
  <c r="E65" i="1" s="1"/>
  <c r="H4" i="1"/>
  <c r="H51" i="1" s="1"/>
  <c r="R33" i="12"/>
  <c r="AA27" i="7"/>
  <c r="AA74" i="7" s="1"/>
  <c r="X35" i="7"/>
  <c r="X82" i="7" s="1"/>
  <c r="I31" i="1"/>
  <c r="I78" i="1" s="1"/>
  <c r="P7" i="6"/>
  <c r="Y35" i="12"/>
  <c r="Y82" i="12" s="1"/>
  <c r="E21" i="12"/>
  <c r="E68" i="12" s="1"/>
  <c r="N21" i="1"/>
  <c r="G18" i="14"/>
  <c r="O28" i="6"/>
  <c r="N40" i="6"/>
  <c r="O45" i="12"/>
  <c r="P41" i="6"/>
  <c r="W21" i="11"/>
  <c r="W68" i="11" s="1"/>
  <c r="Y37" i="6"/>
  <c r="Y84" i="6" s="1"/>
  <c r="Y32" i="11"/>
  <c r="Y79" i="11" s="1"/>
  <c r="I27" i="7"/>
  <c r="I74" i="7" s="1"/>
  <c r="Y32" i="13"/>
  <c r="Y79" i="13" s="1"/>
  <c r="G6" i="16"/>
  <c r="O16" i="12"/>
  <c r="W37" i="13"/>
  <c r="W84" i="13" s="1"/>
  <c r="W37" i="12"/>
  <c r="W84" i="12" s="1"/>
  <c r="Y7" i="1"/>
  <c r="Y54" i="1" s="1"/>
  <c r="F21" i="11"/>
  <c r="F68" i="11" s="1"/>
  <c r="Q43" i="12"/>
  <c r="H41" i="14"/>
  <c r="Y26" i="1"/>
  <c r="Y73" i="1" s="1"/>
  <c r="R38" i="17"/>
  <c r="X16" i="17"/>
  <c r="AA29" i="6"/>
  <c r="AA76" i="6" s="1"/>
  <c r="O24" i="11"/>
  <c r="F42" i="17"/>
  <c r="P9" i="7"/>
  <c r="I32" i="1"/>
  <c r="I79" i="1" s="1"/>
  <c r="AA15" i="13"/>
  <c r="AA62" i="13" s="1"/>
  <c r="W16" i="12"/>
  <c r="W63" i="12" s="1"/>
  <c r="O19" i="13"/>
  <c r="I12" i="6"/>
  <c r="I59" i="6" s="1"/>
  <c r="AA42" i="6"/>
  <c r="AA89" i="6" s="1"/>
  <c r="AA22" i="17"/>
  <c r="W38" i="14"/>
  <c r="Q20" i="14"/>
  <c r="X8" i="1"/>
  <c r="X55" i="1" s="1"/>
  <c r="Q45" i="13"/>
  <c r="N19" i="17"/>
  <c r="Y23" i="11"/>
  <c r="Y70" i="11" s="1"/>
  <c r="I4" i="16"/>
  <c r="AA28" i="17"/>
  <c r="F40" i="17"/>
  <c r="R33" i="27"/>
  <c r="H40" i="11"/>
  <c r="H87" i="11" s="1"/>
  <c r="I23" i="11"/>
  <c r="I70" i="11" s="1"/>
  <c r="Q31" i="11"/>
  <c r="Z12" i="6"/>
  <c r="Z59" i="6" s="1"/>
  <c r="P25" i="14"/>
  <c r="W18" i="11"/>
  <c r="W65" i="11" s="1"/>
  <c r="X38" i="17"/>
  <c r="N16" i="1"/>
  <c r="W22" i="7"/>
  <c r="W69" i="7" s="1"/>
  <c r="Z15" i="7"/>
  <c r="Z62" i="7" s="1"/>
  <c r="Y30" i="7"/>
  <c r="Y77" i="7" s="1"/>
  <c r="I7" i="13"/>
  <c r="I54" i="13" s="1"/>
  <c r="P39" i="11"/>
  <c r="G33" i="11"/>
  <c r="G80" i="11" s="1"/>
  <c r="AA15" i="6"/>
  <c r="AA62" i="6" s="1"/>
  <c r="Z29" i="6"/>
  <c r="Z76" i="6" s="1"/>
  <c r="P34" i="11"/>
  <c r="AA13" i="7"/>
  <c r="AA60" i="7" s="1"/>
  <c r="F38" i="6"/>
  <c r="F85" i="6" s="1"/>
  <c r="G22" i="12"/>
  <c r="G69" i="12" s="1"/>
  <c r="Z24" i="16"/>
  <c r="R42" i="1"/>
  <c r="I19" i="6"/>
  <c r="I66" i="6" s="1"/>
  <c r="N43" i="1"/>
  <c r="W24" i="12"/>
  <c r="W71" i="12" s="1"/>
  <c r="Y13" i="12"/>
  <c r="Y60" i="12" s="1"/>
  <c r="W24" i="17"/>
  <c r="O44" i="11"/>
  <c r="X35" i="1"/>
  <c r="X82" i="1" s="1"/>
  <c r="O16" i="11"/>
  <c r="W31" i="14"/>
  <c r="E28" i="7"/>
  <c r="E75" i="7" s="1"/>
  <c r="R5" i="11"/>
  <c r="F22" i="16"/>
  <c r="F17" i="16"/>
  <c r="E7" i="11"/>
  <c r="E54" i="11" s="1"/>
  <c r="F35" i="11"/>
  <c r="F82" i="11" s="1"/>
  <c r="R4" i="7"/>
  <c r="H24" i="6"/>
  <c r="H71" i="6" s="1"/>
  <c r="N10" i="14"/>
  <c r="W10" i="13"/>
  <c r="W57" i="13" s="1"/>
  <c r="E36" i="11"/>
  <c r="E83" i="11" s="1"/>
  <c r="P27" i="11"/>
  <c r="G17" i="6"/>
  <c r="G64" i="6" s="1"/>
  <c r="G30" i="1"/>
  <c r="G77" i="1" s="1"/>
  <c r="W16" i="7"/>
  <c r="W63" i="7" s="1"/>
  <c r="W6" i="6"/>
  <c r="W53" i="6" s="1"/>
  <c r="AA40" i="7"/>
  <c r="AA87" i="7" s="1"/>
  <c r="P24" i="16"/>
  <c r="R22" i="14"/>
  <c r="P29" i="12"/>
  <c r="W9" i="7"/>
  <c r="W56" i="7" s="1"/>
  <c r="Q41" i="7"/>
  <c r="P30" i="11"/>
  <c r="F24" i="13"/>
  <c r="F71" i="13" s="1"/>
  <c r="Y34" i="7"/>
  <c r="Y81" i="7" s="1"/>
  <c r="H39" i="6"/>
  <c r="H86" i="6" s="1"/>
  <c r="O17" i="11"/>
  <c r="N17" i="6"/>
  <c r="G20" i="1"/>
  <c r="G67" i="1" s="1"/>
  <c r="AA25" i="12"/>
  <c r="AA72" i="12" s="1"/>
  <c r="Z24" i="1"/>
  <c r="Z71" i="1" s="1"/>
  <c r="G38" i="6"/>
  <c r="G85" i="6" s="1"/>
  <c r="P22" i="13"/>
  <c r="R35" i="12"/>
  <c r="I24" i="7"/>
  <c r="I71" i="7" s="1"/>
  <c r="I44" i="13"/>
  <c r="I91" i="13" s="1"/>
  <c r="O38" i="1"/>
  <c r="N12" i="6"/>
  <c r="N8" i="13"/>
  <c r="R12" i="11"/>
  <c r="G7" i="7"/>
  <c r="G54" i="7" s="1"/>
  <c r="R22" i="16"/>
  <c r="E21" i="13"/>
  <c r="E68" i="13" s="1"/>
  <c r="Q19" i="14"/>
  <c r="AA38" i="27"/>
  <c r="AA85" i="27" s="1"/>
  <c r="I18" i="14"/>
  <c r="R9" i="11"/>
  <c r="O23" i="7"/>
  <c r="N30" i="14"/>
  <c r="Y33" i="11"/>
  <c r="Y80" i="11" s="1"/>
  <c r="Q45" i="16"/>
  <c r="R11" i="13"/>
  <c r="X18" i="14"/>
  <c r="Q24" i="13"/>
  <c r="F28" i="12"/>
  <c r="F75" i="12" s="1"/>
  <c r="X38" i="11"/>
  <c r="X85" i="11" s="1"/>
  <c r="R31" i="17"/>
  <c r="G41" i="1"/>
  <c r="G88" i="1" s="1"/>
  <c r="P44" i="13"/>
  <c r="I20" i="13"/>
  <c r="I67" i="13" s="1"/>
  <c r="F14" i="14"/>
  <c r="F4" i="7"/>
  <c r="F51" i="7" s="1"/>
  <c r="G5" i="14"/>
  <c r="N31" i="1"/>
  <c r="H33" i="16"/>
  <c r="N32" i="7"/>
  <c r="Q16" i="16"/>
  <c r="P29" i="11"/>
  <c r="I16" i="13"/>
  <c r="I63" i="13" s="1"/>
  <c r="Z31" i="6"/>
  <c r="Z78" i="6" s="1"/>
  <c r="E39" i="12"/>
  <c r="E86" i="12" s="1"/>
  <c r="H11" i="1"/>
  <c r="H58" i="1" s="1"/>
  <c r="X37" i="17"/>
  <c r="F30" i="29"/>
  <c r="F77" i="29" s="1"/>
  <c r="E20" i="16"/>
  <c r="P4" i="1"/>
  <c r="I7" i="11"/>
  <c r="I54" i="11" s="1"/>
  <c r="G17" i="7"/>
  <c r="G64" i="7" s="1"/>
  <c r="F43" i="12"/>
  <c r="F90" i="12" s="1"/>
  <c r="AA15" i="1"/>
  <c r="AA62" i="1" s="1"/>
  <c r="F5" i="6"/>
  <c r="F52" i="6" s="1"/>
  <c r="P32" i="11"/>
  <c r="Y34" i="1"/>
  <c r="Y81" i="1" s="1"/>
  <c r="P25" i="7"/>
  <c r="O10" i="1"/>
  <c r="W23" i="12"/>
  <c r="W70" i="12" s="1"/>
  <c r="AA41" i="14"/>
  <c r="I5" i="1"/>
  <c r="I52" i="1" s="1"/>
  <c r="F29" i="6"/>
  <c r="F76" i="6" s="1"/>
  <c r="N31" i="13"/>
  <c r="G43" i="12"/>
  <c r="G90" i="12" s="1"/>
  <c r="O33" i="13"/>
  <c r="E44" i="13"/>
  <c r="E91" i="13" s="1"/>
  <c r="H42" i="6"/>
  <c r="H89" i="6" s="1"/>
  <c r="F29" i="1"/>
  <c r="F76" i="1" s="1"/>
  <c r="G36" i="14"/>
  <c r="X45" i="1"/>
  <c r="X92" i="1" s="1"/>
  <c r="Z33" i="11"/>
  <c r="Z80" i="11" s="1"/>
  <c r="W29" i="6"/>
  <c r="W76" i="6" s="1"/>
  <c r="O19" i="17"/>
  <c r="Z36" i="14"/>
  <c r="E23" i="13"/>
  <c r="E70" i="13" s="1"/>
  <c r="Z19" i="13"/>
  <c r="Z66" i="13" s="1"/>
  <c r="AA45" i="6"/>
  <c r="AA92" i="6" s="1"/>
  <c r="X21" i="13"/>
  <c r="X68" i="13" s="1"/>
  <c r="G35" i="7"/>
  <c r="G82" i="7" s="1"/>
  <c r="R5" i="7"/>
  <c r="H6" i="17"/>
  <c r="W22" i="11"/>
  <c r="W69" i="11" s="1"/>
  <c r="O18" i="6"/>
  <c r="AA35" i="6"/>
  <c r="AA82" i="6" s="1"/>
  <c r="Z32" i="13"/>
  <c r="Z79" i="13" s="1"/>
  <c r="Q18" i="11"/>
  <c r="Y21" i="12"/>
  <c r="Y68" i="12" s="1"/>
  <c r="E8" i="7"/>
  <c r="E55" i="7" s="1"/>
  <c r="W25" i="13"/>
  <c r="W72" i="13" s="1"/>
  <c r="P41" i="11"/>
  <c r="Y29" i="13"/>
  <c r="Y76" i="13" s="1"/>
  <c r="G41" i="6"/>
  <c r="G88" i="6" s="1"/>
  <c r="N15" i="16"/>
  <c r="H41" i="11"/>
  <c r="H88" i="11" s="1"/>
  <c r="F20" i="7"/>
  <c r="F67" i="7" s="1"/>
  <c r="O34" i="1"/>
  <c r="N35" i="7"/>
  <c r="AA22" i="12"/>
  <c r="AA69" i="12" s="1"/>
  <c r="G29" i="14"/>
  <c r="Q11" i="6"/>
  <c r="R15" i="12"/>
  <c r="Y41" i="1"/>
  <c r="Y88" i="1" s="1"/>
  <c r="N30" i="11"/>
  <c r="R28" i="6"/>
  <c r="R30" i="17"/>
  <c r="Z8" i="12"/>
  <c r="Z55" i="12" s="1"/>
  <c r="X41" i="1"/>
  <c r="X88" i="1" s="1"/>
  <c r="I11" i="11"/>
  <c r="I58" i="11" s="1"/>
  <c r="O4" i="11"/>
  <c r="O44" i="7"/>
  <c r="G44" i="7"/>
  <c r="G91" i="7" s="1"/>
  <c r="W42" i="11"/>
  <c r="W89" i="11" s="1"/>
  <c r="O19" i="16"/>
  <c r="AA4" i="7"/>
  <c r="AA51" i="7" s="1"/>
  <c r="Z15" i="14"/>
  <c r="Y43" i="12"/>
  <c r="Y90" i="12" s="1"/>
  <c r="Q15" i="14"/>
  <c r="G6" i="11"/>
  <c r="G53" i="11" s="1"/>
  <c r="O42" i="12"/>
  <c r="P33" i="13"/>
  <c r="X42" i="17"/>
  <c r="AA23" i="14"/>
  <c r="F4" i="6"/>
  <c r="F51" i="6" s="1"/>
  <c r="G40" i="16"/>
  <c r="I22" i="12"/>
  <c r="I69" i="12" s="1"/>
  <c r="Z12" i="14"/>
  <c r="E40" i="13"/>
  <c r="E87" i="13" s="1"/>
  <c r="O37" i="14"/>
  <c r="H30" i="28"/>
  <c r="H77" i="28" s="1"/>
  <c r="Z28" i="7"/>
  <c r="Z75" i="7" s="1"/>
  <c r="P41" i="13"/>
  <c r="W13" i="11"/>
  <c r="W60" i="11" s="1"/>
  <c r="E33" i="17"/>
  <c r="Q31" i="16"/>
  <c r="O34" i="7"/>
  <c r="Z40" i="13"/>
  <c r="Z87" i="13" s="1"/>
  <c r="P4" i="12"/>
  <c r="G30" i="17"/>
  <c r="O37" i="12"/>
  <c r="F30" i="11"/>
  <c r="F77" i="11" s="1"/>
  <c r="H26" i="14"/>
  <c r="R10" i="14"/>
  <c r="N23" i="1"/>
  <c r="F40" i="14"/>
  <c r="O30" i="17"/>
  <c r="I7" i="16"/>
  <c r="P33" i="12"/>
  <c r="Z35" i="6"/>
  <c r="Z82" i="6" s="1"/>
  <c r="E11" i="13"/>
  <c r="E58" i="13" s="1"/>
  <c r="P15" i="14"/>
  <c r="P19" i="13"/>
  <c r="I35" i="14"/>
  <c r="G5" i="1"/>
  <c r="G52" i="1" s="1"/>
  <c r="G7" i="11"/>
  <c r="G54" i="11" s="1"/>
  <c r="I4" i="7"/>
  <c r="I51" i="7" s="1"/>
  <c r="I24" i="6"/>
  <c r="I71" i="6" s="1"/>
  <c r="E27" i="1"/>
  <c r="E74" i="1" s="1"/>
  <c r="N42" i="11"/>
  <c r="X29" i="7"/>
  <c r="X76" i="7" s="1"/>
  <c r="Z36" i="12"/>
  <c r="Z83" i="12" s="1"/>
  <c r="Z23" i="6"/>
  <c r="Z70" i="6" s="1"/>
  <c r="Y39" i="11"/>
  <c r="Y86" i="11" s="1"/>
  <c r="Z4" i="7"/>
  <c r="Z51" i="7" s="1"/>
  <c r="E22" i="11"/>
  <c r="E69" i="11" s="1"/>
  <c r="F25" i="6"/>
  <c r="F72" i="6" s="1"/>
  <c r="N24" i="16"/>
  <c r="R12" i="7"/>
  <c r="N16" i="11"/>
  <c r="Y37" i="12"/>
  <c r="Y84" i="12" s="1"/>
  <c r="I4" i="11"/>
  <c r="I51" i="11" s="1"/>
  <c r="E23" i="11"/>
  <c r="E70" i="11" s="1"/>
  <c r="W34" i="1"/>
  <c r="W81" i="1" s="1"/>
  <c r="Y36" i="11"/>
  <c r="Y83" i="11" s="1"/>
  <c r="H29" i="6"/>
  <c r="H76" i="6" s="1"/>
  <c r="N30" i="13"/>
  <c r="F22" i="6"/>
  <c r="F69" i="6" s="1"/>
  <c r="W24" i="11"/>
  <c r="W71" i="11" s="1"/>
  <c r="P45" i="6"/>
  <c r="E37" i="7"/>
  <c r="E84" i="7" s="1"/>
  <c r="X13" i="7"/>
  <c r="X60" i="7" s="1"/>
  <c r="I5" i="16"/>
  <c r="W36" i="6"/>
  <c r="W83" i="6" s="1"/>
  <c r="H34" i="1"/>
  <c r="H81" i="1" s="1"/>
  <c r="G38" i="13"/>
  <c r="G85" i="13" s="1"/>
  <c r="N5" i="14"/>
  <c r="W23" i="1"/>
  <c r="W70" i="1" s="1"/>
  <c r="AA34" i="6"/>
  <c r="AA81" i="6" s="1"/>
  <c r="O37" i="6"/>
  <c r="E28" i="6"/>
  <c r="E75" i="6" s="1"/>
  <c r="H28" i="11"/>
  <c r="H75" i="11" s="1"/>
  <c r="Q28" i="7"/>
  <c r="Q18" i="13"/>
  <c r="W33" i="1"/>
  <c r="W80" i="1" s="1"/>
  <c r="O8" i="1"/>
  <c r="X36" i="13"/>
  <c r="X83" i="13" s="1"/>
  <c r="O10" i="12"/>
  <c r="W28" i="1"/>
  <c r="W75" i="1" s="1"/>
  <c r="G24" i="1"/>
  <c r="G71" i="1" s="1"/>
  <c r="N40" i="16"/>
  <c r="G31" i="12"/>
  <c r="G78" i="12" s="1"/>
  <c r="P6" i="14"/>
  <c r="I44" i="6"/>
  <c r="I91" i="6" s="1"/>
  <c r="X32" i="7"/>
  <c r="X79" i="7" s="1"/>
  <c r="Y20" i="6"/>
  <c r="Y67" i="6" s="1"/>
  <c r="F30" i="6"/>
  <c r="F77" i="6" s="1"/>
  <c r="N17" i="1"/>
  <c r="F8" i="6"/>
  <c r="F55" i="6" s="1"/>
  <c r="P15" i="1"/>
  <c r="AA31" i="7"/>
  <c r="AA78" i="7" s="1"/>
  <c r="X40" i="7"/>
  <c r="X87" i="7" s="1"/>
  <c r="Q28" i="12"/>
  <c r="G19" i="7"/>
  <c r="G66" i="7" s="1"/>
  <c r="P17" i="7"/>
  <c r="I14" i="1"/>
  <c r="I61" i="1" s="1"/>
  <c r="N23" i="11"/>
  <c r="X14" i="1"/>
  <c r="X61" i="1" s="1"/>
  <c r="Z4" i="1"/>
  <c r="Z51" i="1" s="1"/>
  <c r="G28" i="12"/>
  <c r="G75" i="12" s="1"/>
  <c r="I17" i="6"/>
  <c r="I64" i="6" s="1"/>
  <c r="P8" i="7"/>
  <c r="Q11" i="11"/>
  <c r="P32" i="1"/>
  <c r="F25" i="12"/>
  <c r="F72" i="12" s="1"/>
  <c r="W23" i="6"/>
  <c r="W70" i="6" s="1"/>
  <c r="X33" i="12"/>
  <c r="X80" i="12" s="1"/>
  <c r="I20" i="7"/>
  <c r="I67" i="7" s="1"/>
  <c r="G34" i="1"/>
  <c r="G81" i="1" s="1"/>
  <c r="Z21" i="6"/>
  <c r="Z68" i="6" s="1"/>
  <c r="H16" i="11"/>
  <c r="H63" i="11" s="1"/>
  <c r="Y33" i="6"/>
  <c r="Y80" i="6" s="1"/>
  <c r="P43" i="6"/>
  <c r="O6" i="7"/>
  <c r="I7" i="7"/>
  <c r="I54" i="7" s="1"/>
  <c r="H30" i="6"/>
  <c r="H77" i="6" s="1"/>
  <c r="W8" i="1"/>
  <c r="W55" i="1" s="1"/>
  <c r="Q25" i="6"/>
  <c r="P41" i="1"/>
  <c r="P39" i="1"/>
  <c r="H20" i="6"/>
  <c r="H67" i="6" s="1"/>
  <c r="I35" i="7"/>
  <c r="I82" i="7" s="1"/>
  <c r="Y5" i="7"/>
  <c r="Y52" i="7" s="1"/>
  <c r="H16" i="6"/>
  <c r="H63" i="6" s="1"/>
  <c r="AA25" i="13"/>
  <c r="AA72" i="13" s="1"/>
  <c r="E41" i="1"/>
  <c r="E88" i="1" s="1"/>
  <c r="G8" i="6"/>
  <c r="G55" i="6" s="1"/>
  <c r="R37" i="12"/>
  <c r="P16" i="14"/>
  <c r="W8" i="14"/>
  <c r="O28" i="13"/>
  <c r="Z14" i="6"/>
  <c r="Z61" i="6" s="1"/>
  <c r="G22" i="14"/>
  <c r="O22" i="13"/>
  <c r="N8" i="7"/>
  <c r="Z27" i="7"/>
  <c r="Z74" i="7" s="1"/>
  <c r="F43" i="7"/>
  <c r="F90" i="7" s="1"/>
  <c r="Y30" i="11"/>
  <c r="Y77" i="11" s="1"/>
  <c r="AA11" i="7"/>
  <c r="AA58" i="7" s="1"/>
  <c r="H35" i="6"/>
  <c r="H82" i="6" s="1"/>
  <c r="Q28" i="1"/>
  <c r="AA22" i="1"/>
  <c r="AA69" i="1" s="1"/>
  <c r="O14" i="7"/>
  <c r="N6" i="7"/>
  <c r="R19" i="1"/>
  <c r="P38" i="7"/>
  <c r="P13" i="1"/>
  <c r="F20" i="1"/>
  <c r="F67" i="1" s="1"/>
  <c r="X42" i="11"/>
  <c r="X89" i="11" s="1"/>
  <c r="AA5" i="12"/>
  <c r="AA52" i="12" s="1"/>
  <c r="O27" i="12"/>
  <c r="R22" i="7"/>
  <c r="AA16" i="11"/>
  <c r="AA63" i="11" s="1"/>
  <c r="H9" i="14"/>
  <c r="I45" i="6"/>
  <c r="I92" i="6" s="1"/>
  <c r="R33" i="14"/>
  <c r="N36" i="1"/>
  <c r="Z41" i="7"/>
  <c r="Z88" i="7" s="1"/>
  <c r="Z27" i="14"/>
  <c r="P13" i="14"/>
  <c r="AA4" i="6"/>
  <c r="AA51" i="6" s="1"/>
  <c r="F36" i="16"/>
  <c r="I13" i="1"/>
  <c r="I60" i="1" s="1"/>
  <c r="Y26" i="17"/>
  <c r="E9" i="6"/>
  <c r="E56" i="6" s="1"/>
  <c r="Z17" i="27"/>
  <c r="Z64" i="27" s="1"/>
  <c r="H28" i="14"/>
  <c r="X27" i="16"/>
  <c r="X6" i="14"/>
  <c r="X40" i="14"/>
  <c r="W19" i="17"/>
  <c r="R38" i="13"/>
  <c r="R12" i="13"/>
  <c r="H22" i="1"/>
  <c r="H69" i="1" s="1"/>
  <c r="W21" i="12"/>
  <c r="W68" i="12" s="1"/>
  <c r="AA30" i="7"/>
  <c r="AA77" i="7" s="1"/>
  <c r="Y23" i="13"/>
  <c r="Y70" i="13" s="1"/>
  <c r="W6" i="13"/>
  <c r="W53" i="13" s="1"/>
  <c r="N7" i="6"/>
  <c r="I17" i="1"/>
  <c r="I64" i="1" s="1"/>
  <c r="W45" i="6"/>
  <c r="W92" i="6" s="1"/>
  <c r="P5" i="13"/>
  <c r="F19" i="1"/>
  <c r="F66" i="1" s="1"/>
  <c r="I30" i="1"/>
  <c r="I77" i="1" s="1"/>
  <c r="Y27" i="1"/>
  <c r="Y74" i="1" s="1"/>
  <c r="AA37" i="16"/>
  <c r="O11" i="11"/>
  <c r="H38" i="1"/>
  <c r="H85" i="1" s="1"/>
  <c r="Z24" i="6"/>
  <c r="Z71" i="6" s="1"/>
  <c r="P42" i="7"/>
  <c r="P10" i="1"/>
  <c r="Q15" i="11"/>
  <c r="E6" i="7"/>
  <c r="E53" i="7" s="1"/>
  <c r="Z39" i="7"/>
  <c r="Z86" i="7" s="1"/>
  <c r="E6" i="1"/>
  <c r="E53" i="1" s="1"/>
  <c r="AA42" i="1"/>
  <c r="AA89" i="1" s="1"/>
  <c r="I9" i="14"/>
  <c r="O35" i="1"/>
  <c r="Y25" i="6"/>
  <c r="Y72" i="6" s="1"/>
  <c r="F32" i="6"/>
  <c r="F79" i="6" s="1"/>
  <c r="F42" i="13"/>
  <c r="F89" i="13" s="1"/>
  <c r="N14" i="13"/>
  <c r="Z20" i="13"/>
  <c r="Z67" i="13" s="1"/>
  <c r="E45" i="6"/>
  <c r="E92" i="6" s="1"/>
  <c r="Z9" i="12"/>
  <c r="Z56" i="12" s="1"/>
  <c r="N17" i="13"/>
  <c r="N36" i="11"/>
  <c r="F5" i="11"/>
  <c r="F52" i="11" s="1"/>
  <c r="E30" i="6"/>
  <c r="E77" i="6" s="1"/>
  <c r="Y8" i="1"/>
  <c r="Y55" i="1" s="1"/>
  <c r="Y24" i="11"/>
  <c r="Y71" i="11" s="1"/>
  <c r="X38" i="7"/>
  <c r="X85" i="7" s="1"/>
  <c r="I24" i="1"/>
  <c r="I71" i="1" s="1"/>
  <c r="I18" i="11"/>
  <c r="I65" i="11" s="1"/>
  <c r="AA37" i="11"/>
  <c r="AA84" i="11" s="1"/>
  <c r="Z15" i="6"/>
  <c r="Z62" i="6" s="1"/>
  <c r="G16" i="1"/>
  <c r="G63" i="1" s="1"/>
  <c r="N11" i="7"/>
  <c r="F13" i="11"/>
  <c r="F60" i="11" s="1"/>
  <c r="N20" i="13"/>
  <c r="P18" i="11"/>
  <c r="I4" i="14"/>
  <c r="N31" i="14"/>
  <c r="O29" i="7"/>
  <c r="Y5" i="14"/>
  <c r="Y36" i="13"/>
  <c r="Y83" i="13" s="1"/>
  <c r="R31" i="12"/>
  <c r="I36" i="7"/>
  <c r="I83" i="7" s="1"/>
  <c r="N15" i="12"/>
  <c r="Z31" i="7"/>
  <c r="Z78" i="7" s="1"/>
  <c r="G36" i="1"/>
  <c r="G83" i="1" s="1"/>
  <c r="N39" i="12"/>
  <c r="F42" i="6"/>
  <c r="F89" i="6" s="1"/>
  <c r="Z8" i="7"/>
  <c r="Z55" i="7" s="1"/>
  <c r="X37" i="1"/>
  <c r="X84" i="1" s="1"/>
  <c r="R25" i="1"/>
  <c r="Y31" i="11"/>
  <c r="Y78" i="11" s="1"/>
  <c r="R13" i="12"/>
  <c r="F20" i="6"/>
  <c r="F67" i="6" s="1"/>
  <c r="O13" i="11"/>
  <c r="R30" i="11"/>
  <c r="N38" i="7"/>
  <c r="P10" i="16"/>
  <c r="O5" i="7"/>
  <c r="I33" i="16"/>
  <c r="E35" i="12"/>
  <c r="E82" i="12" s="1"/>
  <c r="AA11" i="6"/>
  <c r="AA58" i="6" s="1"/>
  <c r="F32" i="16"/>
  <c r="R38" i="27"/>
  <c r="N41" i="1"/>
  <c r="X36" i="16"/>
  <c r="Z44" i="27"/>
  <c r="Z91" i="27" s="1"/>
  <c r="I39" i="7"/>
  <c r="I86" i="7" s="1"/>
  <c r="X44" i="12"/>
  <c r="X91" i="12" s="1"/>
  <c r="W36" i="13"/>
  <c r="W83" i="13" s="1"/>
  <c r="X21" i="17"/>
  <c r="O36" i="7"/>
  <c r="Q24" i="14"/>
  <c r="W44" i="7"/>
  <c r="W91" i="7" s="1"/>
  <c r="Z45" i="1"/>
  <c r="Z92" i="1" s="1"/>
  <c r="P33" i="14"/>
  <c r="X37" i="11"/>
  <c r="X84" i="11" s="1"/>
  <c r="R26" i="14"/>
  <c r="H15" i="13"/>
  <c r="H62" i="13" s="1"/>
  <c r="X30" i="13"/>
  <c r="X77" i="13" s="1"/>
  <c r="AA4" i="1"/>
  <c r="AA51" i="1" s="1"/>
  <c r="W25" i="7"/>
  <c r="W72" i="7" s="1"/>
  <c r="I11" i="16"/>
  <c r="F33" i="17"/>
  <c r="E12" i="6"/>
  <c r="E59" i="6" s="1"/>
  <c r="AA22" i="13"/>
  <c r="AA69" i="13" s="1"/>
  <c r="H44" i="13"/>
  <c r="H91" i="13" s="1"/>
  <c r="O34" i="13"/>
  <c r="Y45" i="14"/>
  <c r="Y24" i="12"/>
  <c r="Y71" i="12" s="1"/>
  <c r="X5" i="16"/>
  <c r="Q19" i="27"/>
  <c r="X23" i="17"/>
  <c r="G17" i="14"/>
  <c r="O32" i="14"/>
  <c r="F36" i="7"/>
  <c r="F83" i="7" s="1"/>
  <c r="I21" i="6"/>
  <c r="I68" i="6" s="1"/>
  <c r="E33" i="6"/>
  <c r="E80" i="6" s="1"/>
  <c r="X11" i="11"/>
  <c r="X58" i="11" s="1"/>
  <c r="G38" i="12"/>
  <c r="G85" i="12" s="1"/>
  <c r="I34" i="13"/>
  <c r="I81" i="13" s="1"/>
  <c r="AA44" i="11"/>
  <c r="AA91" i="11" s="1"/>
  <c r="N35" i="13"/>
  <c r="Y12" i="11"/>
  <c r="Y59" i="11" s="1"/>
  <c r="G34" i="13"/>
  <c r="G81" i="13" s="1"/>
  <c r="O39" i="1"/>
  <c r="H17" i="11"/>
  <c r="H64" i="11" s="1"/>
  <c r="W10" i="7"/>
  <c r="W57" i="7" s="1"/>
  <c r="I41" i="6"/>
  <c r="I88" i="6" s="1"/>
  <c r="R43" i="6"/>
  <c r="F7" i="6"/>
  <c r="F54" i="6" s="1"/>
  <c r="H12" i="12"/>
  <c r="H59" i="12" s="1"/>
  <c r="I30" i="7"/>
  <c r="I77" i="7" s="1"/>
  <c r="X33" i="7"/>
  <c r="X80" i="7" s="1"/>
  <c r="AA6" i="11"/>
  <c r="AA53" i="11" s="1"/>
  <c r="H30" i="12"/>
  <c r="H77" i="12" s="1"/>
  <c r="G33" i="7"/>
  <c r="G80" i="7" s="1"/>
  <c r="O39" i="11"/>
  <c r="Q40" i="11"/>
  <c r="P38" i="11"/>
  <c r="Q10" i="7"/>
  <c r="Q8" i="7"/>
  <c r="AA43" i="14"/>
  <c r="P15" i="12"/>
  <c r="Y9" i="13"/>
  <c r="Y56" i="13" s="1"/>
  <c r="R32" i="14"/>
  <c r="Z10" i="1"/>
  <c r="Z57" i="1" s="1"/>
  <c r="Q33" i="14"/>
  <c r="Y14" i="1"/>
  <c r="Y61" i="1" s="1"/>
  <c r="E29" i="6"/>
  <c r="E76" i="6" s="1"/>
  <c r="N19" i="7"/>
  <c r="Q7" i="1"/>
  <c r="Z45" i="11"/>
  <c r="Z92" i="11" s="1"/>
  <c r="Z16" i="7"/>
  <c r="Z63" i="7" s="1"/>
  <c r="F41" i="13"/>
  <c r="F88" i="13" s="1"/>
  <c r="P19" i="1"/>
  <c r="G26" i="7"/>
  <c r="G73" i="7" s="1"/>
  <c r="F21" i="6"/>
  <c r="F68" i="6" s="1"/>
  <c r="I16" i="11"/>
  <c r="I63" i="11" s="1"/>
  <c r="X22" i="11"/>
  <c r="X69" i="11" s="1"/>
  <c r="X23" i="7"/>
  <c r="X70" i="7" s="1"/>
  <c r="W26" i="1"/>
  <c r="W73" i="1" s="1"/>
  <c r="H38" i="13"/>
  <c r="H85" i="13" s="1"/>
  <c r="G27" i="1"/>
  <c r="G74" i="1" s="1"/>
  <c r="Q26" i="1"/>
  <c r="E19" i="12"/>
  <c r="E66" i="12" s="1"/>
  <c r="E40" i="1"/>
  <c r="E87" i="1" s="1"/>
  <c r="G38" i="16"/>
  <c r="N16" i="14"/>
  <c r="W36" i="1"/>
  <c r="W83" i="1" s="1"/>
  <c r="AA30" i="1"/>
  <c r="AA77" i="1" s="1"/>
  <c r="X27" i="11"/>
  <c r="X74" i="11" s="1"/>
  <c r="E40" i="12"/>
  <c r="E87" i="12" s="1"/>
  <c r="N34" i="1"/>
  <c r="Y31" i="12"/>
  <c r="Y78" i="12" s="1"/>
  <c r="N43" i="7"/>
  <c r="F42" i="7"/>
  <c r="F89" i="7" s="1"/>
  <c r="Q6" i="1"/>
  <c r="R27" i="1"/>
  <c r="N10" i="6"/>
  <c r="W41" i="7"/>
  <c r="W88" i="7" s="1"/>
  <c r="Z22" i="1"/>
  <c r="Z69" i="1" s="1"/>
  <c r="R45" i="7"/>
  <c r="Z9" i="7"/>
  <c r="Z56" i="7" s="1"/>
  <c r="G31" i="1"/>
  <c r="G78" i="1" s="1"/>
  <c r="X31" i="1"/>
  <c r="X78" i="1" s="1"/>
  <c r="R6" i="7"/>
  <c r="N43" i="12"/>
  <c r="R13" i="1"/>
  <c r="AA31" i="6"/>
  <c r="AA78" i="6" s="1"/>
  <c r="X42" i="12"/>
  <c r="X89" i="12" s="1"/>
  <c r="Z44" i="6"/>
  <c r="Z91" i="6" s="1"/>
  <c r="Z32" i="12"/>
  <c r="Z79" i="12" s="1"/>
  <c r="O41" i="1"/>
  <c r="Z33" i="1"/>
  <c r="Z80" i="1" s="1"/>
  <c r="N41" i="7"/>
  <c r="R34" i="6"/>
  <c r="P13" i="7"/>
  <c r="AA45" i="1"/>
  <c r="AA92" i="1" s="1"/>
  <c r="AA20" i="1"/>
  <c r="AA67" i="1" s="1"/>
  <c r="Z5" i="6"/>
  <c r="Z52" i="6" s="1"/>
  <c r="Z39" i="12"/>
  <c r="Z86" i="12" s="1"/>
  <c r="G37" i="1"/>
  <c r="G84" i="1" s="1"/>
  <c r="Y31" i="7"/>
  <c r="Y78" i="7" s="1"/>
  <c r="Z29" i="12"/>
  <c r="Z76" i="12" s="1"/>
  <c r="F34" i="14"/>
  <c r="H21" i="1"/>
  <c r="H68" i="1" s="1"/>
  <c r="E7" i="7"/>
  <c r="E54" i="7" s="1"/>
  <c r="R36" i="11"/>
  <c r="I41" i="7"/>
  <c r="I88" i="7" s="1"/>
  <c r="E10" i="7"/>
  <c r="E57" i="7" s="1"/>
  <c r="E12" i="13"/>
  <c r="E59" i="13" s="1"/>
  <c r="W12" i="12"/>
  <c r="W59" i="12" s="1"/>
  <c r="G32" i="13"/>
  <c r="G79" i="13" s="1"/>
  <c r="H45" i="13"/>
  <c r="H92" i="13" s="1"/>
  <c r="N34" i="6"/>
  <c r="F36" i="6"/>
  <c r="F83" i="6" s="1"/>
  <c r="Z5" i="1"/>
  <c r="Z52" i="1" s="1"/>
  <c r="I28" i="13"/>
  <c r="I75" i="13" s="1"/>
  <c r="Z36" i="11"/>
  <c r="Z83" i="11" s="1"/>
  <c r="P18" i="12"/>
  <c r="H7" i="6"/>
  <c r="H54" i="6" s="1"/>
  <c r="I23" i="6"/>
  <c r="I70" i="6" s="1"/>
  <c r="N12" i="1"/>
  <c r="E38" i="6"/>
  <c r="E85" i="6" s="1"/>
  <c r="H8" i="11"/>
  <c r="H55" i="11" s="1"/>
  <c r="O24" i="7"/>
  <c r="I36" i="1"/>
  <c r="I83" i="1" s="1"/>
  <c r="Z19" i="6"/>
  <c r="Z66" i="6" s="1"/>
  <c r="F10" i="12"/>
  <c r="F57" i="12" s="1"/>
  <c r="Q12" i="11"/>
  <c r="E35" i="6"/>
  <c r="E82" i="6" s="1"/>
  <c r="R17" i="6"/>
  <c r="P37" i="12"/>
  <c r="I40" i="11"/>
  <c r="I87" i="11" s="1"/>
  <c r="H24" i="11"/>
  <c r="H71" i="11" s="1"/>
  <c r="H7" i="1"/>
  <c r="H54" i="1" s="1"/>
  <c r="N14" i="11"/>
  <c r="O14" i="11"/>
  <c r="X17" i="7"/>
  <c r="X64" i="7" s="1"/>
  <c r="Y45" i="7"/>
  <c r="Y92" i="7" s="1"/>
  <c r="F7" i="14"/>
  <c r="P27" i="6"/>
  <c r="N38" i="12"/>
  <c r="N34" i="16"/>
  <c r="P8" i="1"/>
  <c r="E24" i="13"/>
  <c r="E71" i="13" s="1"/>
  <c r="F11" i="6"/>
  <c r="F58" i="6" s="1"/>
  <c r="G22" i="13"/>
  <c r="G69" i="13" s="1"/>
  <c r="H30" i="7"/>
  <c r="H77" i="7" s="1"/>
  <c r="H26" i="13"/>
  <c r="H73" i="13" s="1"/>
  <c r="I9" i="6"/>
  <c r="I56" i="6" s="1"/>
  <c r="R11" i="6"/>
  <c r="AA43" i="13"/>
  <c r="AA90" i="13" s="1"/>
  <c r="AA20" i="14"/>
  <c r="Q31" i="27"/>
  <c r="E41" i="17"/>
  <c r="E23" i="6"/>
  <c r="E70" i="6" s="1"/>
  <c r="P5" i="7"/>
  <c r="W9" i="11"/>
  <c r="W56" i="11" s="1"/>
  <c r="I28" i="14"/>
  <c r="N41" i="17"/>
  <c r="E18" i="13"/>
  <c r="E65" i="13" s="1"/>
  <c r="I15" i="13"/>
  <c r="I62" i="13" s="1"/>
  <c r="AA36" i="1"/>
  <c r="AA83" i="1" s="1"/>
  <c r="R36" i="13"/>
  <c r="H36" i="11"/>
  <c r="H83" i="11" s="1"/>
  <c r="N25" i="11"/>
  <c r="N17" i="12"/>
  <c r="F6" i="1"/>
  <c r="F53" i="1" s="1"/>
  <c r="E25" i="11"/>
  <c r="E72" i="11" s="1"/>
  <c r="Q5" i="13"/>
  <c r="F24" i="1"/>
  <c r="F71" i="1" s="1"/>
  <c r="O15" i="6"/>
  <c r="F41" i="11"/>
  <c r="F88" i="11" s="1"/>
  <c r="H20" i="7"/>
  <c r="H67" i="7" s="1"/>
  <c r="X5" i="1"/>
  <c r="X52" i="1" s="1"/>
  <c r="F43" i="1"/>
  <c r="F90" i="1" s="1"/>
  <c r="O28" i="12"/>
  <c r="Y40" i="7"/>
  <c r="Y87" i="7" s="1"/>
  <c r="P12" i="7"/>
  <c r="G18" i="1"/>
  <c r="G65" i="1" s="1"/>
  <c r="Q14" i="11"/>
  <c r="X6" i="13"/>
  <c r="X53" i="13" s="1"/>
  <c r="I9" i="1"/>
  <c r="I56" i="1" s="1"/>
  <c r="O26" i="12"/>
  <c r="H38" i="14"/>
  <c r="E4" i="13"/>
  <c r="E51" i="13" s="1"/>
  <c r="R37" i="11"/>
  <c r="E7" i="13"/>
  <c r="E54" i="13" s="1"/>
  <c r="O19" i="7"/>
  <c r="W38" i="7"/>
  <c r="W85" i="7" s="1"/>
  <c r="Y22" i="13"/>
  <c r="Y69" i="13" s="1"/>
  <c r="I4" i="12"/>
  <c r="I51" i="12" s="1"/>
  <c r="AA36" i="14"/>
  <c r="P21" i="17"/>
  <c r="P34" i="13"/>
  <c r="Q18" i="1"/>
  <c r="H20" i="11"/>
  <c r="H67" i="11" s="1"/>
  <c r="Q20" i="11"/>
  <c r="Q45" i="6"/>
  <c r="X24" i="1"/>
  <c r="X71" i="1" s="1"/>
  <c r="AA32" i="6"/>
  <c r="AA79" i="6" s="1"/>
  <c r="R40" i="7"/>
  <c r="P19" i="7"/>
  <c r="E23" i="12"/>
  <c r="E70" i="12" s="1"/>
  <c r="G39" i="14"/>
  <c r="N37" i="7"/>
  <c r="W33" i="6"/>
  <c r="W80" i="6" s="1"/>
  <c r="P44" i="11"/>
  <c r="N13" i="14"/>
  <c r="I32" i="13"/>
  <c r="I79" i="13" s="1"/>
  <c r="N37" i="14"/>
  <c r="Y13" i="11"/>
  <c r="Y60" i="11" s="1"/>
  <c r="E33" i="13"/>
  <c r="E80" i="13" s="1"/>
  <c r="AA24" i="7"/>
  <c r="AA71" i="7" s="1"/>
  <c r="H16" i="7"/>
  <c r="H63" i="7" s="1"/>
  <c r="F27" i="1"/>
  <c r="F74" i="1" s="1"/>
  <c r="P26" i="13"/>
  <c r="X11" i="6"/>
  <c r="X58" i="6" s="1"/>
  <c r="AA8" i="6"/>
  <c r="AA55" i="6" s="1"/>
  <c r="R41" i="1"/>
  <c r="Z31" i="11"/>
  <c r="Z78" i="11" s="1"/>
  <c r="H14" i="1"/>
  <c r="H61" i="1" s="1"/>
  <c r="X5" i="12"/>
  <c r="X52" i="12" s="1"/>
  <c r="R23" i="7"/>
  <c r="N13" i="16"/>
  <c r="Q10" i="16"/>
  <c r="Z22" i="7"/>
  <c r="Z69" i="7" s="1"/>
  <c r="Y8" i="6"/>
  <c r="Y55" i="6" s="1"/>
  <c r="P37" i="6"/>
  <c r="W28" i="11"/>
  <c r="W75" i="11" s="1"/>
  <c r="R41" i="16"/>
  <c r="I43" i="14"/>
  <c r="E30" i="16"/>
  <c r="N17" i="14"/>
  <c r="N19" i="13"/>
  <c r="I19" i="16"/>
  <c r="F21" i="12"/>
  <c r="F68" i="12" s="1"/>
  <c r="G10" i="11"/>
  <c r="G57" i="11" s="1"/>
  <c r="F11" i="16"/>
  <c r="F24" i="12"/>
  <c r="F71" i="12" s="1"/>
  <c r="F31" i="7"/>
  <c r="F78" i="7" s="1"/>
  <c r="W43" i="1"/>
  <c r="W90" i="1" s="1"/>
  <c r="Q20" i="16"/>
  <c r="W5" i="14"/>
  <c r="Z12" i="7"/>
  <c r="Z59" i="7" s="1"/>
  <c r="E15" i="14"/>
  <c r="Y27" i="14"/>
  <c r="X43" i="1"/>
  <c r="X90" i="1" s="1"/>
  <c r="AA22" i="6"/>
  <c r="AA69" i="6" s="1"/>
  <c r="H24" i="14"/>
  <c r="F44" i="11"/>
  <c r="F91" i="11" s="1"/>
  <c r="R19" i="17"/>
  <c r="AA28" i="6"/>
  <c r="AA75" i="6" s="1"/>
  <c r="F35" i="13"/>
  <c r="F82" i="13" s="1"/>
  <c r="Q8" i="1"/>
  <c r="X16" i="27"/>
  <c r="X63" i="27" s="1"/>
  <c r="Q38" i="16"/>
  <c r="AA42" i="12"/>
  <c r="AA89" i="12" s="1"/>
  <c r="R15" i="13"/>
  <c r="W32" i="11"/>
  <c r="W79" i="11" s="1"/>
  <c r="N4" i="7"/>
  <c r="N30" i="12"/>
  <c r="F42" i="14"/>
  <c r="Z33" i="27"/>
  <c r="Z80" i="27" s="1"/>
  <c r="I37" i="17"/>
  <c r="R41" i="7"/>
  <c r="G45" i="13"/>
  <c r="G92" i="13" s="1"/>
  <c r="Z40" i="16"/>
  <c r="W40" i="13"/>
  <c r="W87" i="13" s="1"/>
  <c r="AA17" i="1"/>
  <c r="AA64" i="1" s="1"/>
  <c r="Z43" i="11"/>
  <c r="Z90" i="11" s="1"/>
  <c r="R38" i="12"/>
  <c r="E29" i="1"/>
  <c r="E76" i="1" s="1"/>
  <c r="G23" i="11"/>
  <c r="G70" i="11" s="1"/>
  <c r="Y26" i="6"/>
  <c r="Y73" i="6" s="1"/>
  <c r="AA6" i="1"/>
  <c r="AA53" i="1" s="1"/>
  <c r="P27" i="13"/>
  <c r="H28" i="6"/>
  <c r="H75" i="6" s="1"/>
  <c r="Z33" i="6"/>
  <c r="Z80" i="6" s="1"/>
  <c r="X33" i="13"/>
  <c r="X80" i="13" s="1"/>
  <c r="E4" i="7"/>
  <c r="E51" i="7" s="1"/>
  <c r="R44" i="16"/>
  <c r="G30" i="11"/>
  <c r="G77" i="11" s="1"/>
  <c r="W16" i="6"/>
  <c r="W63" i="6" s="1"/>
  <c r="R26" i="7"/>
  <c r="O44" i="6"/>
  <c r="Q38" i="1"/>
  <c r="E8" i="11"/>
  <c r="E55" i="11" s="1"/>
  <c r="X8" i="7"/>
  <c r="X55" i="7" s="1"/>
  <c r="P23" i="6"/>
  <c r="Z44" i="12"/>
  <c r="Z91" i="12" s="1"/>
  <c r="Z38" i="12"/>
  <c r="Z85" i="12" s="1"/>
  <c r="Q42" i="1"/>
  <c r="H13" i="6"/>
  <c r="H60" i="6" s="1"/>
  <c r="W7" i="12"/>
  <c r="W54" i="12" s="1"/>
  <c r="E45" i="12"/>
  <c r="E92" i="12" s="1"/>
  <c r="H11" i="12"/>
  <c r="H58" i="12" s="1"/>
  <c r="R36" i="6"/>
  <c r="AA39" i="11"/>
  <c r="AA86" i="11" s="1"/>
  <c r="I16" i="1"/>
  <c r="I63" i="1" s="1"/>
  <c r="X25" i="11"/>
  <c r="X72" i="11" s="1"/>
  <c r="AA22" i="7"/>
  <c r="AA69" i="7" s="1"/>
  <c r="H11" i="7"/>
  <c r="H58" i="7" s="1"/>
  <c r="Q24" i="11"/>
  <c r="R13" i="13"/>
  <c r="N44" i="7"/>
  <c r="E27" i="14"/>
  <c r="Z40" i="7"/>
  <c r="Z87" i="7" s="1"/>
  <c r="I26" i="14"/>
  <c r="P32" i="12"/>
  <c r="AA27" i="1"/>
  <c r="AA74" i="1" s="1"/>
  <c r="AA23" i="11"/>
  <c r="AA70" i="11" s="1"/>
  <c r="R30" i="1"/>
  <c r="H8" i="16"/>
  <c r="H5" i="1"/>
  <c r="H52" i="1" s="1"/>
  <c r="H31" i="11"/>
  <c r="H78" i="11" s="1"/>
  <c r="W34" i="11"/>
  <c r="W81" i="11" s="1"/>
  <c r="O25" i="11"/>
  <c r="R42" i="6"/>
  <c r="Y18" i="6"/>
  <c r="Y65" i="6" s="1"/>
  <c r="Y37" i="14"/>
  <c r="F17" i="1"/>
  <c r="F64" i="1" s="1"/>
  <c r="Q26" i="7"/>
  <c r="Z9" i="13"/>
  <c r="Z56" i="13" s="1"/>
  <c r="G17" i="12"/>
  <c r="G64" i="12" s="1"/>
  <c r="W18" i="1"/>
  <c r="W65" i="1" s="1"/>
  <c r="W27" i="6"/>
  <c r="W74" i="6" s="1"/>
  <c r="X16" i="13"/>
  <c r="X63" i="13" s="1"/>
  <c r="H10" i="11"/>
  <c r="H57" i="11" s="1"/>
  <c r="O21" i="13"/>
  <c r="N32" i="1"/>
  <c r="P25" i="1"/>
  <c r="P21" i="11"/>
  <c r="R20" i="1"/>
  <c r="G43" i="11"/>
  <c r="G90" i="11" s="1"/>
  <c r="Q11" i="1"/>
  <c r="Y30" i="12"/>
  <c r="Y77" i="12" s="1"/>
  <c r="E42" i="6"/>
  <c r="E89" i="6" s="1"/>
  <c r="F15" i="1"/>
  <c r="F62" i="1" s="1"/>
  <c r="X6" i="7"/>
  <c r="X53" i="7" s="1"/>
  <c r="P32" i="7"/>
  <c r="W45" i="12"/>
  <c r="W92" i="12" s="1"/>
  <c r="AA24" i="11"/>
  <c r="AA71" i="11" s="1"/>
  <c r="X36" i="6"/>
  <c r="X83" i="6" s="1"/>
  <c r="Z34" i="6"/>
  <c r="Z81" i="6" s="1"/>
  <c r="O14" i="1"/>
  <c r="Y12" i="6"/>
  <c r="Y59" i="6" s="1"/>
  <c r="I34" i="1"/>
  <c r="I81" i="1" s="1"/>
  <c r="Y16" i="1"/>
  <c r="Y63" i="1" s="1"/>
  <c r="G31" i="7"/>
  <c r="G78" i="7" s="1"/>
  <c r="R37" i="6"/>
  <c r="AA34" i="11"/>
  <c r="AA81" i="11" s="1"/>
  <c r="O8" i="16"/>
  <c r="G12" i="11"/>
  <c r="G59" i="11" s="1"/>
  <c r="R9" i="7"/>
  <c r="F16" i="11"/>
  <c r="F63" i="11" s="1"/>
  <c r="O23" i="12"/>
  <c r="W40" i="14"/>
  <c r="N31" i="7"/>
  <c r="O34" i="11"/>
  <c r="O29" i="12"/>
  <c r="AA28" i="1"/>
  <c r="AA75" i="1" s="1"/>
  <c r="G39" i="6"/>
  <c r="G86" i="6" s="1"/>
  <c r="F23" i="11"/>
  <c r="F70" i="11" s="1"/>
  <c r="Y14" i="11"/>
  <c r="Y61" i="11" s="1"/>
  <c r="AA12" i="6"/>
  <c r="AA59" i="6" s="1"/>
  <c r="O18" i="11"/>
  <c r="Y25" i="7"/>
  <c r="Y72" i="7" s="1"/>
  <c r="Y34" i="12"/>
  <c r="Y81" i="12" s="1"/>
  <c r="AA5" i="6"/>
  <c r="AA52" i="6" s="1"/>
  <c r="I25" i="6"/>
  <c r="I72" i="6" s="1"/>
  <c r="G12" i="7"/>
  <c r="G59" i="7" s="1"/>
  <c r="H10" i="12"/>
  <c r="H57" i="12" s="1"/>
  <c r="P37" i="7"/>
  <c r="E36" i="7"/>
  <c r="E83" i="7" s="1"/>
  <c r="Y44" i="7"/>
  <c r="Y91" i="7" s="1"/>
  <c r="Y43" i="11"/>
  <c r="Y90" i="11" s="1"/>
  <c r="Z16" i="1"/>
  <c r="Z63" i="1" s="1"/>
  <c r="Z15" i="1"/>
  <c r="Z62" i="1" s="1"/>
  <c r="N4" i="1"/>
  <c r="P21" i="1"/>
  <c r="H41" i="12"/>
  <c r="H88" i="12" s="1"/>
  <c r="E40" i="16"/>
  <c r="O8" i="6"/>
  <c r="O28" i="11"/>
  <c r="Q13" i="7"/>
  <c r="N5" i="13"/>
  <c r="I21" i="12"/>
  <c r="I68" i="12" s="1"/>
  <c r="W15" i="6"/>
  <c r="W62" i="6" s="1"/>
  <c r="Y42" i="1"/>
  <c r="Y89" i="1" s="1"/>
  <c r="AA16" i="13"/>
  <c r="AA63" i="13" s="1"/>
  <c r="W31" i="7"/>
  <c r="W78" i="7" s="1"/>
  <c r="R36" i="1"/>
  <c r="Z39" i="1"/>
  <c r="Z86" i="1" s="1"/>
  <c r="H28" i="12"/>
  <c r="H75" i="12" s="1"/>
  <c r="H21" i="7"/>
  <c r="H68" i="7" s="1"/>
  <c r="X27" i="1"/>
  <c r="X74" i="1" s="1"/>
  <c r="X17" i="1"/>
  <c r="X64" i="1" s="1"/>
  <c r="X29" i="11"/>
  <c r="X76" i="11" s="1"/>
  <c r="I42" i="7"/>
  <c r="I89" i="7" s="1"/>
  <c r="AA34" i="1"/>
  <c r="AA81" i="1" s="1"/>
  <c r="X19" i="1"/>
  <c r="X66" i="1" s="1"/>
  <c r="Z28" i="14"/>
  <c r="O25" i="13"/>
  <c r="W9" i="12"/>
  <c r="W56" i="12" s="1"/>
  <c r="G26" i="1"/>
  <c r="G73" i="1" s="1"/>
  <c r="G31" i="16"/>
  <c r="Q37" i="11"/>
  <c r="Z31" i="1"/>
  <c r="Z78" i="1" s="1"/>
  <c r="O31" i="11"/>
  <c r="Y30" i="6"/>
  <c r="Y77" i="6" s="1"/>
  <c r="AA5" i="16"/>
  <c r="H18" i="13"/>
  <c r="H65" i="13" s="1"/>
  <c r="N45" i="7"/>
  <c r="N19" i="14"/>
  <c r="O17" i="7"/>
  <c r="F27" i="6"/>
  <c r="F74" i="6" s="1"/>
  <c r="P6" i="11"/>
  <c r="R12" i="6"/>
  <c r="AA15" i="7"/>
  <c r="AA62" i="7" s="1"/>
  <c r="X24" i="6"/>
  <c r="X71" i="6" s="1"/>
  <c r="H13" i="1"/>
  <c r="H60" i="1" s="1"/>
  <c r="N33" i="7"/>
  <c r="I10" i="6"/>
  <c r="I57" i="6" s="1"/>
  <c r="P7" i="11"/>
  <c r="F21" i="1"/>
  <c r="F68" i="1" s="1"/>
  <c r="G31" i="14"/>
  <c r="F14" i="13"/>
  <c r="F61" i="13" s="1"/>
  <c r="Y5" i="12"/>
  <c r="Y52" i="12" s="1"/>
  <c r="I10" i="16"/>
  <c r="Q23" i="7"/>
  <c r="F30" i="1"/>
  <c r="F77" i="1" s="1"/>
  <c r="I22" i="11"/>
  <c r="I69" i="11" s="1"/>
  <c r="I26" i="7"/>
  <c r="I73" i="7" s="1"/>
  <c r="AA8" i="11"/>
  <c r="AA55" i="11" s="1"/>
  <c r="I21" i="16"/>
  <c r="F13" i="14"/>
  <c r="Q31" i="12"/>
  <c r="P9" i="12"/>
  <c r="W33" i="14"/>
  <c r="Z7" i="13"/>
  <c r="Z54" i="13" s="1"/>
  <c r="Y33" i="12"/>
  <c r="Y80" i="12" s="1"/>
  <c r="P35" i="12"/>
  <c r="I37" i="7"/>
  <c r="I84" i="7" s="1"/>
  <c r="E10" i="13"/>
  <c r="E57" i="13" s="1"/>
  <c r="F31" i="11"/>
  <c r="F78" i="11" s="1"/>
  <c r="Q5" i="17"/>
  <c r="I12" i="13"/>
  <c r="I59" i="13" s="1"/>
  <c r="Y10" i="13"/>
  <c r="Y57" i="13" s="1"/>
  <c r="R38" i="6"/>
  <c r="AA25" i="14"/>
  <c r="F17" i="12"/>
  <c r="F64" i="12" s="1"/>
  <c r="O20" i="17"/>
  <c r="Z6" i="12"/>
  <c r="Z53" i="12" s="1"/>
  <c r="H16" i="13"/>
  <c r="H63" i="13" s="1"/>
  <c r="N24" i="1"/>
  <c r="H22" i="6"/>
  <c r="H69" i="6" s="1"/>
  <c r="W41" i="1"/>
  <c r="W88" i="1" s="1"/>
  <c r="AA29" i="14"/>
  <c r="AA38" i="7"/>
  <c r="AA85" i="7" s="1"/>
  <c r="E38" i="7"/>
  <c r="E85" i="7" s="1"/>
  <c r="Y9" i="7"/>
  <c r="Y56" i="7" s="1"/>
  <c r="W14" i="7"/>
  <c r="W61" i="7" s="1"/>
  <c r="Y18" i="13"/>
  <c r="Y65" i="13" s="1"/>
  <c r="O12" i="13"/>
  <c r="E39" i="1"/>
  <c r="E86" i="1" s="1"/>
  <c r="AA21" i="7"/>
  <c r="AA68" i="7" s="1"/>
  <c r="P20" i="17"/>
  <c r="W37" i="1"/>
  <c r="W84" i="1" s="1"/>
  <c r="N33" i="1"/>
  <c r="AA41" i="12"/>
  <c r="AA88" i="12" s="1"/>
  <c r="W23" i="14"/>
  <c r="F33" i="7"/>
  <c r="F80" i="7" s="1"/>
  <c r="Y22" i="7"/>
  <c r="Y69" i="7" s="1"/>
  <c r="O13" i="1"/>
  <c r="I18" i="7"/>
  <c r="I65" i="7" s="1"/>
  <c r="Q8" i="6"/>
  <c r="P8" i="11"/>
  <c r="I6" i="1"/>
  <c r="I53" i="1" s="1"/>
  <c r="N38" i="13"/>
  <c r="E43" i="7"/>
  <c r="E90" i="7" s="1"/>
  <c r="P24" i="13"/>
  <c r="Y23" i="6"/>
  <c r="Y70" i="6" s="1"/>
  <c r="Z6" i="7"/>
  <c r="Z53" i="7" s="1"/>
  <c r="Z29" i="13"/>
  <c r="Z76" i="13" s="1"/>
  <c r="E32" i="6"/>
  <c r="E79" i="6" s="1"/>
  <c r="O26" i="1"/>
  <c r="F14" i="1"/>
  <c r="F61" i="1" s="1"/>
  <c r="O33" i="1"/>
  <c r="Z4" i="6"/>
  <c r="Z51" i="6" s="1"/>
  <c r="E33" i="14"/>
  <c r="X38" i="6"/>
  <c r="X85" i="6" s="1"/>
  <c r="O18" i="7"/>
  <c r="W19" i="12"/>
  <c r="W66" i="12" s="1"/>
  <c r="W10" i="1"/>
  <c r="W57" i="1" s="1"/>
  <c r="H25" i="7"/>
  <c r="H72" i="7" s="1"/>
  <c r="E7" i="14"/>
  <c r="H41" i="1"/>
  <c r="H88" i="1" s="1"/>
  <c r="N22" i="12"/>
  <c r="N42" i="6"/>
  <c r="W19" i="11"/>
  <c r="W66" i="11" s="1"/>
  <c r="G14" i="1"/>
  <c r="G61" i="1" s="1"/>
  <c r="N21" i="13"/>
  <c r="Z28" i="1"/>
  <c r="Z75" i="1" s="1"/>
  <c r="X44" i="11"/>
  <c r="X91" i="11" s="1"/>
  <c r="R29" i="11"/>
  <c r="X28" i="1"/>
  <c r="X75" i="1" s="1"/>
  <c r="AA31" i="1"/>
  <c r="AA78" i="1" s="1"/>
  <c r="Z25" i="1"/>
  <c r="Z72" i="1" s="1"/>
  <c r="P45" i="7"/>
  <c r="I28" i="6"/>
  <c r="I75" i="6" s="1"/>
  <c r="G34" i="14"/>
  <c r="W27" i="12"/>
  <c r="W74" i="12" s="1"/>
  <c r="F40" i="11"/>
  <c r="F87" i="11" s="1"/>
  <c r="Q37" i="16"/>
  <c r="Z38" i="7"/>
  <c r="Z85" i="7" s="1"/>
  <c r="H4" i="12"/>
  <c r="H51" i="12" s="1"/>
  <c r="I24" i="12"/>
  <c r="I71" i="12" s="1"/>
  <c r="X31" i="7"/>
  <c r="X78" i="7" s="1"/>
  <c r="H32" i="17"/>
  <c r="H24" i="17"/>
  <c r="I14" i="7"/>
  <c r="I61" i="7" s="1"/>
  <c r="H6" i="27"/>
  <c r="H53" i="27" s="1"/>
  <c r="E38" i="13"/>
  <c r="E85" i="13" s="1"/>
  <c r="I36" i="12"/>
  <c r="I83" i="12" s="1"/>
  <c r="I16" i="27"/>
  <c r="I63" i="27" s="1"/>
  <c r="O27" i="7"/>
  <c r="Z9" i="17"/>
  <c r="F24" i="11"/>
  <c r="F71" i="11" s="1"/>
  <c r="Q36" i="6"/>
  <c r="E4" i="12"/>
  <c r="E51" i="12" s="1"/>
  <c r="Z15" i="11"/>
  <c r="Z62" i="11" s="1"/>
  <c r="F23" i="14"/>
  <c r="E30" i="7"/>
  <c r="E77" i="7" s="1"/>
  <c r="R21" i="7"/>
  <c r="W32" i="1"/>
  <c r="W79" i="1" s="1"/>
  <c r="Q22" i="13"/>
  <c r="I7" i="14"/>
  <c r="Z16" i="11"/>
  <c r="Z63" i="11" s="1"/>
  <c r="Z41" i="12"/>
  <c r="Z88" i="12" s="1"/>
  <c r="G36" i="13"/>
  <c r="G83" i="13" s="1"/>
  <c r="O18" i="16"/>
  <c r="P39" i="17"/>
  <c r="I30" i="6"/>
  <c r="I77" i="6" s="1"/>
  <c r="N16" i="7"/>
  <c r="I6" i="11"/>
  <c r="I53" i="11" s="1"/>
  <c r="X18" i="13"/>
  <c r="X65" i="13" s="1"/>
  <c r="O12" i="11"/>
  <c r="AA35" i="13"/>
  <c r="AA82" i="13" s="1"/>
  <c r="AA21" i="13"/>
  <c r="AA68" i="13" s="1"/>
  <c r="I41" i="29"/>
  <c r="I88" i="29" s="1"/>
  <c r="P38" i="29"/>
  <c r="Y18" i="7"/>
  <c r="Y65" i="7" s="1"/>
  <c r="E35" i="14"/>
  <c r="R45" i="11"/>
  <c r="I44" i="7"/>
  <c r="I91" i="7" s="1"/>
  <c r="W15" i="14"/>
  <c r="H30" i="13"/>
  <c r="H77" i="13" s="1"/>
  <c r="H33" i="6"/>
  <c r="H80" i="6" s="1"/>
  <c r="O19" i="6"/>
  <c r="X10" i="12"/>
  <c r="X57" i="12" s="1"/>
  <c r="O45" i="11"/>
  <c r="Y35" i="14"/>
  <c r="AA17" i="11"/>
  <c r="AA64" i="11" s="1"/>
  <c r="G39" i="16"/>
  <c r="Q34" i="7"/>
  <c r="H31" i="12"/>
  <c r="H78" i="12" s="1"/>
  <c r="H19" i="13"/>
  <c r="H66" i="13" s="1"/>
  <c r="H33" i="7"/>
  <c r="H80" i="7" s="1"/>
  <c r="AA27" i="11"/>
  <c r="AA74" i="11" s="1"/>
  <c r="AA33" i="1"/>
  <c r="AA80" i="1" s="1"/>
  <c r="Y27" i="11"/>
  <c r="Y74" i="11" s="1"/>
  <c r="G42" i="6"/>
  <c r="G89" i="6" s="1"/>
  <c r="R6" i="12"/>
  <c r="E38" i="12"/>
  <c r="E85" i="12" s="1"/>
  <c r="W16" i="11"/>
  <c r="W63" i="11" s="1"/>
  <c r="AA25" i="11"/>
  <c r="AA72" i="11" s="1"/>
  <c r="E10" i="16"/>
  <c r="Y4" i="13"/>
  <c r="Y51" i="13" s="1"/>
  <c r="P21" i="16"/>
  <c r="O9" i="14"/>
  <c r="Z14" i="1"/>
  <c r="Z61" i="1" s="1"/>
  <c r="AA38" i="12"/>
  <c r="AA85" i="12" s="1"/>
  <c r="N24" i="6"/>
  <c r="W5" i="12"/>
  <c r="W52" i="12" s="1"/>
  <c r="Q44" i="6"/>
  <c r="R10" i="11"/>
  <c r="X17" i="11"/>
  <c r="X64" i="11" s="1"/>
  <c r="I34" i="7"/>
  <c r="I81" i="7" s="1"/>
  <c r="P38" i="13"/>
  <c r="X5" i="7"/>
  <c r="X52" i="7" s="1"/>
  <c r="O14" i="14"/>
  <c r="Q40" i="12"/>
  <c r="H18" i="12"/>
  <c r="H65" i="12" s="1"/>
  <c r="W11" i="6"/>
  <c r="W58" i="6" s="1"/>
  <c r="G26" i="11"/>
  <c r="G73" i="11" s="1"/>
  <c r="W9" i="14"/>
  <c r="O27" i="1"/>
  <c r="G13" i="6"/>
  <c r="G60" i="6" s="1"/>
  <c r="E17" i="16"/>
  <c r="R37" i="13"/>
  <c r="Z28" i="6"/>
  <c r="Z75" i="6" s="1"/>
  <c r="I31" i="7"/>
  <c r="I78" i="7" s="1"/>
  <c r="P33" i="11"/>
  <c r="H40" i="13"/>
  <c r="H87" i="13" s="1"/>
  <c r="W7" i="1"/>
  <c r="W54" i="1" s="1"/>
  <c r="P39" i="7"/>
  <c r="I33" i="14"/>
  <c r="F37" i="12"/>
  <c r="F84" i="12" s="1"/>
  <c r="N34" i="11"/>
  <c r="E28" i="12"/>
  <c r="E75" i="12" s="1"/>
  <c r="Y38" i="14"/>
  <c r="E44" i="16"/>
  <c r="Q37" i="6"/>
  <c r="F40" i="13"/>
  <c r="F87" i="13" s="1"/>
  <c r="X25" i="12"/>
  <c r="X72" i="12" s="1"/>
  <c r="G15" i="12"/>
  <c r="G62" i="12" s="1"/>
  <c r="O43" i="13"/>
  <c r="X19" i="16"/>
  <c r="I12" i="14"/>
  <c r="AA12" i="7"/>
  <c r="AA59" i="7" s="1"/>
  <c r="R11" i="12"/>
  <c r="R24" i="16"/>
  <c r="P22" i="14"/>
  <c r="R11" i="14"/>
  <c r="W6" i="16"/>
  <c r="E26" i="13"/>
  <c r="E73" i="13" s="1"/>
  <c r="E44" i="12"/>
  <c r="E91" i="12" s="1"/>
  <c r="O32" i="13"/>
  <c r="P23" i="27"/>
  <c r="N18" i="12"/>
  <c r="P17" i="16"/>
  <c r="P20" i="6"/>
  <c r="Y45" i="1"/>
  <c r="Y92" i="1" s="1"/>
  <c r="AA6" i="6"/>
  <c r="AA53" i="6" s="1"/>
  <c r="O27" i="14"/>
  <c r="Z23" i="12"/>
  <c r="Z70" i="12" s="1"/>
  <c r="F21" i="13"/>
  <c r="F68" i="13" s="1"/>
  <c r="Y45" i="12"/>
  <c r="Y92" i="12" s="1"/>
  <c r="W18" i="13"/>
  <c r="W65" i="13" s="1"/>
  <c r="Y32" i="14"/>
  <c r="P34" i="7"/>
  <c r="Y24" i="6"/>
  <c r="Y71" i="6" s="1"/>
  <c r="Z43" i="12"/>
  <c r="Z90" i="12" s="1"/>
  <c r="W9" i="17"/>
  <c r="I20" i="16"/>
  <c r="X36" i="27"/>
  <c r="X83" i="27" s="1"/>
  <c r="Z34" i="29"/>
  <c r="Z81" i="29" s="1"/>
  <c r="W18" i="6"/>
  <c r="W65" i="6" s="1"/>
  <c r="Z26" i="11"/>
  <c r="Z73" i="11" s="1"/>
  <c r="P17" i="1"/>
  <c r="X22" i="13"/>
  <c r="X69" i="13" s="1"/>
  <c r="I30" i="14"/>
  <c r="O13" i="12"/>
  <c r="W24" i="6"/>
  <c r="W71" i="6" s="1"/>
  <c r="Y7" i="13"/>
  <c r="Y54" i="13" s="1"/>
  <c r="G8" i="11"/>
  <c r="G55" i="11" s="1"/>
  <c r="W31" i="17"/>
  <c r="E42" i="11"/>
  <c r="E89" i="11" s="1"/>
  <c r="W26" i="13"/>
  <c r="W73" i="13" s="1"/>
  <c r="N17" i="7"/>
  <c r="F17" i="14"/>
  <c r="F4" i="13"/>
  <c r="F51" i="13" s="1"/>
  <c r="O39" i="16"/>
  <c r="G13" i="13"/>
  <c r="G60" i="13" s="1"/>
  <c r="E6" i="16"/>
  <c r="W42" i="7"/>
  <c r="W89" i="7" s="1"/>
  <c r="X27" i="12"/>
  <c r="X74" i="12" s="1"/>
  <c r="R38" i="1"/>
  <c r="H32" i="11"/>
  <c r="H79" i="11" s="1"/>
  <c r="N21" i="11"/>
  <c r="Y43" i="17"/>
  <c r="W24" i="14"/>
  <c r="X16" i="14"/>
  <c r="Z20" i="14"/>
  <c r="Y43" i="13"/>
  <c r="Y90" i="13" s="1"/>
  <c r="I28" i="11"/>
  <c r="I75" i="11" s="1"/>
  <c r="N34" i="12"/>
  <c r="Z45" i="17"/>
  <c r="H34" i="14"/>
  <c r="I32" i="14"/>
  <c r="W13" i="17"/>
  <c r="W20" i="1"/>
  <c r="W67" i="1" s="1"/>
  <c r="W45" i="16"/>
  <c r="R17" i="7"/>
  <c r="O6" i="11"/>
  <c r="X11" i="1"/>
  <c r="X58" i="1" s="1"/>
  <c r="H37" i="14"/>
  <c r="Z11" i="11"/>
  <c r="Z58" i="11" s="1"/>
  <c r="F16" i="13"/>
  <c r="F63" i="13" s="1"/>
  <c r="AA37" i="13"/>
  <c r="AA84" i="13" s="1"/>
  <c r="P42" i="13"/>
  <c r="E28" i="14"/>
  <c r="Y16" i="12"/>
  <c r="Y63" i="12" s="1"/>
  <c r="O34" i="14"/>
  <c r="I28" i="29"/>
  <c r="I75" i="29" s="1"/>
  <c r="Q22" i="7"/>
  <c r="X5" i="13"/>
  <c r="X52" i="13" s="1"/>
  <c r="I14" i="14"/>
  <c r="I13" i="14"/>
  <c r="W34" i="13"/>
  <c r="W81" i="13" s="1"/>
  <c r="I11" i="13"/>
  <c r="I58" i="13" s="1"/>
  <c r="N25" i="1"/>
  <c r="X7" i="6"/>
  <c r="X54" i="6" s="1"/>
  <c r="X10" i="14"/>
  <c r="Y21" i="11"/>
  <c r="Y68" i="11" s="1"/>
  <c r="N20" i="17"/>
  <c r="N6" i="16"/>
  <c r="Y15" i="14"/>
  <c r="O21" i="16"/>
  <c r="E4" i="16"/>
  <c r="G14" i="12"/>
  <c r="G61" i="12" s="1"/>
  <c r="N9" i="17"/>
  <c r="X6" i="27"/>
  <c r="X53" i="27" s="1"/>
  <c r="G9" i="12"/>
  <c r="G56" i="12" s="1"/>
  <c r="Q17" i="16"/>
  <c r="O33" i="11"/>
  <c r="O14" i="12"/>
  <c r="AA10" i="1"/>
  <c r="AA57" i="1" s="1"/>
  <c r="Q30" i="13"/>
  <c r="AA33" i="11"/>
  <c r="AA80" i="11" s="1"/>
  <c r="X13" i="11"/>
  <c r="X60" i="11" s="1"/>
  <c r="W30" i="14"/>
  <c r="N23" i="27"/>
  <c r="R40" i="12"/>
  <c r="Y36" i="14"/>
  <c r="E24" i="16"/>
  <c r="AA42" i="13"/>
  <c r="AA89" i="13" s="1"/>
  <c r="Y33" i="27"/>
  <c r="Y80" i="27" s="1"/>
  <c r="O30" i="16"/>
  <c r="H31" i="16"/>
  <c r="O20" i="12"/>
  <c r="Q21" i="14"/>
  <c r="N24" i="17"/>
  <c r="W43" i="7"/>
  <c r="W90" i="7" s="1"/>
  <c r="AA10" i="6"/>
  <c r="AA57" i="6" s="1"/>
  <c r="AA21" i="17"/>
  <c r="W21" i="16"/>
  <c r="Y38" i="7"/>
  <c r="Y85" i="7" s="1"/>
  <c r="N24" i="27"/>
  <c r="O10" i="13"/>
  <c r="X16" i="12"/>
  <c r="X63" i="12" s="1"/>
  <c r="AA28" i="12"/>
  <c r="AA75" i="12" s="1"/>
  <c r="Q40" i="14"/>
  <c r="W25" i="17"/>
  <c r="Z13" i="16"/>
  <c r="Q4" i="6"/>
  <c r="Z43" i="13"/>
  <c r="Z90" i="13" s="1"/>
  <c r="E43" i="11"/>
  <c r="E90" i="11" s="1"/>
  <c r="E10" i="27"/>
  <c r="E57" i="27" s="1"/>
  <c r="Z31" i="27"/>
  <c r="Z78" i="27" s="1"/>
  <c r="G6" i="17"/>
  <c r="R10" i="13"/>
  <c r="Q37" i="12"/>
  <c r="O40" i="13"/>
  <c r="AA19" i="6"/>
  <c r="AA66" i="6" s="1"/>
  <c r="Z44" i="13"/>
  <c r="Z91" i="13" s="1"/>
  <c r="Y4" i="17"/>
  <c r="R42" i="14"/>
  <c r="N7" i="17"/>
  <c r="F41" i="7"/>
  <c r="F88" i="7" s="1"/>
  <c r="N16" i="17"/>
  <c r="R16" i="7"/>
  <c r="W16" i="14"/>
  <c r="P9" i="14"/>
  <c r="F14" i="27"/>
  <c r="F61" i="27" s="1"/>
  <c r="W12" i="27"/>
  <c r="W59" i="27" s="1"/>
  <c r="R45" i="27"/>
  <c r="Z34" i="16"/>
  <c r="AA44" i="12"/>
  <c r="AA91" i="12" s="1"/>
  <c r="F22" i="12"/>
  <c r="F69" i="12" s="1"/>
  <c r="N32" i="12"/>
  <c r="H43" i="13"/>
  <c r="H90" i="13" s="1"/>
  <c r="AA7" i="11"/>
  <c r="AA54" i="11" s="1"/>
  <c r="Q31" i="13"/>
  <c r="Z9" i="14"/>
  <c r="N28" i="27"/>
  <c r="H9" i="6"/>
  <c r="H56" i="6" s="1"/>
  <c r="N16" i="27"/>
  <c r="W36" i="27"/>
  <c r="W83" i="27" s="1"/>
  <c r="AA8" i="12"/>
  <c r="AA55" i="12" s="1"/>
  <c r="Q11" i="13"/>
  <c r="N40" i="12"/>
  <c r="F27" i="14"/>
  <c r="R18" i="17"/>
  <c r="AA32" i="14"/>
  <c r="W41" i="14"/>
  <c r="O6" i="16"/>
  <c r="I37" i="14"/>
  <c r="Q13" i="17"/>
  <c r="Q10" i="13"/>
  <c r="X6" i="1"/>
  <c r="X53" i="1" s="1"/>
  <c r="H5" i="13"/>
  <c r="H52" i="13" s="1"/>
  <c r="N12" i="13"/>
  <c r="F15" i="14"/>
  <c r="P34" i="1"/>
  <c r="G10" i="14"/>
  <c r="AA34" i="12"/>
  <c r="AA81" i="12" s="1"/>
  <c r="Z36" i="17"/>
  <c r="E38" i="16"/>
  <c r="E11" i="29"/>
  <c r="E58" i="29" s="1"/>
  <c r="P7" i="27"/>
  <c r="AA40" i="27"/>
  <c r="AA87" i="27" s="1"/>
  <c r="E32" i="27"/>
  <c r="E79" i="27" s="1"/>
  <c r="E35" i="17"/>
  <c r="R17" i="14"/>
  <c r="I26" i="13"/>
  <c r="I73" i="13" s="1"/>
  <c r="Z31" i="12"/>
  <c r="Z78" i="12" s="1"/>
  <c r="R27" i="14"/>
  <c r="AA29" i="1"/>
  <c r="AA76" i="1" s="1"/>
  <c r="Z25" i="12"/>
  <c r="Z72" i="12" s="1"/>
  <c r="O26" i="6"/>
  <c r="G8" i="16"/>
  <c r="Z27" i="17"/>
  <c r="N15" i="14"/>
  <c r="Y44" i="17"/>
  <c r="Q44" i="17"/>
  <c r="E22" i="16"/>
  <c r="R15" i="14"/>
  <c r="W17" i="17"/>
  <c r="O39" i="17"/>
  <c r="Y41" i="7"/>
  <c r="Y88" i="7" s="1"/>
  <c r="N15" i="13"/>
  <c r="AA30" i="11"/>
  <c r="AA77" i="11" s="1"/>
  <c r="I39" i="6"/>
  <c r="I86" i="6" s="1"/>
  <c r="Z13" i="14"/>
  <c r="Z16" i="16"/>
  <c r="E20" i="27"/>
  <c r="E67" i="27" s="1"/>
  <c r="O31" i="16"/>
  <c r="R18" i="13"/>
  <c r="P18" i="14"/>
  <c r="R28" i="27"/>
  <c r="N38" i="27"/>
  <c r="AA26" i="14"/>
  <c r="Z16" i="14"/>
  <c r="H29" i="12"/>
  <c r="H76" i="12" s="1"/>
  <c r="Z11" i="12"/>
  <c r="Z58" i="12" s="1"/>
  <c r="H12" i="6"/>
  <c r="H59" i="6" s="1"/>
  <c r="I29" i="14"/>
  <c r="N7" i="11"/>
  <c r="Q22" i="27"/>
  <c r="R37" i="14"/>
  <c r="P28" i="12"/>
  <c r="P34" i="16"/>
  <c r="I39" i="11"/>
  <c r="I86" i="11" s="1"/>
  <c r="W30" i="13"/>
  <c r="W77" i="13" s="1"/>
  <c r="P31" i="13"/>
  <c r="N26" i="16"/>
  <c r="Y28" i="14"/>
  <c r="AA34" i="17"/>
  <c r="E40" i="14"/>
  <c r="Q39" i="27"/>
  <c r="O17" i="16"/>
  <c r="Y27" i="12"/>
  <c r="Y74" i="12" s="1"/>
  <c r="P44" i="14"/>
  <c r="H40" i="27"/>
  <c r="H87" i="27" s="1"/>
  <c r="W44" i="27"/>
  <c r="W91" i="27" s="1"/>
  <c r="Q30" i="29"/>
  <c r="X20" i="29"/>
  <c r="X67" i="29" s="1"/>
  <c r="H30" i="1"/>
  <c r="H77" i="1" s="1"/>
  <c r="E45" i="14"/>
  <c r="F43" i="13"/>
  <c r="F90" i="13" s="1"/>
  <c r="Y32" i="7"/>
  <c r="Y79" i="7" s="1"/>
  <c r="Q9" i="13"/>
  <c r="I31" i="17"/>
  <c r="Q19" i="16"/>
  <c r="Q31" i="17"/>
  <c r="P26" i="16"/>
  <c r="AA26" i="11"/>
  <c r="AA73" i="11" s="1"/>
  <c r="O8" i="29"/>
  <c r="Q23" i="17"/>
  <c r="E15" i="6"/>
  <c r="E62" i="6" s="1"/>
  <c r="Z43" i="7"/>
  <c r="Z90" i="7" s="1"/>
  <c r="Y45" i="11"/>
  <c r="Y92" i="11" s="1"/>
  <c r="R16" i="14"/>
  <c r="F45" i="16"/>
  <c r="F24" i="16"/>
  <c r="N40" i="17"/>
  <c r="Y19" i="11"/>
  <c r="Y66" i="11" s="1"/>
  <c r="F5" i="13"/>
  <c r="F52" i="13" s="1"/>
  <c r="G20" i="14"/>
  <c r="Q44" i="14"/>
  <c r="G43" i="14"/>
  <c r="E27" i="16"/>
  <c r="N13" i="6"/>
  <c r="E17" i="13"/>
  <c r="E64" i="13" s="1"/>
  <c r="Y8" i="11"/>
  <c r="Y55" i="11" s="1"/>
  <c r="Q15" i="17"/>
  <c r="Q8" i="17"/>
  <c r="H10" i="27"/>
  <c r="H57" i="27" s="1"/>
  <c r="O25" i="7"/>
  <c r="X7" i="12"/>
  <c r="X54" i="12" s="1"/>
  <c r="O21" i="1"/>
  <c r="I18" i="16"/>
  <c r="F22" i="17"/>
  <c r="P17" i="17"/>
  <c r="H9" i="7"/>
  <c r="H56" i="7" s="1"/>
  <c r="E23" i="7"/>
  <c r="E70" i="7" s="1"/>
  <c r="G37" i="7"/>
  <c r="G84" i="7" s="1"/>
  <c r="Z30" i="14"/>
  <c r="F14" i="7"/>
  <c r="F61" i="7" s="1"/>
  <c r="AA7" i="12"/>
  <c r="AA54" i="12" s="1"/>
  <c r="O37" i="16"/>
  <c r="Q18" i="27"/>
  <c r="O10" i="14"/>
  <c r="E6" i="14"/>
  <c r="G18" i="27"/>
  <c r="G65" i="27" s="1"/>
  <c r="Y16" i="7"/>
  <c r="Y63" i="7" s="1"/>
  <c r="P16" i="27"/>
  <c r="Q29" i="13"/>
  <c r="AA33" i="6"/>
  <c r="AA80" i="6" s="1"/>
  <c r="W35" i="6"/>
  <c r="W82" i="6" s="1"/>
  <c r="I13" i="6"/>
  <c r="I60" i="6" s="1"/>
  <c r="P5" i="11"/>
  <c r="F39" i="1"/>
  <c r="F86" i="1" s="1"/>
  <c r="W40" i="1"/>
  <c r="W87" i="1" s="1"/>
  <c r="E4" i="11"/>
  <c r="E51" i="11" s="1"/>
  <c r="AA43" i="27"/>
  <c r="AA90" i="27" s="1"/>
  <c r="X33" i="16"/>
  <c r="Z43" i="14"/>
  <c r="O23" i="17"/>
  <c r="O17" i="12"/>
  <c r="N5" i="17"/>
  <c r="E37" i="14"/>
  <c r="Z31" i="14"/>
  <c r="P42" i="12"/>
  <c r="Y6" i="11"/>
  <c r="Y53" i="11" s="1"/>
  <c r="X20" i="6"/>
  <c r="X67" i="6" s="1"/>
  <c r="Y15" i="16"/>
  <c r="Y39" i="16"/>
  <c r="Q20" i="27"/>
  <c r="AA31" i="17"/>
  <c r="O39" i="14"/>
  <c r="H19" i="16"/>
  <c r="N18" i="13"/>
  <c r="I20" i="17"/>
  <c r="X21" i="11"/>
  <c r="X68" i="11" s="1"/>
  <c r="G34" i="7"/>
  <c r="G81" i="7" s="1"/>
  <c r="Q23" i="16"/>
  <c r="Q9" i="17"/>
  <c r="E9" i="16"/>
  <c r="O22" i="27"/>
  <c r="F11" i="27"/>
  <c r="F58" i="27" s="1"/>
  <c r="P5" i="14"/>
  <c r="Y25" i="14"/>
  <c r="F45" i="27"/>
  <c r="F92" i="27" s="1"/>
  <c r="H44" i="29"/>
  <c r="H91" i="29" s="1"/>
  <c r="X26" i="29"/>
  <c r="X73" i="29" s="1"/>
  <c r="R15" i="27"/>
  <c r="O26" i="13"/>
  <c r="Q23" i="13"/>
  <c r="G32" i="16"/>
  <c r="R13" i="11"/>
  <c r="Y34" i="11"/>
  <c r="Y81" i="11" s="1"/>
  <c r="N30" i="16"/>
  <c r="N25" i="16"/>
  <c r="E9" i="27"/>
  <c r="E56" i="27" s="1"/>
  <c r="F7" i="17"/>
  <c r="R36" i="14"/>
  <c r="F6" i="11"/>
  <c r="F53" i="11" s="1"/>
  <c r="P32" i="14"/>
  <c r="O25" i="6"/>
  <c r="F38" i="7"/>
  <c r="F85" i="7" s="1"/>
  <c r="G35" i="13"/>
  <c r="G82" i="13" s="1"/>
  <c r="Y8" i="17"/>
  <c r="E10" i="17"/>
  <c r="W44" i="14"/>
  <c r="F21" i="27"/>
  <c r="F68" i="27" s="1"/>
  <c r="H9" i="16"/>
  <c r="Z31" i="13"/>
  <c r="Z78" i="13" s="1"/>
  <c r="X28" i="16"/>
  <c r="I42" i="17"/>
  <c r="W45" i="11"/>
  <c r="W92" i="11" s="1"/>
  <c r="AA40" i="1"/>
  <c r="AA87" i="1" s="1"/>
  <c r="Q38" i="13"/>
  <c r="Z17" i="7"/>
  <c r="Z64" i="7" s="1"/>
  <c r="H10" i="16"/>
  <c r="W37" i="17"/>
  <c r="H19" i="11"/>
  <c r="H66" i="11" s="1"/>
  <c r="Y7" i="16"/>
  <c r="AA28" i="11"/>
  <c r="AA75" i="11" s="1"/>
  <c r="F33" i="13"/>
  <c r="F80" i="13" s="1"/>
  <c r="R9" i="12"/>
  <c r="Z12" i="27"/>
  <c r="Z59" i="27" s="1"/>
  <c r="P31" i="14"/>
  <c r="AA18" i="13"/>
  <c r="AA65" i="13" s="1"/>
  <c r="O17" i="13"/>
  <c r="R33" i="17"/>
  <c r="F31" i="6"/>
  <c r="F78" i="6" s="1"/>
  <c r="Y10" i="14"/>
  <c r="I42" i="13"/>
  <c r="I89" i="13" s="1"/>
  <c r="H11" i="14"/>
  <c r="H5" i="16"/>
  <c r="Y13" i="16"/>
  <c r="Z37" i="16"/>
  <c r="O6" i="17"/>
  <c r="F6" i="16"/>
  <c r="AA40" i="14"/>
  <c r="Q27" i="27"/>
  <c r="O10" i="7"/>
  <c r="W11" i="12"/>
  <c r="W58" i="12" s="1"/>
  <c r="I8" i="14"/>
  <c r="W41" i="13"/>
  <c r="W88" i="13" s="1"/>
  <c r="AA6" i="13"/>
  <c r="AA53" i="13" s="1"/>
  <c r="H25" i="14"/>
  <c r="I9" i="16"/>
  <c r="I13" i="13"/>
  <c r="I60" i="13" s="1"/>
  <c r="R32" i="17"/>
  <c r="R5" i="29"/>
  <c r="P42" i="17"/>
  <c r="W8" i="27"/>
  <c r="W55" i="27" s="1"/>
  <c r="W30" i="12"/>
  <c r="W77" i="12" s="1"/>
  <c r="F20" i="28"/>
  <c r="F67" i="28" s="1"/>
  <c r="G37" i="14"/>
  <c r="R30" i="16"/>
  <c r="R18" i="12"/>
  <c r="N32" i="14"/>
  <c r="X36" i="17"/>
  <c r="R18" i="11"/>
  <c r="Z11" i="14"/>
  <c r="W25" i="12"/>
  <c r="W72" i="12" s="1"/>
  <c r="O36" i="28"/>
  <c r="E34" i="11"/>
  <c r="E81" i="11" s="1"/>
  <c r="Y11" i="16"/>
  <c r="Z42" i="11"/>
  <c r="Z89" i="11" s="1"/>
  <c r="AA42" i="14"/>
  <c r="Q41" i="6"/>
  <c r="I12" i="16"/>
  <c r="I31" i="11"/>
  <c r="I78" i="11" s="1"/>
  <c r="P35" i="13"/>
  <c r="O44" i="16"/>
  <c r="N4" i="17"/>
  <c r="G21" i="13"/>
  <c r="G68" i="13" s="1"/>
  <c r="F7" i="16"/>
  <c r="R5" i="12"/>
  <c r="E36" i="16"/>
  <c r="P12" i="29"/>
  <c r="Y12" i="27"/>
  <c r="Y59" i="27" s="1"/>
  <c r="W25" i="27"/>
  <c r="W72" i="27" s="1"/>
  <c r="W20" i="11"/>
  <c r="W67" i="11" s="1"/>
  <c r="G42" i="13"/>
  <c r="G89" i="13" s="1"/>
  <c r="H5" i="14"/>
  <c r="H18" i="7"/>
  <c r="H65" i="7" s="1"/>
  <c r="AA31" i="14"/>
  <c r="E24" i="14"/>
  <c r="H40" i="16"/>
  <c r="X36" i="7"/>
  <c r="X83" i="7" s="1"/>
  <c r="F4" i="17"/>
  <c r="N26" i="6"/>
  <c r="R24" i="12"/>
  <c r="E39" i="17"/>
  <c r="Q36" i="13"/>
  <c r="AA11" i="13"/>
  <c r="AA58" i="13" s="1"/>
  <c r="F15" i="6"/>
  <c r="F62" i="6" s="1"/>
  <c r="F39" i="27"/>
  <c r="F86" i="27" s="1"/>
  <c r="G14" i="17"/>
  <c r="W13" i="13"/>
  <c r="W60" i="13" s="1"/>
  <c r="Q35" i="16"/>
  <c r="N44" i="16"/>
  <c r="N9" i="13"/>
  <c r="Q25" i="13"/>
  <c r="AA8" i="16"/>
  <c r="Z4" i="14"/>
  <c r="N33" i="14"/>
  <c r="G44" i="14"/>
  <c r="Z7" i="12"/>
  <c r="Z54" i="12" s="1"/>
  <c r="P8" i="16"/>
  <c r="N18" i="27"/>
  <c r="R12" i="16"/>
  <c r="Q29" i="29"/>
  <c r="N23" i="13"/>
  <c r="AA19" i="11"/>
  <c r="AA66" i="11" s="1"/>
  <c r="Y22" i="12"/>
  <c r="Y69" i="12" s="1"/>
  <c r="H6" i="29"/>
  <c r="H53" i="29" s="1"/>
  <c r="Y25" i="11"/>
  <c r="Y72" i="11" s="1"/>
  <c r="E9" i="14"/>
  <c r="G25" i="13"/>
  <c r="G72" i="13" s="1"/>
  <c r="R28" i="16"/>
  <c r="Q11" i="14"/>
  <c r="H22" i="13"/>
  <c r="H69" i="13" s="1"/>
  <c r="Z19" i="12"/>
  <c r="Z66" i="12" s="1"/>
  <c r="W8" i="12"/>
  <c r="W55" i="12" s="1"/>
  <c r="AA30" i="12"/>
  <c r="AA77" i="12" s="1"/>
  <c r="Y27" i="17"/>
  <c r="O41" i="13"/>
  <c r="R5" i="13"/>
  <c r="Q30" i="12"/>
  <c r="E43" i="17"/>
  <c r="Q28" i="29"/>
  <c r="W38" i="13"/>
  <c r="W85" i="13" s="1"/>
  <c r="F23" i="7"/>
  <c r="F70" i="7" s="1"/>
  <c r="G18" i="6"/>
  <c r="G65" i="6" s="1"/>
  <c r="Z10" i="16"/>
  <c r="X4" i="14"/>
  <c r="E33" i="11"/>
  <c r="E80" i="11" s="1"/>
  <c r="N39" i="14"/>
  <c r="Q19" i="12"/>
  <c r="H36" i="27"/>
  <c r="H83" i="27" s="1"/>
  <c r="F10" i="11"/>
  <c r="F57" i="11" s="1"/>
  <c r="R28" i="7"/>
  <c r="X14" i="16"/>
  <c r="R22" i="17"/>
  <c r="R30" i="29"/>
  <c r="N43" i="16"/>
  <c r="H24" i="13"/>
  <c r="H71" i="13" s="1"/>
  <c r="Y11" i="6"/>
  <c r="Y58" i="6" s="1"/>
  <c r="Z9" i="6"/>
  <c r="Z56" i="6" s="1"/>
  <c r="Y19" i="14"/>
  <c r="G14" i="16"/>
  <c r="H38" i="16"/>
  <c r="O12" i="17"/>
  <c r="N36" i="13"/>
  <c r="AA19" i="12"/>
  <c r="AA66" i="12" s="1"/>
  <c r="AA7" i="6"/>
  <c r="AA54" i="6" s="1"/>
  <c r="Z26" i="13"/>
  <c r="Z73" i="13" s="1"/>
  <c r="I5" i="11"/>
  <c r="I52" i="11" s="1"/>
  <c r="Q44" i="7"/>
  <c r="Q8" i="11"/>
  <c r="F29" i="13"/>
  <c r="F76" i="13" s="1"/>
  <c r="G17" i="17"/>
  <c r="W7" i="27"/>
  <c r="W54" i="27" s="1"/>
  <c r="N25" i="27"/>
  <c r="I22" i="16"/>
  <c r="Z14" i="14"/>
  <c r="P37" i="16"/>
  <c r="N8" i="17"/>
  <c r="AA14" i="17"/>
  <c r="Q29" i="28"/>
  <c r="Q4" i="27"/>
  <c r="O8" i="11"/>
  <c r="I44" i="12"/>
  <c r="I91" i="12" s="1"/>
  <c r="R8" i="12"/>
  <c r="I6" i="6"/>
  <c r="I53" i="6" s="1"/>
  <c r="P34" i="14"/>
  <c r="I12" i="11"/>
  <c r="I59" i="11" s="1"/>
  <c r="AA22" i="14"/>
  <c r="Q41" i="17"/>
  <c r="I14" i="27"/>
  <c r="I61" i="27" s="1"/>
  <c r="Z42" i="14"/>
  <c r="N16" i="12"/>
  <c r="E41" i="13"/>
  <c r="E88" i="13" s="1"/>
  <c r="Y11" i="13"/>
  <c r="Y58" i="13" s="1"/>
  <c r="Z7" i="1"/>
  <c r="Z54" i="1" s="1"/>
  <c r="O16" i="1"/>
  <c r="O43" i="14"/>
  <c r="H27" i="1"/>
  <c r="H74" i="1" s="1"/>
  <c r="Q36" i="7"/>
  <c r="R31" i="1"/>
  <c r="W25" i="1"/>
  <c r="W72" i="1" s="1"/>
  <c r="O36" i="11"/>
  <c r="Q19" i="13"/>
  <c r="G24" i="11"/>
  <c r="G71" i="11" s="1"/>
  <c r="N32" i="27"/>
  <c r="O17" i="1"/>
  <c r="E8" i="13"/>
  <c r="E55" i="13" s="1"/>
  <c r="I14" i="12"/>
  <c r="I61" i="12" s="1"/>
  <c r="G45" i="14"/>
  <c r="E45" i="11"/>
  <c r="E92" i="11" s="1"/>
  <c r="I39" i="16"/>
  <c r="E8" i="14"/>
  <c r="F23" i="12"/>
  <c r="F70" i="12" s="1"/>
  <c r="H36" i="7"/>
  <c r="H83" i="7" s="1"/>
  <c r="R34" i="12"/>
  <c r="E7" i="6"/>
  <c r="E54" i="6" s="1"/>
  <c r="AA41" i="1"/>
  <c r="AA88" i="1" s="1"/>
  <c r="H6" i="1"/>
  <c r="H53" i="1" s="1"/>
  <c r="F8" i="1"/>
  <c r="F55" i="1" s="1"/>
  <c r="F29" i="7"/>
  <c r="F76" i="7" s="1"/>
  <c r="F35" i="6"/>
  <c r="F82" i="6" s="1"/>
  <c r="O5" i="6"/>
  <c r="Y4" i="6"/>
  <c r="Y51" i="6" s="1"/>
  <c r="P39" i="6"/>
  <c r="Q16" i="7"/>
  <c r="Z42" i="12"/>
  <c r="Z89" i="12" s="1"/>
  <c r="Q37" i="1"/>
  <c r="O32" i="6"/>
  <c r="X32" i="1"/>
  <c r="X79" i="1" s="1"/>
  <c r="H38" i="7"/>
  <c r="H85" i="7" s="1"/>
  <c r="R44" i="1"/>
  <c r="I35" i="1"/>
  <c r="I82" i="1" s="1"/>
  <c r="G23" i="6"/>
  <c r="G70" i="6" s="1"/>
  <c r="AA36" i="12"/>
  <c r="AA83" i="12" s="1"/>
  <c r="Q21" i="11"/>
  <c r="P26" i="7"/>
  <c r="Q21" i="13"/>
  <c r="Y15" i="7"/>
  <c r="Y62" i="7" s="1"/>
  <c r="F18" i="13"/>
  <c r="F65" i="13" s="1"/>
  <c r="R35" i="6"/>
  <c r="I33" i="13"/>
  <c r="I80" i="13" s="1"/>
  <c r="I23" i="7"/>
  <c r="I70" i="7" s="1"/>
  <c r="F6" i="7"/>
  <c r="F53" i="7" s="1"/>
  <c r="P13" i="11"/>
  <c r="AA20" i="7"/>
  <c r="AA67" i="7" s="1"/>
  <c r="N37" i="12"/>
  <c r="Y29" i="14"/>
  <c r="X25" i="13"/>
  <c r="X72" i="13" s="1"/>
  <c r="Z45" i="13"/>
  <c r="Z92" i="13" s="1"/>
  <c r="AA40" i="12"/>
  <c r="AA87" i="12" s="1"/>
  <c r="H41" i="16"/>
  <c r="AA11" i="14"/>
  <c r="E13" i="16"/>
  <c r="P14" i="13"/>
  <c r="Q35" i="14"/>
  <c r="Y7" i="12"/>
  <c r="Y54" i="12" s="1"/>
  <c r="Y10" i="7"/>
  <c r="Y57" i="7" s="1"/>
  <c r="R23" i="17"/>
  <c r="AA19" i="16"/>
  <c r="N27" i="14"/>
  <c r="G8" i="27"/>
  <c r="G55" i="27" s="1"/>
  <c r="E36" i="6"/>
  <c r="E83" i="6" s="1"/>
  <c r="W37" i="11"/>
  <c r="W84" i="11" s="1"/>
  <c r="Y12" i="17"/>
  <c r="Z15" i="17"/>
  <c r="W17" i="27"/>
  <c r="W64" i="27" s="1"/>
  <c r="R43" i="1"/>
  <c r="G26" i="12"/>
  <c r="G73" i="12" s="1"/>
  <c r="R26" i="1"/>
  <c r="H42" i="14"/>
  <c r="X29" i="6"/>
  <c r="X76" i="6" s="1"/>
  <c r="N8" i="16"/>
  <c r="P43" i="17"/>
  <c r="G40" i="14"/>
  <c r="H14" i="13"/>
  <c r="H61" i="13" s="1"/>
  <c r="AA8" i="13"/>
  <c r="AA55" i="13" s="1"/>
  <c r="E44" i="14"/>
  <c r="F39" i="11"/>
  <c r="F86" i="11" s="1"/>
  <c r="AA4" i="14"/>
  <c r="O12" i="14"/>
  <c r="F28" i="17"/>
  <c r="I24" i="14"/>
  <c r="G10" i="6"/>
  <c r="G57" i="6" s="1"/>
  <c r="Y25" i="12"/>
  <c r="Y72" i="12" s="1"/>
  <c r="W39" i="6"/>
  <c r="W86" i="6" s="1"/>
  <c r="P22" i="12"/>
  <c r="X41" i="6"/>
  <c r="X88" i="6" s="1"/>
  <c r="X39" i="6"/>
  <c r="X86" i="6" s="1"/>
  <c r="Q28" i="11"/>
  <c r="I13" i="17"/>
  <c r="AA28" i="16"/>
  <c r="R22" i="12"/>
  <c r="F44" i="17"/>
  <c r="R14" i="7"/>
  <c r="W36" i="7"/>
  <c r="W83" i="7" s="1"/>
  <c r="P6" i="1"/>
  <c r="W35" i="17"/>
  <c r="AA33" i="16"/>
  <c r="AA38" i="16"/>
  <c r="H18" i="27"/>
  <c r="H65" i="27" s="1"/>
  <c r="F15" i="7"/>
  <c r="F62" i="7" s="1"/>
  <c r="F34" i="1"/>
  <c r="F81" i="1" s="1"/>
  <c r="P13" i="12"/>
  <c r="N43" i="11"/>
  <c r="P5" i="12"/>
  <c r="P22" i="16"/>
  <c r="Q9" i="16"/>
  <c r="X14" i="17"/>
  <c r="Y8" i="12"/>
  <c r="Y55" i="12" s="1"/>
  <c r="AA29" i="12"/>
  <c r="AA76" i="12" s="1"/>
  <c r="R23" i="6"/>
  <c r="H10" i="7"/>
  <c r="H57" i="7" s="1"/>
  <c r="F20" i="13"/>
  <c r="F67" i="13" s="1"/>
  <c r="I40" i="12"/>
  <c r="I87" i="12" s="1"/>
  <c r="R5" i="14"/>
  <c r="Y21" i="17"/>
  <c r="F13" i="7"/>
  <c r="F60" i="7" s="1"/>
  <c r="F5" i="1"/>
  <c r="F52" i="1" s="1"/>
  <c r="N20" i="11"/>
  <c r="AA24" i="12"/>
  <c r="AA71" i="12" s="1"/>
  <c r="F40" i="7"/>
  <c r="F87" i="7" s="1"/>
  <c r="F36" i="13"/>
  <c r="F83" i="13" s="1"/>
  <c r="Z41" i="16"/>
  <c r="W13" i="1"/>
  <c r="W60" i="1" s="1"/>
  <c r="O21" i="12"/>
  <c r="AA10" i="13"/>
  <c r="AA57" i="13" s="1"/>
  <c r="R37" i="17"/>
  <c r="P24" i="14"/>
  <c r="I10" i="14"/>
  <c r="H4" i="29"/>
  <c r="H51" i="29" s="1"/>
  <c r="O5" i="17"/>
  <c r="Q32" i="14"/>
  <c r="G19" i="16"/>
  <c r="E16" i="6"/>
  <c r="E63" i="6" s="1"/>
  <c r="H20" i="1"/>
  <c r="H67" i="1" s="1"/>
  <c r="G32" i="17"/>
  <c r="I38" i="16"/>
  <c r="R25" i="13"/>
  <c r="P30" i="13"/>
  <c r="R43" i="14"/>
  <c r="Q11" i="17"/>
  <c r="P41" i="7"/>
  <c r="Q10" i="14"/>
  <c r="AA15" i="17"/>
  <c r="W10" i="17"/>
  <c r="X23" i="13"/>
  <c r="X70" i="13" s="1"/>
  <c r="AA20" i="17"/>
  <c r="Q21" i="17"/>
  <c r="AA34" i="14"/>
  <c r="R8" i="13"/>
  <c r="X25" i="7"/>
  <c r="X72" i="7" s="1"/>
  <c r="P40" i="11"/>
  <c r="G9" i="13"/>
  <c r="G56" i="13" s="1"/>
  <c r="X28" i="6"/>
  <c r="X75" i="6" s="1"/>
  <c r="W18" i="12"/>
  <c r="W65" i="12" s="1"/>
  <c r="E33" i="16"/>
  <c r="O32" i="16"/>
  <c r="E30" i="12"/>
  <c r="E77" i="12" s="1"/>
  <c r="Z32" i="17"/>
  <c r="F20" i="14"/>
  <c r="Z24" i="13"/>
  <c r="Z71" i="13" s="1"/>
  <c r="X27" i="14"/>
  <c r="H6" i="13"/>
  <c r="H53" i="13" s="1"/>
  <c r="E11" i="17"/>
  <c r="X40" i="16"/>
  <c r="I22" i="6"/>
  <c r="I69" i="6" s="1"/>
  <c r="G22" i="1"/>
  <c r="G69" i="1" s="1"/>
  <c r="F17" i="13"/>
  <c r="F64" i="13" s="1"/>
  <c r="E39" i="13"/>
  <c r="E86" i="13" s="1"/>
  <c r="AA10" i="12"/>
  <c r="AA57" i="12" s="1"/>
  <c r="H4" i="17"/>
  <c r="N27" i="13"/>
  <c r="P39" i="14"/>
  <c r="W39" i="17"/>
  <c r="W34" i="16"/>
  <c r="X26" i="16"/>
  <c r="AA4" i="13"/>
  <c r="AA51" i="13" s="1"/>
  <c r="N9" i="14"/>
  <c r="Y43" i="7"/>
  <c r="Y90" i="7" s="1"/>
  <c r="I10" i="1"/>
  <c r="I57" i="1" s="1"/>
  <c r="AA40" i="13"/>
  <c r="AA87" i="13" s="1"/>
  <c r="X14" i="7"/>
  <c r="X61" i="7" s="1"/>
  <c r="AA32" i="13"/>
  <c r="AA79" i="13" s="1"/>
  <c r="O29" i="14"/>
  <c r="AA9" i="27"/>
  <c r="AA56" i="27" s="1"/>
  <c r="Z38" i="11"/>
  <c r="Z85" i="11" s="1"/>
  <c r="H34" i="11"/>
  <c r="H81" i="11" s="1"/>
  <c r="R27" i="7"/>
  <c r="R21" i="6"/>
  <c r="N32" i="11"/>
  <c r="F35" i="12"/>
  <c r="F82" i="12" s="1"/>
  <c r="H43" i="12"/>
  <c r="H90" i="12" s="1"/>
  <c r="O25" i="16"/>
  <c r="N37" i="13"/>
  <c r="P10" i="17"/>
  <c r="E27" i="27"/>
  <c r="E74" i="27" s="1"/>
  <c r="H39" i="17"/>
  <c r="Y30" i="14"/>
  <c r="Q13" i="13"/>
  <c r="X11" i="17"/>
  <c r="P35" i="16"/>
  <c r="O42" i="16"/>
  <c r="N9" i="28"/>
  <c r="F17" i="28"/>
  <c r="F64" i="28" s="1"/>
  <c r="F23" i="13"/>
  <c r="F70" i="13" s="1"/>
  <c r="Z30" i="12"/>
  <c r="Z77" i="12" s="1"/>
  <c r="X23" i="14"/>
  <c r="I6" i="14"/>
  <c r="W33" i="17"/>
  <c r="H26" i="16"/>
  <c r="H17" i="13"/>
  <c r="H64" i="13" s="1"/>
  <c r="G21" i="17"/>
  <c r="Z33" i="12"/>
  <c r="Z80" i="12" s="1"/>
  <c r="Y6" i="13"/>
  <c r="Y53" i="13" s="1"/>
  <c r="F26" i="14"/>
  <c r="W5" i="7"/>
  <c r="W52" i="7" s="1"/>
  <c r="N38" i="6"/>
  <c r="R31" i="6"/>
  <c r="R7" i="11"/>
  <c r="F18" i="7"/>
  <c r="F65" i="7" s="1"/>
  <c r="G29" i="6"/>
  <c r="G76" i="6" s="1"/>
  <c r="W7" i="7"/>
  <c r="W54" i="7" s="1"/>
  <c r="P37" i="11"/>
  <c r="N43" i="13"/>
  <c r="N9" i="1"/>
  <c r="F13" i="6"/>
  <c r="F60" i="6" s="1"/>
  <c r="Z35" i="12"/>
  <c r="Z82" i="12" s="1"/>
  <c r="P45" i="12"/>
  <c r="H33" i="14"/>
  <c r="P11" i="12"/>
  <c r="Y43" i="6"/>
  <c r="Y90" i="6" s="1"/>
  <c r="F28" i="16"/>
  <c r="X10" i="11"/>
  <c r="X57" i="11" s="1"/>
  <c r="X4" i="6"/>
  <c r="X51" i="6" s="1"/>
  <c r="G5" i="13"/>
  <c r="G52" i="13" s="1"/>
  <c r="Y10" i="12"/>
  <c r="Y57" i="12" s="1"/>
  <c r="W7" i="13"/>
  <c r="W54" i="13" s="1"/>
  <c r="O40" i="16"/>
  <c r="P23" i="13"/>
  <c r="R16" i="13"/>
  <c r="R43" i="7"/>
  <c r="Q10" i="1"/>
  <c r="F41" i="1"/>
  <c r="F88" i="1" s="1"/>
  <c r="I39" i="13"/>
  <c r="I86" i="13" s="1"/>
  <c r="I24" i="13"/>
  <c r="I71" i="13" s="1"/>
  <c r="G11" i="1"/>
  <c r="G58" i="1" s="1"/>
  <c r="W9" i="6"/>
  <c r="W56" i="6" s="1"/>
  <c r="Q20" i="6"/>
  <c r="I17" i="11"/>
  <c r="I64" i="11" s="1"/>
  <c r="W40" i="6"/>
  <c r="W87" i="6" s="1"/>
  <c r="Z32" i="1"/>
  <c r="Z79" i="1" s="1"/>
  <c r="H16" i="12"/>
  <c r="H63" i="12" s="1"/>
  <c r="Z22" i="12"/>
  <c r="Z69" i="12" s="1"/>
  <c r="Z40" i="1"/>
  <c r="Z87" i="1" s="1"/>
  <c r="O6" i="13"/>
  <c r="E20" i="12"/>
  <c r="E67" i="12" s="1"/>
  <c r="X32" i="11"/>
  <c r="X79" i="11" s="1"/>
  <c r="G37" i="11"/>
  <c r="G84" i="11" s="1"/>
  <c r="O22" i="1"/>
  <c r="H8" i="7"/>
  <c r="H55" i="7" s="1"/>
  <c r="E22" i="7"/>
  <c r="E69" i="7" s="1"/>
  <c r="R25" i="11"/>
  <c r="N37" i="16"/>
  <c r="E31" i="11"/>
  <c r="E78" i="11" s="1"/>
  <c r="W44" i="13"/>
  <c r="W91" i="13" s="1"/>
  <c r="F22" i="1"/>
  <c r="F69" i="1" s="1"/>
  <c r="Q19" i="6"/>
  <c r="F25" i="14"/>
  <c r="W17" i="14"/>
  <c r="Q40" i="1"/>
  <c r="G16" i="12"/>
  <c r="G63" i="12" s="1"/>
  <c r="P13" i="17"/>
  <c r="G21" i="14"/>
  <c r="F17" i="6"/>
  <c r="F64" i="6" s="1"/>
  <c r="H16" i="16"/>
  <c r="P16" i="6"/>
  <c r="Y17" i="16"/>
  <c r="W22" i="13"/>
  <c r="W69" i="13" s="1"/>
  <c r="Z24" i="17"/>
  <c r="Q16" i="17"/>
  <c r="AA29" i="13"/>
  <c r="AA76" i="13" s="1"/>
  <c r="W38" i="6"/>
  <c r="W85" i="6" s="1"/>
  <c r="E35" i="16"/>
  <c r="E41" i="14"/>
  <c r="X41" i="17"/>
  <c r="W37" i="16"/>
  <c r="G14" i="14"/>
  <c r="O27" i="16"/>
  <c r="G42" i="11"/>
  <c r="G89" i="11" s="1"/>
  <c r="N40" i="13"/>
  <c r="I45" i="13"/>
  <c r="I92" i="13" s="1"/>
  <c r="P36" i="1"/>
  <c r="Z16" i="13"/>
  <c r="Z63" i="13" s="1"/>
  <c r="E28" i="1"/>
  <c r="E75" i="1" s="1"/>
  <c r="G30" i="12"/>
  <c r="G77" i="12" s="1"/>
  <c r="H8" i="1"/>
  <c r="H55" i="1" s="1"/>
  <c r="P43" i="16"/>
  <c r="Z35" i="11"/>
  <c r="Z82" i="11" s="1"/>
  <c r="Q7" i="14"/>
  <c r="P32" i="6"/>
  <c r="P34" i="12"/>
  <c r="Y7" i="11"/>
  <c r="Y54" i="11" s="1"/>
  <c r="Q30" i="7"/>
  <c r="R4" i="14"/>
  <c r="G33" i="17"/>
  <c r="G18" i="13"/>
  <c r="G65" i="13" s="1"/>
  <c r="W6" i="14"/>
  <c r="W43" i="11"/>
  <c r="W90" i="11" s="1"/>
  <c r="AA7" i="7"/>
  <c r="AA54" i="7" s="1"/>
  <c r="AA10" i="11"/>
  <c r="AA57" i="11" s="1"/>
  <c r="Y38" i="13"/>
  <c r="Y85" i="13" s="1"/>
  <c r="O33" i="6"/>
  <c r="F28" i="14"/>
  <c r="H19" i="14"/>
  <c r="Z14" i="12"/>
  <c r="Z61" i="12" s="1"/>
  <c r="G21" i="16"/>
  <c r="Z12" i="16"/>
  <c r="Z36" i="16"/>
  <c r="G29" i="13"/>
  <c r="G76" i="13" s="1"/>
  <c r="I24" i="11"/>
  <c r="I71" i="11" s="1"/>
  <c r="O41" i="12"/>
  <c r="N6" i="14"/>
  <c r="Z36" i="27"/>
  <c r="Z83" i="27" s="1"/>
  <c r="R40" i="11"/>
  <c r="Q16" i="1"/>
  <c r="N18" i="1"/>
  <c r="N33" i="13"/>
  <c r="P36" i="7"/>
  <c r="Y5" i="6"/>
  <c r="Y52" i="6" s="1"/>
  <c r="I20" i="14"/>
  <c r="Y11" i="17"/>
  <c r="Z4" i="13"/>
  <c r="Z51" i="13" s="1"/>
  <c r="X28" i="12"/>
  <c r="X75" i="12" s="1"/>
  <c r="R10" i="16"/>
  <c r="W27" i="14"/>
  <c r="G35" i="11"/>
  <c r="G82" i="11" s="1"/>
  <c r="N22" i="6"/>
  <c r="AA19" i="1"/>
  <c r="AA66" i="1" s="1"/>
  <c r="Q11" i="16"/>
  <c r="Q12" i="16"/>
  <c r="R36" i="27"/>
  <c r="N39" i="16"/>
  <c r="W31" i="12"/>
  <c r="W78" i="12" s="1"/>
  <c r="X5" i="11"/>
  <c r="X52" i="11" s="1"/>
  <c r="P24" i="17"/>
  <c r="F45" i="11"/>
  <c r="F92" i="11" s="1"/>
  <c r="N8" i="12"/>
  <c r="O18" i="12"/>
  <c r="Y14" i="16"/>
  <c r="O19" i="12"/>
  <c r="G44" i="12"/>
  <c r="G91" i="12" s="1"/>
  <c r="I15" i="1"/>
  <c r="I62" i="1" s="1"/>
  <c r="O9" i="11"/>
  <c r="E9" i="13"/>
  <c r="E56" i="13" s="1"/>
  <c r="G19" i="17"/>
  <c r="O5" i="16"/>
  <c r="G41" i="16"/>
  <c r="AA20" i="12"/>
  <c r="AA67" i="12" s="1"/>
  <c r="G38" i="14"/>
  <c r="E42" i="7"/>
  <c r="E89" i="7" s="1"/>
  <c r="N14" i="12"/>
  <c r="R23" i="14"/>
  <c r="N26" i="14"/>
  <c r="G13" i="11"/>
  <c r="G60" i="11" s="1"/>
  <c r="Z18" i="14"/>
  <c r="Y12" i="13"/>
  <c r="Y59" i="13" s="1"/>
  <c r="I35" i="17"/>
  <c r="AA36" i="7"/>
  <c r="AA83" i="7" s="1"/>
  <c r="R12" i="17"/>
  <c r="W36" i="11"/>
  <c r="W83" i="11" s="1"/>
  <c r="W19" i="13"/>
  <c r="W66" i="13" s="1"/>
  <c r="F21" i="17"/>
  <c r="O20" i="16"/>
  <c r="N41" i="12"/>
  <c r="W29" i="14"/>
  <c r="G37" i="6"/>
  <c r="G84" i="6" s="1"/>
  <c r="N32" i="17"/>
  <c r="E36" i="13"/>
  <c r="E83" i="13" s="1"/>
  <c r="H5" i="17"/>
  <c r="I36" i="13"/>
  <c r="I83" i="13" s="1"/>
  <c r="E25" i="12"/>
  <c r="E72" i="12" s="1"/>
  <c r="Q20" i="12"/>
  <c r="O37" i="7"/>
  <c r="O6" i="27"/>
  <c r="Q43" i="17"/>
  <c r="H45" i="14"/>
  <c r="F43" i="16"/>
  <c r="AA38" i="14"/>
  <c r="Z39" i="16"/>
  <c r="X43" i="11"/>
  <c r="X90" i="11" s="1"/>
  <c r="E45" i="7"/>
  <c r="E92" i="7" s="1"/>
  <c r="P14" i="11"/>
  <c r="G8" i="14"/>
  <c r="H31" i="17"/>
  <c r="R25" i="7"/>
  <c r="X37" i="13"/>
  <c r="X84" i="13" s="1"/>
  <c r="N44" i="12"/>
  <c r="E29" i="29"/>
  <c r="E76" i="29" s="1"/>
  <c r="W10" i="16"/>
  <c r="F13" i="12"/>
  <c r="F60" i="12" s="1"/>
  <c r="F28" i="13"/>
  <c r="F75" i="13" s="1"/>
  <c r="E11" i="14"/>
  <c r="P4" i="14"/>
  <c r="X4" i="11"/>
  <c r="X51" i="11" s="1"/>
  <c r="P10" i="7"/>
  <c r="O29" i="13"/>
  <c r="Y35" i="1"/>
  <c r="Y82" i="1" s="1"/>
  <c r="W26" i="14"/>
  <c r="AA23" i="27"/>
  <c r="AA70" i="27" s="1"/>
  <c r="AA34" i="7"/>
  <c r="AA81" i="7" s="1"/>
  <c r="F10" i="14"/>
  <c r="E7" i="1"/>
  <c r="E54" i="1" s="1"/>
  <c r="X37" i="7"/>
  <c r="X84" i="7" s="1"/>
  <c r="Z10" i="12"/>
  <c r="Z57" i="12" s="1"/>
  <c r="W12" i="11"/>
  <c r="W59" i="11" s="1"/>
  <c r="AA37" i="1"/>
  <c r="AA84" i="1" s="1"/>
  <c r="Y35" i="13"/>
  <c r="Y82" i="13" s="1"/>
  <c r="F27" i="17"/>
  <c r="P13" i="16"/>
  <c r="R5" i="27"/>
  <c r="Q7" i="16"/>
  <c r="R12" i="14"/>
  <c r="G5" i="12"/>
  <c r="G52" i="12" s="1"/>
  <c r="G13" i="17"/>
  <c r="O28" i="27"/>
  <c r="W38" i="17"/>
  <c r="P4" i="17"/>
  <c r="Q33" i="29"/>
  <c r="Q23" i="28"/>
  <c r="R19" i="7"/>
  <c r="I38" i="13"/>
  <c r="I85" i="13" s="1"/>
  <c r="E19" i="13"/>
  <c r="E66" i="13" s="1"/>
  <c r="G33" i="14"/>
  <c r="O43" i="7"/>
  <c r="Z24" i="14"/>
  <c r="Y37" i="13"/>
  <c r="Y84" i="13" s="1"/>
  <c r="Y10" i="16"/>
  <c r="W38" i="12"/>
  <c r="W85" i="12" s="1"/>
  <c r="E16" i="13"/>
  <c r="E63" i="13" s="1"/>
  <c r="R44" i="13"/>
  <c r="Q29" i="7"/>
  <c r="P10" i="12"/>
  <c r="Y41" i="13"/>
  <c r="Y88" i="13" s="1"/>
  <c r="G41" i="11"/>
  <c r="G88" i="11" s="1"/>
  <c r="N20" i="12"/>
  <c r="Y27" i="6"/>
  <c r="Y74" i="6" s="1"/>
  <c r="Q19" i="1"/>
  <c r="I19" i="1"/>
  <c r="I66" i="1" s="1"/>
  <c r="N22" i="11"/>
  <c r="Y26" i="7"/>
  <c r="Y73" i="7" s="1"/>
  <c r="X27" i="7"/>
  <c r="X74" i="7" s="1"/>
  <c r="AA32" i="1"/>
  <c r="AA79" i="1" s="1"/>
  <c r="G39" i="12"/>
  <c r="G86" i="12" s="1"/>
  <c r="I42" i="11"/>
  <c r="I89" i="11" s="1"/>
  <c r="O24" i="14"/>
  <c r="I45" i="1"/>
  <c r="I92" i="1" s="1"/>
  <c r="AA25" i="1"/>
  <c r="AA72" i="1" s="1"/>
  <c r="Z8" i="16"/>
  <c r="F26" i="12"/>
  <c r="F73" i="12" s="1"/>
  <c r="W25" i="11"/>
  <c r="W72" i="11" s="1"/>
  <c r="Z22" i="14"/>
  <c r="Y11" i="11"/>
  <c r="Y58" i="11" s="1"/>
  <c r="W35" i="16"/>
  <c r="I5" i="6"/>
  <c r="I52" i="6" s="1"/>
  <c r="O38" i="7"/>
  <c r="G40" i="12"/>
  <c r="G87" i="12" s="1"/>
  <c r="W12" i="7"/>
  <c r="W59" i="7" s="1"/>
  <c r="W35" i="12"/>
  <c r="W82" i="12" s="1"/>
  <c r="Q31" i="6"/>
  <c r="P5" i="6"/>
  <c r="Y24" i="7"/>
  <c r="Y71" i="7" s="1"/>
  <c r="N20" i="14"/>
  <c r="AA33" i="7"/>
  <c r="AA80" i="7" s="1"/>
  <c r="Z22" i="6"/>
  <c r="Z69" i="6" s="1"/>
  <c r="X22" i="6"/>
  <c r="X69" i="6" s="1"/>
  <c r="G39" i="17"/>
  <c r="O42" i="7"/>
  <c r="O20" i="6"/>
  <c r="H12" i="7"/>
  <c r="H59" i="7" s="1"/>
  <c r="Q18" i="7"/>
  <c r="W33" i="7"/>
  <c r="W80" i="7" s="1"/>
  <c r="H39" i="12"/>
  <c r="H86" i="12" s="1"/>
  <c r="AA27" i="13"/>
  <c r="AA74" i="13" s="1"/>
  <c r="H6" i="12"/>
  <c r="H53" i="12" s="1"/>
  <c r="AA26" i="13"/>
  <c r="AA73" i="13" s="1"/>
  <c r="R33" i="13"/>
  <c r="W42" i="12"/>
  <c r="W89" i="12" s="1"/>
  <c r="AA43" i="7"/>
  <c r="AA90" i="7" s="1"/>
  <c r="R15" i="1"/>
  <c r="F11" i="7"/>
  <c r="F58" i="7" s="1"/>
  <c r="N18" i="7"/>
  <c r="G10" i="16"/>
  <c r="R26" i="12"/>
  <c r="O12" i="6"/>
  <c r="H7" i="17"/>
  <c r="E16" i="1"/>
  <c r="E63" i="1" s="1"/>
  <c r="E26" i="7"/>
  <c r="E73" i="7" s="1"/>
  <c r="AA44" i="1"/>
  <c r="AA91" i="1" s="1"/>
  <c r="X10" i="6"/>
  <c r="X57" i="6" s="1"/>
  <c r="E17" i="7"/>
  <c r="E64" i="7" s="1"/>
  <c r="R18" i="1"/>
  <c r="G11" i="16"/>
  <c r="I23" i="1"/>
  <c r="I70" i="1" s="1"/>
  <c r="H44" i="7"/>
  <c r="H91" i="7" s="1"/>
  <c r="I16" i="6"/>
  <c r="I63" i="6" s="1"/>
  <c r="W30" i="7"/>
  <c r="W77" i="7" s="1"/>
  <c r="H35" i="11"/>
  <c r="H82" i="11" s="1"/>
  <c r="O12" i="7"/>
  <c r="N22" i="7"/>
  <c r="F11" i="11"/>
  <c r="F58" i="11" s="1"/>
  <c r="H39" i="7"/>
  <c r="H86" i="7" s="1"/>
  <c r="R39" i="1"/>
  <c r="I26" i="1"/>
  <c r="I73" i="1" s="1"/>
  <c r="Q26" i="6"/>
  <c r="AA40" i="6"/>
  <c r="AA87" i="6" s="1"/>
  <c r="AA43" i="12"/>
  <c r="AA90" i="12" s="1"/>
  <c r="P4" i="6"/>
  <c r="E9" i="1"/>
  <c r="E56" i="1" s="1"/>
  <c r="Q14" i="7"/>
  <c r="I29" i="1"/>
  <c r="I76" i="1" s="1"/>
  <c r="Q12" i="1"/>
  <c r="I21" i="11"/>
  <c r="I68" i="11" s="1"/>
  <c r="Y39" i="6"/>
  <c r="Y86" i="6" s="1"/>
  <c r="N42" i="12"/>
  <c r="R45" i="17"/>
  <c r="F9" i="11"/>
  <c r="F56" i="11" s="1"/>
  <c r="Q39" i="16"/>
  <c r="Y44" i="12"/>
  <c r="Y91" i="12" s="1"/>
  <c r="R6" i="11"/>
  <c r="Z30" i="27"/>
  <c r="Z77" i="27" s="1"/>
  <c r="F8" i="13"/>
  <c r="F55" i="13" s="1"/>
  <c r="N33" i="12"/>
  <c r="F22" i="27"/>
  <c r="F69" i="27" s="1"/>
  <c r="G34" i="27"/>
  <c r="G81" i="27" s="1"/>
  <c r="I30" i="16"/>
  <c r="AA26" i="12"/>
  <c r="AA73" i="12" s="1"/>
  <c r="O24" i="13"/>
  <c r="F7" i="27"/>
  <c r="F54" i="27" s="1"/>
  <c r="Q5" i="27"/>
  <c r="G24" i="14"/>
  <c r="F34" i="27"/>
  <c r="F81" i="27" s="1"/>
  <c r="F41" i="16"/>
  <c r="I36" i="16"/>
  <c r="AA16" i="27"/>
  <c r="AA63" i="27" s="1"/>
  <c r="W14" i="14"/>
  <c r="H20" i="17"/>
  <c r="F39" i="12"/>
  <c r="F86" i="12" s="1"/>
  <c r="F40" i="16"/>
  <c r="H33" i="1"/>
  <c r="H80" i="1" s="1"/>
  <c r="P23" i="14"/>
  <c r="W35" i="11"/>
  <c r="W82" i="11" s="1"/>
  <c r="P45" i="14"/>
  <c r="Q39" i="14"/>
  <c r="F34" i="16"/>
  <c r="E19" i="14"/>
  <c r="AA25" i="6"/>
  <c r="AA72" i="6" s="1"/>
  <c r="I4" i="1"/>
  <c r="I51" i="1" s="1"/>
  <c r="Y14" i="12"/>
  <c r="Y61" i="12" s="1"/>
  <c r="O28" i="14"/>
  <c r="R21" i="16"/>
  <c r="O45" i="13"/>
  <c r="R14" i="14"/>
  <c r="N44" i="1"/>
  <c r="G24" i="12"/>
  <c r="G71" i="12" s="1"/>
  <c r="Y37" i="1"/>
  <c r="Y84" i="1" s="1"/>
  <c r="N45" i="12"/>
  <c r="P25" i="11"/>
  <c r="F36" i="14"/>
  <c r="Z23" i="11"/>
  <c r="Z70" i="11" s="1"/>
  <c r="R4" i="16"/>
  <c r="G25" i="17"/>
  <c r="P36" i="13"/>
  <c r="H26" i="7"/>
  <c r="H73" i="7" s="1"/>
  <c r="O20" i="14"/>
  <c r="Y42" i="11"/>
  <c r="Y89" i="11" s="1"/>
  <c r="X20" i="12"/>
  <c r="X67" i="12" s="1"/>
  <c r="N5" i="11"/>
  <c r="I13" i="12"/>
  <c r="I60" i="12" s="1"/>
  <c r="X10" i="17"/>
  <c r="X20" i="13"/>
  <c r="X67" i="13" s="1"/>
  <c r="Q27" i="7"/>
  <c r="N26" i="12"/>
  <c r="AA23" i="1"/>
  <c r="AA70" i="1" s="1"/>
  <c r="H13" i="12"/>
  <c r="H60" i="12" s="1"/>
  <c r="X22" i="7"/>
  <c r="X69" i="7" s="1"/>
  <c r="Y34" i="13"/>
  <c r="Y81" i="13" s="1"/>
  <c r="R21" i="12"/>
  <c r="Y21" i="16"/>
  <c r="AA24" i="16"/>
  <c r="AA17" i="7"/>
  <c r="AA64" i="7" s="1"/>
  <c r="G28" i="14"/>
  <c r="N21" i="7"/>
  <c r="AA33" i="14"/>
  <c r="F27" i="27"/>
  <c r="F74" i="27" s="1"/>
  <c r="Z15" i="12"/>
  <c r="Z62" i="12" s="1"/>
  <c r="H4" i="6"/>
  <c r="H51" i="6" s="1"/>
  <c r="W4" i="6"/>
  <c r="W51" i="6" s="1"/>
  <c r="O19" i="11"/>
  <c r="G4" i="7"/>
  <c r="G51" i="7" s="1"/>
  <c r="N41" i="16"/>
  <c r="Q11" i="12"/>
  <c r="G23" i="27"/>
  <c r="G70" i="27" s="1"/>
  <c r="R5" i="17"/>
  <c r="R28" i="13"/>
  <c r="Q5" i="14"/>
  <c r="Q31" i="14"/>
  <c r="N27" i="1"/>
  <c r="P31" i="12"/>
  <c r="E33" i="12"/>
  <c r="E80" i="12" s="1"/>
  <c r="AA27" i="16"/>
  <c r="P33" i="27"/>
  <c r="I33" i="17"/>
  <c r="AA28" i="14"/>
  <c r="E21" i="16"/>
  <c r="R31" i="13"/>
  <c r="F31" i="13"/>
  <c r="F78" i="13" s="1"/>
  <c r="W21" i="1"/>
  <c r="W68" i="1" s="1"/>
  <c r="R24" i="13"/>
  <c r="R9" i="6"/>
  <c r="O39" i="12"/>
  <c r="N4" i="6"/>
  <c r="G8" i="13"/>
  <c r="G55" i="13" s="1"/>
  <c r="X8" i="17"/>
  <c r="Y23" i="16"/>
  <c r="Y16" i="16"/>
  <c r="E43" i="13"/>
  <c r="E90" i="13" s="1"/>
  <c r="Z44" i="14"/>
  <c r="I21" i="27"/>
  <c r="I68" i="27" s="1"/>
  <c r="N27" i="16"/>
  <c r="X30" i="1"/>
  <c r="X77" i="1" s="1"/>
  <c r="I25" i="7"/>
  <c r="I72" i="7" s="1"/>
  <c r="P30" i="7"/>
  <c r="G40" i="6"/>
  <c r="G87" i="6" s="1"/>
  <c r="W29" i="7"/>
  <c r="W76" i="7" s="1"/>
  <c r="X23" i="1"/>
  <c r="X70" i="1" s="1"/>
  <c r="N13" i="12"/>
  <c r="R31" i="11"/>
  <c r="X30" i="16"/>
  <c r="R40" i="16"/>
  <c r="W40" i="17"/>
  <c r="Z23" i="14"/>
  <c r="F19" i="13"/>
  <c r="F66" i="13" s="1"/>
  <c r="R19" i="14"/>
  <c r="X11" i="14"/>
  <c r="E7" i="17"/>
  <c r="W7" i="17"/>
  <c r="I22" i="14"/>
  <c r="H25" i="13"/>
  <c r="H72" i="13" s="1"/>
  <c r="E45" i="13"/>
  <c r="E92" i="13" s="1"/>
  <c r="I31" i="14"/>
  <c r="I25" i="12"/>
  <c r="I72" i="12" s="1"/>
  <c r="W17" i="16"/>
  <c r="W39" i="13"/>
  <c r="W86" i="13" s="1"/>
  <c r="Q5" i="16"/>
  <c r="Y17" i="12"/>
  <c r="Y64" i="12" s="1"/>
  <c r="H39" i="13"/>
  <c r="H86" i="13" s="1"/>
  <c r="Y21" i="27"/>
  <c r="Y68" i="27" s="1"/>
  <c r="O38" i="17"/>
  <c r="G26" i="17"/>
  <c r="Z17" i="12"/>
  <c r="Z64" i="12" s="1"/>
  <c r="X11" i="13"/>
  <c r="X58" i="13" s="1"/>
  <c r="I5" i="14"/>
  <c r="Z26" i="12"/>
  <c r="Z73" i="12" s="1"/>
  <c r="Z18" i="11"/>
  <c r="Z65" i="11" s="1"/>
  <c r="I14" i="13"/>
  <c r="I61" i="13" s="1"/>
  <c r="Q34" i="16"/>
  <c r="O17" i="6"/>
  <c r="I34" i="14"/>
  <c r="H24" i="12"/>
  <c r="H71" i="12" s="1"/>
  <c r="Z24" i="11"/>
  <c r="Z71" i="11" s="1"/>
  <c r="R40" i="6"/>
  <c r="N18" i="11"/>
  <c r="H43" i="16"/>
  <c r="X17" i="12"/>
  <c r="X64" i="12" s="1"/>
  <c r="O9" i="13"/>
  <c r="Y40" i="13"/>
  <c r="Y87" i="13" s="1"/>
  <c r="Y40" i="27"/>
  <c r="Y87" i="27" s="1"/>
  <c r="AA19" i="17"/>
  <c r="W27" i="27"/>
  <c r="W74" i="27" s="1"/>
  <c r="Q27" i="14"/>
  <c r="G7" i="28"/>
  <c r="G54" i="28" s="1"/>
  <c r="G27" i="27"/>
  <c r="G74" i="27" s="1"/>
  <c r="Z26" i="16"/>
  <c r="G43" i="13"/>
  <c r="G90" i="13" s="1"/>
  <c r="Q6" i="7"/>
  <c r="W43" i="13"/>
  <c r="W90" i="13" s="1"/>
  <c r="G37" i="13"/>
  <c r="G84" i="13" s="1"/>
  <c r="R25" i="6"/>
  <c r="O9" i="12"/>
  <c r="O4" i="17"/>
  <c r="Y15" i="17"/>
  <c r="I33" i="29"/>
  <c r="I80" i="29" s="1"/>
  <c r="N11" i="16"/>
  <c r="R18" i="16"/>
  <c r="Z18" i="17"/>
  <c r="O22" i="11"/>
  <c r="X38" i="13"/>
  <c r="X85" i="13" s="1"/>
  <c r="O35" i="16"/>
  <c r="H40" i="14"/>
  <c r="O8" i="13"/>
  <c r="I19" i="7"/>
  <c r="I66" i="7" s="1"/>
  <c r="W45" i="13"/>
  <c r="W92" i="13" s="1"/>
  <c r="X19" i="11"/>
  <c r="X66" i="11" s="1"/>
  <c r="P33" i="16"/>
  <c r="N36" i="27"/>
  <c r="W32" i="17"/>
  <c r="AA10" i="16"/>
  <c r="G18" i="16"/>
  <c r="R9" i="16"/>
  <c r="W32" i="13"/>
  <c r="W79" i="13" s="1"/>
  <c r="O44" i="12"/>
  <c r="Z40" i="14"/>
  <c r="X10" i="13"/>
  <c r="X57" i="13" s="1"/>
  <c r="Z14" i="13"/>
  <c r="Z61" i="13" s="1"/>
  <c r="P39" i="13"/>
  <c r="Q19" i="7"/>
  <c r="Y33" i="13"/>
  <c r="Y80" i="13" s="1"/>
  <c r="AA4" i="11"/>
  <c r="AA51" i="11" s="1"/>
  <c r="X13" i="13"/>
  <c r="X60" i="13" s="1"/>
  <c r="O34" i="6"/>
  <c r="W14" i="13"/>
  <c r="W61" i="13" s="1"/>
  <c r="Q41" i="13"/>
  <c r="G17" i="16"/>
  <c r="Y34" i="16"/>
  <c r="AA44" i="17"/>
  <c r="Q30" i="17"/>
  <c r="G33" i="16"/>
  <c r="P19" i="17"/>
  <c r="F26" i="16"/>
  <c r="N23" i="16"/>
  <c r="X37" i="14"/>
  <c r="W7" i="14"/>
  <c r="E10" i="11"/>
  <c r="E57" i="11" s="1"/>
  <c r="P8" i="14"/>
  <c r="O38" i="12"/>
  <c r="G27" i="6"/>
  <c r="G74" i="6" s="1"/>
  <c r="X12" i="29"/>
  <c r="X59" i="29" s="1"/>
  <c r="W36" i="29"/>
  <c r="W83" i="29" s="1"/>
  <c r="P17" i="29"/>
  <c r="R34" i="29"/>
  <c r="Q29" i="17"/>
  <c r="AA4" i="29"/>
  <c r="AA51" i="29" s="1"/>
  <c r="P30" i="16"/>
  <c r="O11" i="16"/>
  <c r="G15" i="11"/>
  <c r="G62" i="11" s="1"/>
  <c r="G8" i="12"/>
  <c r="G55" i="12" s="1"/>
  <c r="H32" i="12"/>
  <c r="H79" i="12" s="1"/>
  <c r="R17" i="13"/>
  <c r="E22" i="12"/>
  <c r="E69" i="12" s="1"/>
  <c r="I17" i="16"/>
  <c r="X15" i="13"/>
  <c r="X62" i="13" s="1"/>
  <c r="P11" i="17"/>
  <c r="Z4" i="12"/>
  <c r="Z51" i="12" s="1"/>
  <c r="Z31" i="17"/>
  <c r="R44" i="12"/>
  <c r="N10" i="11"/>
  <c r="N11" i="6"/>
  <c r="G35" i="27"/>
  <c r="G82" i="27" s="1"/>
  <c r="G11" i="17"/>
  <c r="N21" i="27"/>
  <c r="F7" i="12"/>
  <c r="F54" i="12" s="1"/>
  <c r="F29" i="16"/>
  <c r="X45" i="29"/>
  <c r="X92" i="29" s="1"/>
  <c r="Z34" i="12"/>
  <c r="Z81" i="12" s="1"/>
  <c r="I40" i="27"/>
  <c r="I87" i="27" s="1"/>
  <c r="O18" i="13"/>
  <c r="Y34" i="14"/>
  <c r="G29" i="16"/>
  <c r="Q43" i="13"/>
  <c r="P30" i="14"/>
  <c r="AA35" i="29"/>
  <c r="AA82" i="29" s="1"/>
  <c r="AA35" i="12"/>
  <c r="AA82" i="12" s="1"/>
  <c r="O43" i="11"/>
  <c r="Z42" i="13"/>
  <c r="Z89" i="13" s="1"/>
  <c r="Q14" i="27"/>
  <c r="Q32" i="12"/>
  <c r="AA21" i="1"/>
  <c r="AA68" i="1" s="1"/>
  <c r="W29" i="1"/>
  <c r="W76" i="1" s="1"/>
  <c r="N25" i="7"/>
  <c r="H34" i="13"/>
  <c r="H81" i="13" s="1"/>
  <c r="I26" i="12"/>
  <c r="I73" i="12" s="1"/>
  <c r="Y20" i="13"/>
  <c r="Y67" i="13" s="1"/>
  <c r="Y30" i="13"/>
  <c r="Y77" i="13" s="1"/>
  <c r="G20" i="17"/>
  <c r="Z20" i="27"/>
  <c r="Z67" i="27" s="1"/>
  <c r="G31" i="27"/>
  <c r="G78" i="27" s="1"/>
  <c r="W4" i="14"/>
  <c r="N9" i="11"/>
  <c r="O23" i="16"/>
  <c r="P6" i="29"/>
  <c r="Q8" i="14"/>
  <c r="O12" i="1"/>
  <c r="N19" i="6"/>
  <c r="X41" i="12"/>
  <c r="X88" i="12" s="1"/>
  <c r="R35" i="11"/>
  <c r="E31" i="6"/>
  <c r="E78" i="6" s="1"/>
  <c r="Q15" i="12"/>
  <c r="Y5" i="16"/>
  <c r="W22" i="14"/>
  <c r="G36" i="17"/>
  <c r="X45" i="14"/>
  <c r="AA17" i="16"/>
  <c r="G16" i="6"/>
  <c r="G63" i="6" s="1"/>
  <c r="O24" i="17"/>
  <c r="Q13" i="16"/>
  <c r="I44" i="29"/>
  <c r="I91" i="29" s="1"/>
  <c r="Z19" i="27"/>
  <c r="Z66" i="27" s="1"/>
  <c r="W8" i="17"/>
  <c r="N21" i="17"/>
  <c r="W32" i="14"/>
  <c r="F41" i="27"/>
  <c r="F88" i="27" s="1"/>
  <c r="E30" i="14"/>
  <c r="Y31" i="17"/>
  <c r="Z30" i="29"/>
  <c r="Z77" i="29" s="1"/>
  <c r="P37" i="29"/>
  <c r="F10" i="17"/>
  <c r="Q4" i="13"/>
  <c r="Z44" i="11"/>
  <c r="Z91" i="11" s="1"/>
  <c r="P25" i="16"/>
  <c r="I39" i="1"/>
  <c r="I86" i="1" s="1"/>
  <c r="R40" i="29"/>
  <c r="W5" i="17"/>
  <c r="F19" i="27"/>
  <c r="F66" i="27" s="1"/>
  <c r="I30" i="29"/>
  <c r="I77" i="29" s="1"/>
  <c r="AA36" i="17"/>
  <c r="Q12" i="6"/>
  <c r="F32" i="17"/>
  <c r="Y28" i="13"/>
  <c r="Y75" i="13" s="1"/>
  <c r="X40" i="11"/>
  <c r="X87" i="11" s="1"/>
  <c r="F4" i="12"/>
  <c r="F51" i="12" s="1"/>
  <c r="R13" i="16"/>
  <c r="X19" i="14"/>
  <c r="AA15" i="12"/>
  <c r="AA62" i="12" s="1"/>
  <c r="AA7" i="13"/>
  <c r="AA54" i="13" s="1"/>
  <c r="O32" i="11"/>
  <c r="O33" i="16"/>
  <c r="W12" i="14"/>
  <c r="O16" i="27"/>
  <c r="R6" i="16"/>
  <c r="R30" i="6"/>
  <c r="AA20" i="16"/>
  <c r="F7" i="11"/>
  <c r="F54" i="11" s="1"/>
  <c r="R28" i="17"/>
  <c r="AA8" i="29"/>
  <c r="AA55" i="29" s="1"/>
  <c r="R42" i="7"/>
  <c r="Q43" i="14"/>
  <c r="E8" i="12"/>
  <c r="E55" i="12" s="1"/>
  <c r="Z37" i="13"/>
  <c r="Z84" i="13" s="1"/>
  <c r="I17" i="13"/>
  <c r="I64" i="13" s="1"/>
  <c r="E37" i="11"/>
  <c r="E84" i="11" s="1"/>
  <c r="Y13" i="7"/>
  <c r="Y60" i="7" s="1"/>
  <c r="E31" i="14"/>
  <c r="N30" i="17"/>
  <c r="Y27" i="13"/>
  <c r="Y74" i="13" s="1"/>
  <c r="Q19" i="17"/>
  <c r="F6" i="13"/>
  <c r="F53" i="13" s="1"/>
  <c r="H21" i="16"/>
  <c r="R42" i="11"/>
  <c r="Y43" i="27"/>
  <c r="Y90" i="27" s="1"/>
  <c r="X19" i="28"/>
  <c r="X66" i="28" s="1"/>
  <c r="P37" i="27"/>
  <c r="X16" i="6"/>
  <c r="X63" i="6" s="1"/>
  <c r="E27" i="11"/>
  <c r="E74" i="11" s="1"/>
  <c r="I41" i="11"/>
  <c r="I88" i="11" s="1"/>
  <c r="AA12" i="17"/>
  <c r="X45" i="16"/>
  <c r="X25" i="27"/>
  <c r="X72" i="27" s="1"/>
  <c r="Y15" i="27"/>
  <c r="Y62" i="27" s="1"/>
  <c r="G17" i="28"/>
  <c r="G64" i="28" s="1"/>
  <c r="Z41" i="13"/>
  <c r="Z88" i="13" s="1"/>
  <c r="N24" i="7"/>
  <c r="O13" i="14"/>
  <c r="H10" i="29"/>
  <c r="H57" i="29" s="1"/>
  <c r="N15" i="11"/>
  <c r="E34" i="27"/>
  <c r="E81" i="27" s="1"/>
  <c r="X22" i="14"/>
  <c r="R6" i="17"/>
  <c r="X24" i="27"/>
  <c r="X71" i="27" s="1"/>
  <c r="H38" i="12"/>
  <c r="H85" i="12" s="1"/>
  <c r="Y5" i="13"/>
  <c r="Y52" i="13" s="1"/>
  <c r="I17" i="17"/>
  <c r="H23" i="16"/>
  <c r="F27" i="16"/>
  <c r="W35" i="7"/>
  <c r="W82" i="7" s="1"/>
  <c r="E38" i="14"/>
  <c r="H11" i="13"/>
  <c r="H58" i="13" s="1"/>
  <c r="AA36" i="13"/>
  <c r="AA83" i="13" s="1"/>
  <c r="P28" i="13"/>
  <c r="Q4" i="14"/>
  <c r="AA40" i="16"/>
  <c r="R34" i="16"/>
  <c r="R8" i="27"/>
  <c r="N13" i="13"/>
  <c r="W9" i="1"/>
  <c r="W56" i="1" s="1"/>
  <c r="W39" i="14"/>
  <c r="Q26" i="27"/>
  <c r="Q30" i="28"/>
  <c r="Q41" i="16"/>
  <c r="F7" i="13"/>
  <c r="F54" i="13" s="1"/>
  <c r="W44" i="16"/>
  <c r="N4" i="13"/>
  <c r="Z45" i="14"/>
  <c r="I16" i="7"/>
  <c r="I63" i="7" s="1"/>
  <c r="Z30" i="13"/>
  <c r="Z77" i="13" s="1"/>
  <c r="F43" i="14"/>
  <c r="F5" i="17"/>
  <c r="W22" i="17"/>
  <c r="W31" i="16"/>
  <c r="X26" i="11"/>
  <c r="X73" i="11" s="1"/>
  <c r="O4" i="16"/>
  <c r="P38" i="17"/>
  <c r="P16" i="16"/>
  <c r="I7" i="27"/>
  <c r="I54" i="27" s="1"/>
  <c r="H4" i="7"/>
  <c r="H51" i="7" s="1"/>
  <c r="Z32" i="14"/>
  <c r="H7" i="13"/>
  <c r="H54" i="13" s="1"/>
  <c r="O11" i="13"/>
  <c r="I13" i="16"/>
  <c r="Q44" i="29"/>
  <c r="X14" i="27"/>
  <c r="X61" i="27" s="1"/>
  <c r="R27" i="27"/>
  <c r="O26" i="14"/>
  <c r="Z25" i="14"/>
  <c r="G25" i="14"/>
  <c r="N12" i="14"/>
  <c r="F44" i="27"/>
  <c r="F91" i="27" s="1"/>
  <c r="P23" i="7"/>
  <c r="O7" i="11"/>
  <c r="F17" i="17"/>
  <c r="W4" i="29"/>
  <c r="W51" i="29" s="1"/>
  <c r="W32" i="29"/>
  <c r="W79" i="29" s="1"/>
  <c r="W42" i="29"/>
  <c r="W89" i="29" s="1"/>
  <c r="G15" i="13"/>
  <c r="G62" i="13" s="1"/>
  <c r="AA13" i="12"/>
  <c r="AA60" i="12" s="1"/>
  <c r="Y41" i="12"/>
  <c r="Y88" i="12" s="1"/>
  <c r="Q17" i="13"/>
  <c r="E16" i="16"/>
  <c r="R17" i="17"/>
  <c r="F13" i="17"/>
  <c r="H25" i="12"/>
  <c r="H72" i="12" s="1"/>
  <c r="I21" i="13"/>
  <c r="I68" i="13" s="1"/>
  <c r="H25" i="16"/>
  <c r="G13" i="14"/>
  <c r="R8" i="16"/>
  <c r="W16" i="17"/>
  <c r="Y18" i="17"/>
  <c r="R36" i="16"/>
  <c r="E42" i="17"/>
  <c r="R20" i="17"/>
  <c r="H36" i="14"/>
  <c r="X31" i="14"/>
  <c r="H21" i="13"/>
  <c r="H68" i="13" s="1"/>
  <c r="H4" i="11"/>
  <c r="H51" i="11" s="1"/>
  <c r="I16" i="17"/>
  <c r="G4" i="1"/>
  <c r="G51" i="1" s="1"/>
  <c r="P16" i="7"/>
  <c r="AA41" i="11"/>
  <c r="AA88" i="11" s="1"/>
  <c r="R14" i="17"/>
  <c r="R16" i="16"/>
  <c r="Y32" i="17"/>
  <c r="Q42" i="16"/>
  <c r="H27" i="16"/>
  <c r="Z17" i="14"/>
  <c r="N28" i="7"/>
  <c r="G7" i="13"/>
  <c r="G54" i="13" s="1"/>
  <c r="R38" i="16"/>
  <c r="R20" i="14"/>
  <c r="O21" i="6"/>
  <c r="Q41" i="12"/>
  <c r="Y14" i="14"/>
  <c r="Y45" i="13"/>
  <c r="Y92" i="13" s="1"/>
  <c r="R17" i="16"/>
  <c r="Q17" i="17"/>
  <c r="G15" i="16"/>
  <c r="E21" i="29"/>
  <c r="E68" i="29" s="1"/>
  <c r="E30" i="17"/>
  <c r="X20" i="7"/>
  <c r="X67" i="7" s="1"/>
  <c r="N42" i="17"/>
  <c r="N36" i="14"/>
  <c r="AA13" i="17"/>
  <c r="Y6" i="14"/>
  <c r="Z34" i="14"/>
  <c r="H4" i="13"/>
  <c r="H51" i="13" s="1"/>
  <c r="E20" i="17"/>
  <c r="F18" i="16"/>
  <c r="Q14" i="12"/>
  <c r="R45" i="14"/>
  <c r="O31" i="12"/>
  <c r="R45" i="6"/>
  <c r="G45" i="17"/>
  <c r="H23" i="27"/>
  <c r="H70" i="27" s="1"/>
  <c r="X24" i="14"/>
  <c r="G39" i="27"/>
  <c r="G86" i="27" s="1"/>
  <c r="Q18" i="16"/>
  <c r="N34" i="13"/>
  <c r="W16" i="13"/>
  <c r="W63" i="13" s="1"/>
  <c r="X32" i="17"/>
  <c r="X34" i="7"/>
  <c r="X81" i="7" s="1"/>
  <c r="O40" i="14"/>
  <c r="X22" i="16"/>
  <c r="H12" i="17"/>
  <c r="N39" i="11"/>
  <c r="Q34" i="14"/>
  <c r="N40" i="11"/>
  <c r="X9" i="14"/>
  <c r="Q41" i="11"/>
  <c r="P36" i="12"/>
  <c r="Z32" i="7"/>
  <c r="Z79" i="7" s="1"/>
  <c r="E43" i="14"/>
  <c r="P37" i="14"/>
  <c r="AA18" i="11"/>
  <c r="AA65" i="11" s="1"/>
  <c r="H25" i="11"/>
  <c r="H72" i="11" s="1"/>
  <c r="I25" i="29"/>
  <c r="I72" i="29" s="1"/>
  <c r="I28" i="27"/>
  <c r="I75" i="27" s="1"/>
  <c r="N38" i="14"/>
  <c r="P27" i="14"/>
  <c r="Y19" i="16"/>
  <c r="AA18" i="17"/>
  <c r="Y9" i="16"/>
  <c r="E4" i="17"/>
  <c r="I14" i="16"/>
  <c r="X35" i="17"/>
  <c r="I37" i="13"/>
  <c r="I84" i="13" s="1"/>
  <c r="H13" i="17"/>
  <c r="I23" i="16"/>
  <c r="Q29" i="27"/>
  <c r="R41" i="28"/>
  <c r="E13" i="12"/>
  <c r="E60" i="12" s="1"/>
  <c r="AA43" i="29"/>
  <c r="AA90" i="29" s="1"/>
  <c r="I17" i="29"/>
  <c r="I64" i="29" s="1"/>
  <c r="F37" i="28"/>
  <c r="F84" i="28" s="1"/>
  <c r="P45" i="29"/>
  <c r="Y8" i="14"/>
  <c r="F37" i="1"/>
  <c r="F84" i="1" s="1"/>
  <c r="P12" i="6"/>
  <c r="E29" i="13"/>
  <c r="E76" i="13" s="1"/>
  <c r="F18" i="14"/>
  <c r="Z38" i="13"/>
  <c r="Z85" i="13" s="1"/>
  <c r="W22" i="1"/>
  <c r="W69" i="1" s="1"/>
  <c r="I12" i="7"/>
  <c r="I59" i="7" s="1"/>
  <c r="X28" i="11"/>
  <c r="X75" i="11" s="1"/>
  <c r="Q35" i="17"/>
  <c r="Y8" i="16"/>
  <c r="Y37" i="17"/>
  <c r="N18" i="14"/>
  <c r="E8" i="17"/>
  <c r="Z6" i="16"/>
  <c r="G15" i="27"/>
  <c r="G62" i="27" s="1"/>
  <c r="E31" i="17"/>
  <c r="R21" i="17"/>
  <c r="F4" i="16"/>
  <c r="P25" i="13"/>
  <c r="X32" i="14"/>
  <c r="E16" i="17"/>
  <c r="AA4" i="17"/>
  <c r="E13" i="17"/>
  <c r="AA39" i="17"/>
  <c r="R45" i="29"/>
  <c r="H26" i="11"/>
  <c r="H73" i="11" s="1"/>
  <c r="Q13" i="6"/>
  <c r="Z23" i="13"/>
  <c r="Z70" i="13" s="1"/>
  <c r="Q28" i="14"/>
  <c r="O10" i="11"/>
  <c r="O43" i="6"/>
  <c r="X9" i="6"/>
  <c r="X56" i="6" s="1"/>
  <c r="H29" i="16"/>
  <c r="Z14" i="7"/>
  <c r="Z61" i="7" s="1"/>
  <c r="E17" i="12"/>
  <c r="E64" i="12" s="1"/>
  <c r="AA17" i="14"/>
  <c r="W30" i="17"/>
  <c r="N14" i="16"/>
  <c r="H27" i="12"/>
  <c r="H74" i="12" s="1"/>
  <c r="F31" i="16"/>
  <c r="P12" i="13"/>
  <c r="E35" i="13"/>
  <c r="E82" i="13" s="1"/>
  <c r="X24" i="13"/>
  <c r="X71" i="13" s="1"/>
  <c r="P28" i="16"/>
  <c r="R42" i="13"/>
  <c r="Y18" i="14"/>
  <c r="F12" i="16"/>
  <c r="R36" i="17"/>
  <c r="E32" i="13"/>
  <c r="E79" i="13" s="1"/>
  <c r="W21" i="13"/>
  <c r="W68" i="13" s="1"/>
  <c r="P7" i="13"/>
  <c r="G5" i="6"/>
  <c r="G52" i="6" s="1"/>
  <c r="R21" i="14"/>
  <c r="R12" i="27"/>
  <c r="R35" i="17"/>
  <c r="F38" i="27"/>
  <c r="F85" i="27" s="1"/>
  <c r="Y25" i="16"/>
  <c r="W42" i="17"/>
  <c r="W5" i="13"/>
  <c r="W52" i="13" s="1"/>
  <c r="Z44" i="17"/>
  <c r="N16" i="16"/>
  <c r="O16" i="13"/>
  <c r="N32" i="13"/>
  <c r="Z4" i="17"/>
  <c r="AA9" i="14"/>
  <c r="Z18" i="7"/>
  <c r="Z65" i="7" s="1"/>
  <c r="O17" i="27"/>
  <c r="I41" i="17"/>
  <c r="F33" i="16"/>
  <c r="H44" i="14"/>
  <c r="P30" i="12"/>
  <c r="X44" i="17"/>
  <c r="Z27" i="13"/>
  <c r="Z74" i="13" s="1"/>
  <c r="X9" i="16"/>
  <c r="X12" i="17"/>
  <c r="P39" i="27"/>
  <c r="X37" i="12"/>
  <c r="X84" i="12" s="1"/>
  <c r="G15" i="14"/>
  <c r="W17" i="11"/>
  <c r="W64" i="11" s="1"/>
  <c r="O29" i="17"/>
  <c r="H5" i="6"/>
  <c r="H52" i="6" s="1"/>
  <c r="O17" i="14"/>
  <c r="R33" i="7"/>
  <c r="E17" i="14"/>
  <c r="Y23" i="12"/>
  <c r="Y70" i="12" s="1"/>
  <c r="I42" i="6"/>
  <c r="I89" i="6" s="1"/>
  <c r="E14" i="16"/>
  <c r="Z29" i="17"/>
  <c r="Y38" i="11"/>
  <c r="Y85" i="11" s="1"/>
  <c r="Y10" i="17"/>
  <c r="O36" i="12"/>
  <c r="I22" i="13"/>
  <c r="I69" i="13" s="1"/>
  <c r="F23" i="16"/>
  <c r="G41" i="29"/>
  <c r="G88" i="29" s="1"/>
  <c r="R7" i="17"/>
  <c r="Q18" i="14"/>
  <c r="H18" i="11"/>
  <c r="H65" i="11" s="1"/>
  <c r="H8" i="14"/>
  <c r="X28" i="13"/>
  <c r="X75" i="13" s="1"/>
  <c r="X14" i="12"/>
  <c r="X61" i="12" s="1"/>
  <c r="Q40" i="13"/>
  <c r="AA17" i="6"/>
  <c r="AA64" i="6" s="1"/>
  <c r="Y26" i="13"/>
  <c r="Y73" i="13" s="1"/>
  <c r="R33" i="11"/>
  <c r="Q7" i="13"/>
  <c r="AA38" i="13"/>
  <c r="AA85" i="13" s="1"/>
  <c r="N35" i="17"/>
  <c r="I41" i="13"/>
  <c r="I88" i="13" s="1"/>
  <c r="I26" i="16"/>
  <c r="H10" i="17"/>
  <c r="N25" i="29"/>
  <c r="E9" i="11"/>
  <c r="E56" i="11" s="1"/>
  <c r="N20" i="16"/>
  <c r="O32" i="27"/>
  <c r="X17" i="14"/>
  <c r="F43" i="17"/>
  <c r="G41" i="13"/>
  <c r="G88" i="13" s="1"/>
  <c r="X5" i="29"/>
  <c r="X52" i="29" s="1"/>
  <c r="O45" i="16"/>
  <c r="R42" i="17"/>
  <c r="H38" i="17"/>
  <c r="X33" i="14"/>
  <c r="Y34" i="27"/>
  <c r="Y81" i="27" s="1"/>
  <c r="O35" i="27"/>
  <c r="X31" i="13"/>
  <c r="X78" i="13" s="1"/>
  <c r="X7" i="14"/>
  <c r="I33" i="7"/>
  <c r="I80" i="7" s="1"/>
  <c r="W44" i="11"/>
  <c r="W91" i="11" s="1"/>
  <c r="P41" i="16"/>
  <c r="F10" i="13"/>
  <c r="F57" i="13" s="1"/>
  <c r="N44" i="17"/>
  <c r="N39" i="13"/>
  <c r="Z7" i="16"/>
  <c r="Q9" i="12"/>
  <c r="Q29" i="16"/>
  <c r="W40" i="7"/>
  <c r="W87" i="7" s="1"/>
  <c r="G34" i="17"/>
  <c r="X16" i="16"/>
  <c r="O37" i="29"/>
  <c r="N29" i="16"/>
  <c r="W28" i="17"/>
  <c r="Z7" i="14"/>
  <c r="Y24" i="28"/>
  <c r="Y71" i="28" s="1"/>
  <c r="N5" i="12"/>
  <c r="G13" i="1"/>
  <c r="G60" i="1" s="1"/>
  <c r="X42" i="7"/>
  <c r="X89" i="7" s="1"/>
  <c r="N16" i="13"/>
  <c r="O40" i="11"/>
  <c r="G19" i="13"/>
  <c r="G66" i="13" s="1"/>
  <c r="I7" i="6"/>
  <c r="I54" i="6" s="1"/>
  <c r="O25" i="12"/>
  <c r="E27" i="12"/>
  <c r="E74" i="12" s="1"/>
  <c r="I5" i="13"/>
  <c r="I52" i="13" s="1"/>
  <c r="Y45" i="6"/>
  <c r="Y92" i="6" s="1"/>
  <c r="Q37" i="17"/>
  <c r="R10" i="17"/>
  <c r="E7" i="16"/>
  <c r="N37" i="17"/>
  <c r="Z30" i="16"/>
  <c r="O24" i="29"/>
  <c r="Q22" i="16"/>
  <c r="Z21" i="14"/>
  <c r="G39" i="13"/>
  <c r="G86" i="13" s="1"/>
  <c r="E37" i="12"/>
  <c r="E84" i="12" s="1"/>
  <c r="W26" i="16"/>
  <c r="Y9" i="27"/>
  <c r="Y56" i="27" s="1"/>
  <c r="X29" i="13"/>
  <c r="X76" i="13" s="1"/>
  <c r="N8" i="11"/>
  <c r="X26" i="13"/>
  <c r="X73" i="13" s="1"/>
  <c r="E8" i="16"/>
  <c r="E26" i="29"/>
  <c r="E73" i="29" s="1"/>
  <c r="Q23" i="27"/>
  <c r="N24" i="28"/>
  <c r="R13" i="17"/>
  <c r="W29" i="29"/>
  <c r="W76" i="29" s="1"/>
  <c r="G45" i="29"/>
  <c r="G92" i="29" s="1"/>
  <c r="I39" i="17"/>
  <c r="R17" i="11"/>
  <c r="P43" i="14"/>
  <c r="E14" i="13"/>
  <c r="E61" i="13" s="1"/>
  <c r="Y15" i="11"/>
  <c r="Y62" i="11" s="1"/>
  <c r="F38" i="13"/>
  <c r="F85" i="13" s="1"/>
  <c r="F26" i="17"/>
  <c r="G26" i="6"/>
  <c r="G73" i="6" s="1"/>
  <c r="X10" i="16"/>
  <c r="G18" i="12"/>
  <c r="G65" i="12" s="1"/>
  <c r="AA19" i="14"/>
  <c r="R40" i="14"/>
  <c r="Q41" i="14"/>
  <c r="O12" i="16"/>
  <c r="Q32" i="16"/>
  <c r="H43" i="27"/>
  <c r="H90" i="27" s="1"/>
  <c r="N35" i="12"/>
  <c r="P20" i="14"/>
  <c r="AA41" i="16"/>
  <c r="W4" i="16"/>
  <c r="G7" i="12"/>
  <c r="G54" i="12" s="1"/>
  <c r="P16" i="12"/>
  <c r="W4" i="13"/>
  <c r="W51" i="13" s="1"/>
  <c r="N22" i="14"/>
  <c r="Z19" i="14"/>
  <c r="H5" i="27"/>
  <c r="H52" i="27" s="1"/>
  <c r="E12" i="27"/>
  <c r="E59" i="27" s="1"/>
  <c r="Z41" i="27"/>
  <c r="Z88" i="27" s="1"/>
  <c r="F19" i="14"/>
  <c r="H6" i="11"/>
  <c r="H53" i="11" s="1"/>
  <c r="P17" i="13"/>
  <c r="Y25" i="13"/>
  <c r="Y72" i="13" s="1"/>
  <c r="Y13" i="6"/>
  <c r="Y60" i="6" s="1"/>
  <c r="Q34" i="12"/>
  <c r="Y26" i="11"/>
  <c r="Y73" i="11" s="1"/>
  <c r="I36" i="17"/>
  <c r="N18" i="6"/>
  <c r="X23" i="12"/>
  <c r="X70" i="12" s="1"/>
  <c r="Y24" i="14"/>
  <c r="I34" i="27"/>
  <c r="I81" i="27" s="1"/>
  <c r="X34" i="14"/>
  <c r="E17" i="27"/>
  <c r="E64" i="27" s="1"/>
  <c r="I15" i="17"/>
  <c r="AA37" i="14"/>
  <c r="E44" i="11"/>
  <c r="E91" i="11" s="1"/>
  <c r="Z25" i="27"/>
  <c r="Z72" i="27" s="1"/>
  <c r="F13" i="28"/>
  <c r="F60" i="28" s="1"/>
  <c r="X6" i="16"/>
  <c r="P15" i="7"/>
  <c r="P19" i="11"/>
  <c r="O13" i="7"/>
  <c r="Q4" i="11"/>
  <c r="Y44" i="13"/>
  <c r="Y91" i="13" s="1"/>
  <c r="AA16" i="6"/>
  <c r="AA63" i="6" s="1"/>
  <c r="N35" i="16"/>
  <c r="Q27" i="12"/>
  <c r="P5" i="16"/>
  <c r="P44" i="29"/>
  <c r="G40" i="17"/>
  <c r="F9" i="13"/>
  <c r="F56" i="13" s="1"/>
  <c r="N18" i="17"/>
  <c r="P39" i="16"/>
  <c r="N34" i="27"/>
  <c r="G34" i="16"/>
  <c r="F44" i="13"/>
  <c r="F91" i="13" s="1"/>
  <c r="H14" i="29"/>
  <c r="H61" i="29" s="1"/>
  <c r="N14" i="17"/>
  <c r="Q6" i="17"/>
  <c r="E22" i="14"/>
  <c r="O18" i="17"/>
  <c r="E45" i="27"/>
  <c r="E92" i="27" s="1"/>
  <c r="R41" i="27"/>
  <c r="X17" i="16"/>
  <c r="AA32" i="17"/>
  <c r="H17" i="14"/>
  <c r="Z43" i="17"/>
  <c r="N6" i="27"/>
  <c r="O42" i="13"/>
  <c r="Y14" i="13"/>
  <c r="Y61" i="13" s="1"/>
  <c r="AA9" i="12"/>
  <c r="AA56" i="12" s="1"/>
  <c r="X44" i="16"/>
  <c r="Q29" i="14"/>
  <c r="Y7" i="14"/>
  <c r="Q45" i="11"/>
  <c r="AA41" i="27"/>
  <c r="AA88" i="27" s="1"/>
  <c r="G11" i="13"/>
  <c r="G58" i="13" s="1"/>
  <c r="H36" i="16"/>
  <c r="R36" i="12"/>
  <c r="P15" i="16"/>
  <c r="Z5" i="11"/>
  <c r="Z52" i="11" s="1"/>
  <c r="Y28" i="12"/>
  <c r="Y75" i="12" s="1"/>
  <c r="W37" i="14"/>
  <c r="P37" i="1"/>
  <c r="I5" i="12"/>
  <c r="I52" i="12" s="1"/>
  <c r="X19" i="13"/>
  <c r="X66" i="13" s="1"/>
  <c r="I42" i="14"/>
  <c r="Q25" i="17"/>
  <c r="F25" i="17"/>
  <c r="H33" i="17"/>
  <c r="F32" i="14"/>
  <c r="G24" i="13"/>
  <c r="G71" i="13" s="1"/>
  <c r="R33" i="16"/>
  <c r="P11" i="16"/>
  <c r="I26" i="11"/>
  <c r="I73" i="11" s="1"/>
  <c r="G35" i="1"/>
  <c r="G82" i="1" s="1"/>
  <c r="Q26" i="11"/>
  <c r="P10" i="13"/>
  <c r="Y12" i="1"/>
  <c r="Y59" i="1" s="1"/>
  <c r="Y9" i="11"/>
  <c r="Y56" i="11" s="1"/>
  <c r="E42" i="13"/>
  <c r="E89" i="13" s="1"/>
  <c r="I32" i="12"/>
  <c r="I79" i="12" s="1"/>
  <c r="Z8" i="13"/>
  <c r="Z55" i="13" s="1"/>
  <c r="E42" i="16"/>
  <c r="X34" i="17"/>
  <c r="Z13" i="11"/>
  <c r="Z60" i="11" s="1"/>
  <c r="E20" i="1"/>
  <c r="E67" i="1" s="1"/>
  <c r="G40" i="13"/>
  <c r="G87" i="13" s="1"/>
  <c r="Q6" i="16"/>
  <c r="Q37" i="13"/>
  <c r="N13" i="7"/>
  <c r="O25" i="1"/>
  <c r="P24" i="11"/>
  <c r="O42" i="14"/>
  <c r="Q10" i="11"/>
  <c r="N11" i="12"/>
  <c r="F32" i="11"/>
  <c r="F79" i="11" s="1"/>
  <c r="F8" i="16"/>
  <c r="W11" i="16"/>
  <c r="AA12" i="11"/>
  <c r="AA59" i="11" s="1"/>
  <c r="Y19" i="13"/>
  <c r="Y66" i="13" s="1"/>
  <c r="H19" i="12"/>
  <c r="H66" i="12" s="1"/>
  <c r="O38" i="11"/>
  <c r="AA21" i="16"/>
  <c r="G12" i="27"/>
  <c r="G59" i="27" s="1"/>
  <c r="I25" i="16"/>
  <c r="W16" i="16"/>
  <c r="N45" i="14"/>
  <c r="P35" i="17"/>
  <c r="F38" i="14"/>
  <c r="X8" i="12"/>
  <c r="X55" i="12" s="1"/>
  <c r="I37" i="11"/>
  <c r="I84" i="11" s="1"/>
  <c r="AA22" i="11"/>
  <c r="AA69" i="11" s="1"/>
  <c r="N36" i="17"/>
  <c r="R32" i="6"/>
  <c r="AA33" i="17"/>
  <c r="P32" i="17"/>
  <c r="G28" i="28"/>
  <c r="G75" i="28" s="1"/>
  <c r="I10" i="28"/>
  <c r="I57" i="28" s="1"/>
  <c r="N12" i="29"/>
  <c r="I4" i="17"/>
  <c r="Z32" i="29"/>
  <c r="Z79" i="29" s="1"/>
  <c r="I8" i="17"/>
  <c r="H45" i="16"/>
  <c r="H22" i="7"/>
  <c r="H69" i="7" s="1"/>
  <c r="X8" i="14"/>
  <c r="R22" i="11"/>
  <c r="Z39" i="11"/>
  <c r="Z86" i="11" s="1"/>
  <c r="F15" i="12"/>
  <c r="F62" i="12" s="1"/>
  <c r="G25" i="6"/>
  <c r="G72" i="6" s="1"/>
  <c r="H7" i="7"/>
  <c r="H54" i="7" s="1"/>
  <c r="Z27" i="11"/>
  <c r="Z74" i="11" s="1"/>
  <c r="E5" i="11"/>
  <c r="E52" i="11" s="1"/>
  <c r="I11" i="14"/>
  <c r="R7" i="14"/>
  <c r="R4" i="17"/>
  <c r="R9" i="14"/>
  <c r="AA27" i="27"/>
  <c r="AA74" i="27" s="1"/>
  <c r="Z38" i="16"/>
  <c r="O16" i="14"/>
  <c r="G27" i="17"/>
  <c r="N10" i="27"/>
  <c r="Y21" i="14"/>
  <c r="H15" i="16"/>
  <c r="F20" i="16"/>
  <c r="Z5" i="17"/>
  <c r="E8" i="27"/>
  <c r="E55" i="27" s="1"/>
  <c r="P28" i="14"/>
  <c r="Y35" i="27"/>
  <c r="Y82" i="27" s="1"/>
  <c r="E44" i="17"/>
  <c r="AA20" i="27"/>
  <c r="AA67" i="27" s="1"/>
  <c r="N39" i="1"/>
  <c r="Z30" i="11"/>
  <c r="Z77" i="11" s="1"/>
  <c r="I19" i="11"/>
  <c r="I66" i="11" s="1"/>
  <c r="N9" i="16"/>
  <c r="Z25" i="7"/>
  <c r="Z72" i="7" s="1"/>
  <c r="O37" i="13"/>
  <c r="X18" i="6"/>
  <c r="X65" i="6" s="1"/>
  <c r="X44" i="13"/>
  <c r="X91" i="13" s="1"/>
  <c r="N42" i="16"/>
  <c r="F31" i="12"/>
  <c r="F78" i="12" s="1"/>
  <c r="F28" i="11"/>
  <c r="F75" i="11" s="1"/>
  <c r="Z42" i="7"/>
  <c r="Z89" i="7" s="1"/>
  <c r="H22" i="17"/>
  <c r="R23" i="27"/>
  <c r="E41" i="27"/>
  <c r="E88" i="27" s="1"/>
  <c r="P10" i="6"/>
  <c r="N31" i="16"/>
  <c r="Z19" i="17"/>
  <c r="I31" i="27"/>
  <c r="I78" i="27" s="1"/>
  <c r="O25" i="14"/>
  <c r="F23" i="1"/>
  <c r="F70" i="1" s="1"/>
  <c r="Q30" i="14"/>
  <c r="N39" i="7"/>
  <c r="G43" i="7"/>
  <c r="G90" i="7" s="1"/>
  <c r="Y33" i="1"/>
  <c r="Y80" i="1" s="1"/>
  <c r="P39" i="12"/>
  <c r="Z32" i="11"/>
  <c r="Z79" i="11" s="1"/>
  <c r="H18" i="16"/>
  <c r="R25" i="27"/>
  <c r="W42" i="16"/>
  <c r="Z40" i="27"/>
  <c r="Z87" i="27" s="1"/>
  <c r="AA6" i="16"/>
  <c r="E14" i="12"/>
  <c r="E61" i="12" s="1"/>
  <c r="Y16" i="17"/>
  <c r="H31" i="29"/>
  <c r="H78" i="29" s="1"/>
  <c r="I20" i="27"/>
  <c r="I67" i="27" s="1"/>
  <c r="E25" i="16"/>
  <c r="AA8" i="17"/>
  <c r="O29" i="27"/>
  <c r="P14" i="16"/>
  <c r="Q22" i="11"/>
  <c r="W17" i="13"/>
  <c r="W64" i="13" s="1"/>
  <c r="G4" i="16"/>
  <c r="Z28" i="27"/>
  <c r="Z75" i="27" s="1"/>
  <c r="E18" i="17"/>
  <c r="F22" i="14"/>
  <c r="G11" i="12"/>
  <c r="G58" i="12" s="1"/>
  <c r="Q45" i="14"/>
  <c r="H27" i="17"/>
  <c r="R45" i="16"/>
  <c r="W35" i="14"/>
  <c r="F37" i="16"/>
  <c r="AA23" i="17"/>
  <c r="H28" i="17"/>
  <c r="X38" i="14"/>
  <c r="W33" i="11"/>
  <c r="W80" i="11" s="1"/>
  <c r="AA42" i="16"/>
  <c r="O41" i="16"/>
  <c r="G7" i="17"/>
  <c r="G45" i="12"/>
  <c r="G92" i="12" s="1"/>
  <c r="O31" i="17"/>
  <c r="P41" i="14"/>
  <c r="X13" i="17"/>
  <c r="W11" i="28"/>
  <c r="W58" i="28" s="1"/>
  <c r="G39" i="29"/>
  <c r="G86" i="29" s="1"/>
  <c r="H14" i="16"/>
  <c r="P16" i="11"/>
  <c r="P45" i="16"/>
  <c r="N33" i="6"/>
  <c r="Q32" i="1"/>
  <c r="Y27" i="7"/>
  <c r="Y74" i="7" s="1"/>
  <c r="Q33" i="16"/>
  <c r="W15" i="7"/>
  <c r="W62" i="7" s="1"/>
  <c r="H43" i="6"/>
  <c r="H90" i="6" s="1"/>
  <c r="N24" i="12"/>
  <c r="Y4" i="14"/>
  <c r="R15" i="6"/>
  <c r="AA4" i="12"/>
  <c r="AA51" i="12" s="1"/>
  <c r="R6" i="14"/>
  <c r="N28" i="16"/>
  <c r="O13" i="16"/>
  <c r="Q9" i="14"/>
  <c r="R44" i="17"/>
  <c r="G18" i="7"/>
  <c r="G65" i="7" s="1"/>
  <c r="I8" i="29"/>
  <c r="I55" i="29" s="1"/>
  <c r="H28" i="27"/>
  <c r="H75" i="27" s="1"/>
  <c r="X23" i="16"/>
  <c r="G42" i="14"/>
  <c r="Q43" i="11"/>
  <c r="H41" i="13"/>
  <c r="H88" i="13" s="1"/>
  <c r="I6" i="17"/>
  <c r="Z21" i="13"/>
  <c r="Z68" i="13" s="1"/>
  <c r="Y28" i="6"/>
  <c r="Y75" i="6" s="1"/>
  <c r="F30" i="17"/>
  <c r="E29" i="16"/>
  <c r="G41" i="27"/>
  <c r="G88" i="27" s="1"/>
  <c r="P30" i="29"/>
  <c r="AA29" i="17"/>
  <c r="E24" i="27"/>
  <c r="E71" i="27" s="1"/>
  <c r="X12" i="12"/>
  <c r="X59" i="12" s="1"/>
  <c r="Q14" i="14"/>
  <c r="H17" i="16"/>
  <c r="O31" i="6"/>
  <c r="G6" i="14"/>
  <c r="Y22" i="14"/>
  <c r="Z38" i="14"/>
  <c r="Q14" i="6"/>
  <c r="P28" i="17"/>
  <c r="W28" i="16"/>
  <c r="G22" i="27"/>
  <c r="G69" i="27" s="1"/>
  <c r="F9" i="17"/>
  <c r="N6" i="17"/>
  <c r="AA15" i="27"/>
  <c r="AA62" i="27" s="1"/>
  <c r="G16" i="17"/>
  <c r="Y15" i="29"/>
  <c r="Y62" i="29" s="1"/>
  <c r="G12" i="14"/>
  <c r="R17" i="1"/>
  <c r="Y28" i="17"/>
  <c r="N7" i="16"/>
  <c r="O42" i="29"/>
  <c r="AA33" i="12"/>
  <c r="AA80" i="12" s="1"/>
  <c r="E25" i="17"/>
  <c r="AA42" i="17"/>
  <c r="Y40" i="16"/>
  <c r="E29" i="27"/>
  <c r="E76" i="27" s="1"/>
  <c r="I21" i="29"/>
  <c r="I68" i="29" s="1"/>
  <c r="N39" i="29"/>
  <c r="G27" i="12"/>
  <c r="G74" i="12" s="1"/>
  <c r="Q17" i="12"/>
  <c r="AA34" i="13"/>
  <c r="AA81" i="13" s="1"/>
  <c r="X40" i="12"/>
  <c r="X87" i="12" s="1"/>
  <c r="R26" i="16"/>
  <c r="O26" i="11"/>
  <c r="P44" i="17"/>
  <c r="E19" i="16"/>
  <c r="Q36" i="17"/>
  <c r="Q28" i="17"/>
  <c r="Z21" i="16"/>
  <c r="I5" i="29"/>
  <c r="I52" i="29" s="1"/>
  <c r="H18" i="14"/>
  <c r="G33" i="27"/>
  <c r="G80" i="27" s="1"/>
  <c r="N42" i="13"/>
  <c r="E39" i="16"/>
  <c r="Q22" i="14"/>
  <c r="Y13" i="17"/>
  <c r="H34" i="29"/>
  <c r="H81" i="29" s="1"/>
  <c r="W31" i="28"/>
  <c r="W78" i="28" s="1"/>
  <c r="E12" i="14"/>
  <c r="I45" i="16"/>
  <c r="R16" i="27"/>
  <c r="Z40" i="17"/>
  <c r="N20" i="27"/>
  <c r="Z28" i="16"/>
  <c r="E23" i="28"/>
  <c r="E70" i="28" s="1"/>
  <c r="R20" i="13"/>
  <c r="X28" i="27"/>
  <c r="X75" i="27" s="1"/>
  <c r="W41" i="27"/>
  <c r="W88" i="27" s="1"/>
  <c r="Y40" i="14"/>
  <c r="E9" i="17"/>
  <c r="X44" i="29"/>
  <c r="X91" i="29" s="1"/>
  <c r="O45" i="29"/>
  <c r="Z13" i="28"/>
  <c r="Z60" i="28" s="1"/>
  <c r="AA25" i="17"/>
  <c r="Q38" i="17"/>
  <c r="Y28" i="16"/>
  <c r="H12" i="16"/>
  <c r="H35" i="27"/>
  <c r="H82" i="27" s="1"/>
  <c r="I8" i="27"/>
  <c r="I55" i="27" s="1"/>
  <c r="H26" i="28"/>
  <c r="H73" i="28" s="1"/>
  <c r="R19" i="13"/>
  <c r="G10" i="27"/>
  <c r="G57" i="27" s="1"/>
  <c r="Z29" i="14"/>
  <c r="F7" i="29"/>
  <c r="F54" i="29" s="1"/>
  <c r="G28" i="17"/>
  <c r="O5" i="29"/>
  <c r="Q43" i="16"/>
  <c r="AA5" i="7"/>
  <c r="AA52" i="7" s="1"/>
  <c r="X45" i="17"/>
  <c r="O9" i="16"/>
  <c r="W44" i="12"/>
  <c r="W91" i="12" s="1"/>
  <c r="N19" i="12"/>
  <c r="AA24" i="6"/>
  <c r="AA71" i="6" s="1"/>
  <c r="Y23" i="14"/>
  <c r="E15" i="17"/>
  <c r="F8" i="27"/>
  <c r="F55" i="27" s="1"/>
  <c r="I7" i="29"/>
  <c r="I54" i="29" s="1"/>
  <c r="E14" i="28"/>
  <c r="E61" i="28" s="1"/>
  <c r="Q4" i="12"/>
  <c r="X34" i="11"/>
  <c r="X81" i="11" s="1"/>
  <c r="N35" i="11"/>
  <c r="E21" i="14"/>
  <c r="R35" i="14"/>
  <c r="X15" i="27"/>
  <c r="X62" i="27" s="1"/>
  <c r="E30" i="29"/>
  <c r="E77" i="29" s="1"/>
  <c r="R18" i="29"/>
  <c r="F15" i="17"/>
  <c r="G44" i="17"/>
  <c r="F40" i="27"/>
  <c r="F87" i="27" s="1"/>
  <c r="H25" i="27"/>
  <c r="H72" i="27" s="1"/>
  <c r="Z18" i="27"/>
  <c r="Z65" i="27" s="1"/>
  <c r="P19" i="16"/>
  <c r="Y14" i="28"/>
  <c r="Y61" i="28" s="1"/>
  <c r="Q6" i="11"/>
  <c r="Y23" i="17"/>
  <c r="O25" i="29"/>
  <c r="G4" i="14"/>
  <c r="N34" i="14"/>
  <c r="N7" i="27"/>
  <c r="R31" i="28"/>
  <c r="W39" i="16"/>
  <c r="E21" i="27"/>
  <c r="E68" i="27" s="1"/>
  <c r="H20" i="27"/>
  <c r="H67" i="27" s="1"/>
  <c r="E21" i="17"/>
  <c r="R44" i="28"/>
  <c r="I27" i="16"/>
  <c r="AA34" i="29"/>
  <c r="AA81" i="29" s="1"/>
  <c r="G12" i="28"/>
  <c r="G59" i="28" s="1"/>
  <c r="O22" i="14"/>
  <c r="G11" i="29"/>
  <c r="G58" i="29" s="1"/>
  <c r="P41" i="27"/>
  <c r="O26" i="17"/>
  <c r="X42" i="27"/>
  <c r="X89" i="27" s="1"/>
  <c r="W37" i="27"/>
  <c r="W84" i="27" s="1"/>
  <c r="X7" i="27"/>
  <c r="X54" i="27" s="1"/>
  <c r="N11" i="14"/>
  <c r="X26" i="14"/>
  <c r="Q23" i="14"/>
  <c r="R23" i="12"/>
  <c r="W31" i="13"/>
  <c r="W78" i="13" s="1"/>
  <c r="G23" i="14"/>
  <c r="X18" i="12"/>
  <c r="X65" i="12" s="1"/>
  <c r="Q38" i="14"/>
  <c r="F44" i="16"/>
  <c r="X32" i="16"/>
  <c r="X5" i="27"/>
  <c r="X52" i="27" s="1"/>
  <c r="Z28" i="12"/>
  <c r="Z75" i="12" s="1"/>
  <c r="Y45" i="17"/>
  <c r="P32" i="13"/>
  <c r="R12" i="1"/>
  <c r="N43" i="14"/>
  <c r="R20" i="27"/>
  <c r="Q30" i="27"/>
  <c r="P9" i="17"/>
  <c r="Z39" i="14"/>
  <c r="I44" i="27"/>
  <c r="I91" i="27" s="1"/>
  <c r="Y24" i="27"/>
  <c r="Y71" i="27" s="1"/>
  <c r="O21" i="27"/>
  <c r="X35" i="14"/>
  <c r="Q40" i="27"/>
  <c r="W10" i="14"/>
  <c r="Y30" i="29"/>
  <c r="Y77" i="29" s="1"/>
  <c r="AA18" i="12"/>
  <c r="AA65" i="12" s="1"/>
  <c r="R9" i="17"/>
  <c r="E43" i="27"/>
  <c r="E90" i="27" s="1"/>
  <c r="W6" i="17"/>
  <c r="G25" i="29"/>
  <c r="G72" i="29" s="1"/>
  <c r="I11" i="29"/>
  <c r="I58" i="29" s="1"/>
  <c r="O21" i="29"/>
  <c r="H10" i="6"/>
  <c r="H57" i="6" s="1"/>
  <c r="H18" i="28"/>
  <c r="H65" i="28" s="1"/>
  <c r="F36" i="29"/>
  <c r="F83" i="29" s="1"/>
  <c r="W15" i="17"/>
  <c r="W18" i="17"/>
  <c r="P35" i="28"/>
  <c r="W22" i="29"/>
  <c r="W69" i="29" s="1"/>
  <c r="AA32" i="28"/>
  <c r="AA79" i="28" s="1"/>
  <c r="Y44" i="14"/>
  <c r="W8" i="6"/>
  <c r="W55" i="6" s="1"/>
  <c r="N26" i="27"/>
  <c r="Y20" i="17"/>
  <c r="Q11" i="29"/>
  <c r="W19" i="27"/>
  <c r="W66" i="27" s="1"/>
  <c r="W19" i="16"/>
  <c r="Z7" i="11"/>
  <c r="Z54" i="11" s="1"/>
  <c r="F30" i="16"/>
  <c r="Q6" i="14"/>
  <c r="E6" i="11"/>
  <c r="E53" i="11" s="1"/>
  <c r="Z5" i="16"/>
  <c r="O7" i="12"/>
  <c r="Q25" i="14"/>
  <c r="Q27" i="16"/>
  <c r="AA10" i="14"/>
  <c r="AA7" i="27"/>
  <c r="AA54" i="27" s="1"/>
  <c r="O10" i="16"/>
  <c r="F37" i="14"/>
  <c r="Z14" i="11"/>
  <c r="Z61" i="11" s="1"/>
  <c r="N23" i="12"/>
  <c r="R25" i="14"/>
  <c r="Q7" i="17"/>
  <c r="R43" i="16"/>
  <c r="E14" i="17"/>
  <c r="F26" i="7"/>
  <c r="F73" i="7" s="1"/>
  <c r="Z33" i="16"/>
  <c r="G12" i="17"/>
  <c r="G32" i="29"/>
  <c r="G79" i="29" s="1"/>
  <c r="O7" i="17"/>
  <c r="Y42" i="29"/>
  <c r="Y89" i="29" s="1"/>
  <c r="H40" i="29"/>
  <c r="H87" i="29" s="1"/>
  <c r="X17" i="28"/>
  <c r="X64" i="28" s="1"/>
  <c r="I6" i="16"/>
  <c r="Z17" i="17"/>
  <c r="R35" i="27"/>
  <c r="F30" i="27"/>
  <c r="F77" i="27" s="1"/>
  <c r="X9" i="29"/>
  <c r="X56" i="29" s="1"/>
  <c r="E39" i="27"/>
  <c r="E86" i="27" s="1"/>
  <c r="Z45" i="16"/>
  <c r="R21" i="13"/>
  <c r="Z8" i="14"/>
  <c r="H12" i="27"/>
  <c r="H59" i="27" s="1"/>
  <c r="H30" i="27"/>
  <c r="H77" i="27" s="1"/>
  <c r="Z18" i="16"/>
  <c r="N9" i="29"/>
  <c r="Y36" i="27"/>
  <c r="Y83" i="27" s="1"/>
  <c r="R13" i="29"/>
  <c r="AA30" i="14"/>
  <c r="Q28" i="16"/>
  <c r="R19" i="16"/>
  <c r="P37" i="17"/>
  <c r="N19" i="29"/>
  <c r="X9" i="28"/>
  <c r="X56" i="28" s="1"/>
  <c r="Y15" i="13"/>
  <c r="Y62" i="13" s="1"/>
  <c r="Z33" i="13"/>
  <c r="Z80" i="13" s="1"/>
  <c r="Y42" i="16"/>
  <c r="N10" i="16"/>
  <c r="Y12" i="14"/>
  <c r="N22" i="17"/>
  <c r="I10" i="12"/>
  <c r="I57" i="12" s="1"/>
  <c r="O27" i="13"/>
  <c r="AA45" i="16"/>
  <c r="N33" i="17"/>
  <c r="W29" i="17"/>
  <c r="Q13" i="11"/>
  <c r="E41" i="6"/>
  <c r="E88" i="6" s="1"/>
  <c r="X43" i="14"/>
  <c r="P14" i="17"/>
  <c r="O40" i="6"/>
  <c r="P6" i="17"/>
  <c r="W27" i="17"/>
  <c r="I26" i="29"/>
  <c r="I73" i="29" s="1"/>
  <c r="G12" i="13"/>
  <c r="G59" i="13" s="1"/>
  <c r="AA12" i="16"/>
  <c r="Y28" i="27"/>
  <c r="Y75" i="27" s="1"/>
  <c r="F36" i="27"/>
  <c r="F83" i="27" s="1"/>
  <c r="X7" i="17"/>
  <c r="O5" i="27"/>
  <c r="W36" i="17"/>
  <c r="X30" i="27"/>
  <c r="X77" i="27" s="1"/>
  <c r="Z37" i="11"/>
  <c r="Z84" i="11" s="1"/>
  <c r="Z44" i="16"/>
  <c r="Y29" i="16"/>
  <c r="X18" i="17"/>
  <c r="AA11" i="16"/>
  <c r="G35" i="28"/>
  <c r="G82" i="28" s="1"/>
  <c r="P35" i="27"/>
  <c r="Q44" i="13"/>
  <c r="H42" i="16"/>
  <c r="E16" i="14"/>
  <c r="X35" i="12"/>
  <c r="X82" i="12" s="1"/>
  <c r="G22" i="17"/>
  <c r="Y6" i="27"/>
  <c r="Y53" i="27" s="1"/>
  <c r="I43" i="27"/>
  <c r="I90" i="27" s="1"/>
  <c r="X31" i="11"/>
  <c r="X78" i="11" s="1"/>
  <c r="Z32" i="16"/>
  <c r="Y33" i="14"/>
  <c r="AA4" i="16"/>
  <c r="Y10" i="11"/>
  <c r="Y57" i="11" s="1"/>
  <c r="H39" i="16"/>
  <c r="H34" i="16"/>
  <c r="O16" i="16"/>
  <c r="Z23" i="17"/>
  <c r="Y29" i="17"/>
  <c r="Z42" i="27"/>
  <c r="Z89" i="27" s="1"/>
  <c r="N41" i="13"/>
  <c r="G23" i="16"/>
  <c r="H23" i="17"/>
  <c r="P14" i="27"/>
  <c r="W20" i="17"/>
  <c r="E39" i="14"/>
  <c r="Z33" i="17"/>
  <c r="R26" i="17"/>
  <c r="O18" i="14"/>
  <c r="P9" i="16"/>
  <c r="G14" i="29"/>
  <c r="G61" i="29" s="1"/>
  <c r="E27" i="29"/>
  <c r="E74" i="29" s="1"/>
  <c r="R29" i="13"/>
  <c r="E28" i="11"/>
  <c r="E75" i="11" s="1"/>
  <c r="I15" i="27"/>
  <c r="I62" i="27" s="1"/>
  <c r="AA39" i="13"/>
  <c r="AA86" i="13" s="1"/>
  <c r="N24" i="13"/>
  <c r="R34" i="17"/>
  <c r="P7" i="14"/>
  <c r="E12" i="12"/>
  <c r="E59" i="12" s="1"/>
  <c r="F26" i="11"/>
  <c r="F73" i="11" s="1"/>
  <c r="Z30" i="7"/>
  <c r="Z77" i="7" s="1"/>
  <c r="G20" i="16"/>
  <c r="Z8" i="11"/>
  <c r="Z55" i="11" s="1"/>
  <c r="R32" i="13"/>
  <c r="X12" i="6"/>
  <c r="X59" i="6" s="1"/>
  <c r="P17" i="14"/>
  <c r="P9" i="6"/>
  <c r="H5" i="12"/>
  <c r="H52" i="12" s="1"/>
  <c r="R22" i="13"/>
  <c r="Y36" i="17"/>
  <c r="G38" i="17"/>
  <c r="Z21" i="17"/>
  <c r="R43" i="11"/>
  <c r="I9" i="29"/>
  <c r="I56" i="29" s="1"/>
  <c r="H22" i="16"/>
  <c r="O38" i="16"/>
  <c r="O27" i="17"/>
  <c r="I5" i="17"/>
  <c r="P40" i="13"/>
  <c r="Q14" i="16"/>
  <c r="O16" i="17"/>
  <c r="R42" i="16"/>
  <c r="G43" i="29"/>
  <c r="G90" i="29" s="1"/>
  <c r="Z9" i="16"/>
  <c r="P22" i="17"/>
  <c r="H13" i="16"/>
  <c r="E40" i="27"/>
  <c r="E87" i="27" s="1"/>
  <c r="X15" i="12"/>
  <c r="X62" i="12" s="1"/>
  <c r="E31" i="16"/>
  <c r="Y26" i="12"/>
  <c r="Y73" i="12" s="1"/>
  <c r="H43" i="14"/>
  <c r="Z17" i="6"/>
  <c r="Z64" i="6" s="1"/>
  <c r="O14" i="27"/>
  <c r="X44" i="14"/>
  <c r="Y13" i="14"/>
  <c r="W7" i="16"/>
  <c r="Q40" i="17"/>
  <c r="AA16" i="17"/>
  <c r="G40" i="27"/>
  <c r="G87" i="27" s="1"/>
  <c r="Z39" i="27"/>
  <c r="Z86" i="27" s="1"/>
  <c r="AA12" i="29"/>
  <c r="AA59" i="29" s="1"/>
  <c r="O44" i="13"/>
  <c r="Q17" i="14"/>
  <c r="H32" i="14"/>
  <c r="F21" i="16"/>
  <c r="N27" i="17"/>
  <c r="N23" i="14"/>
  <c r="G29" i="12"/>
  <c r="G76" i="12" s="1"/>
  <c r="X8" i="16"/>
  <c r="E6" i="27"/>
  <c r="E53" i="27" s="1"/>
  <c r="H4" i="16"/>
  <c r="O43" i="27"/>
  <c r="X16" i="29"/>
  <c r="X63" i="29" s="1"/>
  <c r="Z15" i="13"/>
  <c r="Z62" i="13" s="1"/>
  <c r="Y9" i="17"/>
  <c r="H14" i="14"/>
  <c r="N38" i="17"/>
  <c r="P31" i="16"/>
  <c r="Y27" i="16"/>
  <c r="G30" i="16"/>
  <c r="P19" i="14"/>
  <c r="E10" i="14"/>
  <c r="Y17" i="17"/>
  <c r="F40" i="12"/>
  <c r="F87" i="12" s="1"/>
  <c r="H16" i="17"/>
  <c r="AA18" i="14"/>
  <c r="W29" i="16"/>
  <c r="O4" i="14"/>
  <c r="H27" i="27"/>
  <c r="H74" i="27" s="1"/>
  <c r="AA45" i="12"/>
  <c r="AA92" i="12" s="1"/>
  <c r="H15" i="27"/>
  <c r="H62" i="27" s="1"/>
  <c r="AA37" i="17"/>
  <c r="F10" i="29"/>
  <c r="F57" i="29" s="1"/>
  <c r="R34" i="14"/>
  <c r="G42" i="17"/>
  <c r="E33" i="7"/>
  <c r="E80" i="7" s="1"/>
  <c r="H6" i="16"/>
  <c r="O12" i="27"/>
  <c r="X21" i="27"/>
  <c r="X68" i="27" s="1"/>
  <c r="P10" i="27"/>
  <c r="X36" i="28"/>
  <c r="X83" i="28" s="1"/>
  <c r="Y26" i="16"/>
  <c r="F39" i="17"/>
  <c r="P29" i="14"/>
  <c r="I38" i="27"/>
  <c r="I85" i="27" s="1"/>
  <c r="F15" i="27"/>
  <c r="F62" i="27" s="1"/>
  <c r="Y42" i="17"/>
  <c r="Q37" i="29"/>
  <c r="E41" i="12"/>
  <c r="E88" i="12" s="1"/>
  <c r="E19" i="17"/>
  <c r="Y20" i="14"/>
  <c r="I34" i="16"/>
  <c r="Z7" i="17"/>
  <c r="X30" i="29"/>
  <c r="X77" i="29" s="1"/>
  <c r="W43" i="29"/>
  <c r="W90" i="29" s="1"/>
  <c r="R32" i="7"/>
  <c r="Y29" i="11"/>
  <c r="Y76" i="11" s="1"/>
  <c r="P5" i="17"/>
  <c r="X22" i="17"/>
  <c r="I21" i="7"/>
  <c r="I68" i="7" s="1"/>
  <c r="O35" i="6"/>
  <c r="F35" i="1"/>
  <c r="F82" i="1" s="1"/>
  <c r="F19" i="12"/>
  <c r="F66" i="12" s="1"/>
  <c r="I6" i="12"/>
  <c r="I53" i="12" s="1"/>
  <c r="H4" i="27"/>
  <c r="H51" i="27" s="1"/>
  <c r="W34" i="12"/>
  <c r="W81" i="12" s="1"/>
  <c r="I34" i="17"/>
  <c r="R39" i="17"/>
  <c r="P14" i="12"/>
  <c r="I45" i="27"/>
  <c r="I92" i="27" s="1"/>
  <c r="Y14" i="29"/>
  <c r="Y61" i="29" s="1"/>
  <c r="Z43" i="16"/>
  <c r="Y43" i="14"/>
  <c r="I29" i="16"/>
  <c r="N25" i="17"/>
  <c r="G9" i="29"/>
  <c r="G56" i="29" s="1"/>
  <c r="I14" i="17"/>
  <c r="I38" i="17"/>
  <c r="I36" i="27"/>
  <c r="I83" i="27" s="1"/>
  <c r="E15" i="29"/>
  <c r="E62" i="29" s="1"/>
  <c r="O41" i="7"/>
  <c r="O38" i="14"/>
  <c r="AA5" i="14"/>
  <c r="P31" i="17"/>
  <c r="Z36" i="13"/>
  <c r="Z83" i="13" s="1"/>
  <c r="Q5" i="7"/>
  <c r="Q21" i="16"/>
  <c r="O12" i="12"/>
  <c r="W43" i="12"/>
  <c r="W90" i="12" s="1"/>
  <c r="I40" i="14"/>
  <c r="G41" i="12"/>
  <c r="G88" i="12" s="1"/>
  <c r="E8" i="6"/>
  <c r="E55" i="6" s="1"/>
  <c r="R34" i="13"/>
  <c r="P19" i="12"/>
  <c r="O17" i="17"/>
  <c r="P32" i="16"/>
  <c r="Q5" i="11"/>
  <c r="F4" i="14"/>
  <c r="I22" i="17"/>
  <c r="X26" i="17"/>
  <c r="P15" i="17"/>
  <c r="G7" i="14"/>
  <c r="Q16" i="14"/>
  <c r="AA10" i="17"/>
  <c r="AA39" i="16"/>
  <c r="P27" i="12"/>
  <c r="AA21" i="12"/>
  <c r="AA68" i="12" s="1"/>
  <c r="F37" i="17"/>
  <c r="G11" i="27"/>
  <c r="G58" i="27" s="1"/>
  <c r="F10" i="16"/>
  <c r="P31" i="27"/>
  <c r="AA13" i="29"/>
  <c r="AA60" i="29" s="1"/>
  <c r="E44" i="27"/>
  <c r="E91" i="27" s="1"/>
  <c r="O28" i="17"/>
  <c r="H37" i="17"/>
  <c r="AA14" i="14"/>
  <c r="Z16" i="17"/>
  <c r="E11" i="27"/>
  <c r="E58" i="27" s="1"/>
  <c r="AA5" i="13"/>
  <c r="AA52" i="13" s="1"/>
  <c r="Y25" i="17"/>
  <c r="Q12" i="14"/>
  <c r="Z37" i="7"/>
  <c r="Z84" i="7" s="1"/>
  <c r="I43" i="16"/>
  <c r="Q20" i="13"/>
  <c r="Z39" i="17"/>
  <c r="H13" i="14"/>
  <c r="Z28" i="17"/>
  <c r="O26" i="27"/>
  <c r="F14" i="17"/>
  <c r="AA18" i="28"/>
  <c r="AA65" i="28" s="1"/>
  <c r="I28" i="16"/>
  <c r="N33" i="29"/>
  <c r="P41" i="17"/>
  <c r="O26" i="16"/>
  <c r="Y30" i="16"/>
  <c r="W5" i="16"/>
  <c r="W7" i="11"/>
  <c r="W54" i="11" s="1"/>
  <c r="AA45" i="17"/>
  <c r="Q40" i="16"/>
  <c r="F37" i="27"/>
  <c r="F84" i="27" s="1"/>
  <c r="R4" i="27"/>
  <c r="Q22" i="29"/>
  <c r="I17" i="14"/>
  <c r="AA8" i="14"/>
  <c r="O23" i="13"/>
  <c r="AA17" i="17"/>
  <c r="N26" i="17"/>
  <c r="O34" i="12"/>
  <c r="X43" i="16"/>
  <c r="N7" i="13"/>
  <c r="W36" i="16"/>
  <c r="G4" i="17"/>
  <c r="F16" i="28"/>
  <c r="F63" i="28" s="1"/>
  <c r="R33" i="28"/>
  <c r="R27" i="17"/>
  <c r="H24" i="16"/>
  <c r="Z10" i="13"/>
  <c r="Z57" i="13" s="1"/>
  <c r="G17" i="27"/>
  <c r="G64" i="27" s="1"/>
  <c r="Z37" i="14"/>
  <c r="AA9" i="16"/>
  <c r="AA38" i="29"/>
  <c r="AA85" i="29" s="1"/>
  <c r="Q41" i="28"/>
  <c r="X25" i="14"/>
  <c r="F38" i="17"/>
  <c r="O8" i="17"/>
  <c r="E17" i="17"/>
  <c r="I44" i="28"/>
  <c r="I91" i="28" s="1"/>
  <c r="E36" i="27"/>
  <c r="E83" i="27" s="1"/>
  <c r="R25" i="29"/>
  <c r="W14" i="6"/>
  <c r="W61" i="6" s="1"/>
  <c r="H14" i="27"/>
  <c r="H61" i="27" s="1"/>
  <c r="H35" i="17"/>
  <c r="F29" i="27"/>
  <c r="F76" i="27" s="1"/>
  <c r="R38" i="14"/>
  <c r="H32" i="28"/>
  <c r="H79" i="28" s="1"/>
  <c r="I5" i="27"/>
  <c r="I52" i="27" s="1"/>
  <c r="W9" i="28"/>
  <c r="W56" i="28" s="1"/>
  <c r="E30" i="13"/>
  <c r="E77" i="13" s="1"/>
  <c r="G9" i="17"/>
  <c r="P26" i="17"/>
  <c r="G44" i="16"/>
  <c r="Z10" i="17"/>
  <c r="O33" i="28"/>
  <c r="X41" i="27"/>
  <c r="X88" i="27" s="1"/>
  <c r="F11" i="17"/>
  <c r="G6" i="12"/>
  <c r="G53" i="12" s="1"/>
  <c r="I22" i="27"/>
  <c r="I69" i="27" s="1"/>
  <c r="X15" i="16"/>
  <c r="AA39" i="12"/>
  <c r="AA86" i="12" s="1"/>
  <c r="E25" i="14"/>
  <c r="G28" i="16"/>
  <c r="Q27" i="1"/>
  <c r="F22" i="11"/>
  <c r="F69" i="11" s="1"/>
  <c r="W24" i="13"/>
  <c r="W71" i="13" s="1"/>
  <c r="I42" i="16"/>
  <c r="Q18" i="6"/>
  <c r="N28" i="11"/>
  <c r="E11" i="1"/>
  <c r="E58" i="1" s="1"/>
  <c r="H6" i="14"/>
  <c r="H39" i="14"/>
  <c r="H35" i="13"/>
  <c r="H82" i="13" s="1"/>
  <c r="H37" i="16"/>
  <c r="W15" i="27"/>
  <c r="W62" i="27" s="1"/>
  <c r="P6" i="16"/>
  <c r="R41" i="17"/>
  <c r="X13" i="12"/>
  <c r="X60" i="12" s="1"/>
  <c r="Z37" i="17"/>
  <c r="E18" i="29"/>
  <c r="E65" i="29" s="1"/>
  <c r="Y24" i="17"/>
  <c r="I16" i="29"/>
  <c r="I63" i="29" s="1"/>
  <c r="Z26" i="14"/>
  <c r="P34" i="17"/>
  <c r="O45" i="17"/>
  <c r="G18" i="17"/>
  <c r="Y22" i="17"/>
  <c r="H43" i="28"/>
  <c r="H90" i="28" s="1"/>
  <c r="X12" i="11"/>
  <c r="X59" i="11" s="1"/>
  <c r="X44" i="7"/>
  <c r="X91" i="7" s="1"/>
  <c r="G41" i="7"/>
  <c r="G88" i="7" s="1"/>
  <c r="F41" i="14"/>
  <c r="P45" i="13"/>
  <c r="I32" i="6"/>
  <c r="I79" i="6" s="1"/>
  <c r="Z10" i="11"/>
  <c r="Z57" i="11" s="1"/>
  <c r="R23" i="11"/>
  <c r="I29" i="11"/>
  <c r="I76" i="11" s="1"/>
  <c r="R20" i="11"/>
  <c r="R14" i="13"/>
  <c r="Y21" i="7"/>
  <c r="Y68" i="7" s="1"/>
  <c r="G13" i="16"/>
  <c r="F32" i="12"/>
  <c r="F79" i="12" s="1"/>
  <c r="Q23" i="11"/>
  <c r="Y34" i="17"/>
  <c r="Y42" i="12"/>
  <c r="Y89" i="12" s="1"/>
  <c r="G7" i="16"/>
  <c r="F42" i="16"/>
  <c r="I37" i="27"/>
  <c r="I84" i="27" s="1"/>
  <c r="P27" i="27"/>
  <c r="R15" i="16"/>
  <c r="W27" i="13"/>
  <c r="W74" i="13" s="1"/>
  <c r="P9" i="27"/>
  <c r="G43" i="16"/>
  <c r="X11" i="16"/>
  <c r="N6" i="6"/>
  <c r="AA16" i="16"/>
  <c r="Q32" i="11"/>
  <c r="O33" i="17"/>
  <c r="Y21" i="29"/>
  <c r="Y68" i="29" s="1"/>
  <c r="X27" i="29"/>
  <c r="X74" i="29" s="1"/>
  <c r="N40" i="27"/>
  <c r="W8" i="16"/>
  <c r="Q44" i="12"/>
  <c r="H16" i="14"/>
  <c r="H28" i="7"/>
  <c r="H75" i="7" s="1"/>
  <c r="N35" i="27"/>
  <c r="H7" i="16"/>
  <c r="X12" i="7"/>
  <c r="X59" i="7" s="1"/>
  <c r="F39" i="29"/>
  <c r="F86" i="29" s="1"/>
  <c r="AA26" i="6"/>
  <c r="AA73" i="6" s="1"/>
  <c r="Z10" i="14"/>
  <c r="Y24" i="16"/>
  <c r="R29" i="17"/>
  <c r="P18" i="27"/>
  <c r="G38" i="29"/>
  <c r="G85" i="29" s="1"/>
  <c r="W23" i="27"/>
  <c r="W70" i="27" s="1"/>
  <c r="X20" i="16"/>
  <c r="Y26" i="27"/>
  <c r="Y73" i="27" s="1"/>
  <c r="N6" i="13"/>
  <c r="N13" i="27"/>
  <c r="F19" i="16"/>
  <c r="H29" i="14"/>
  <c r="Z33" i="14"/>
  <c r="P12" i="11"/>
  <c r="AA18" i="7"/>
  <c r="AA65" i="7" s="1"/>
  <c r="F34" i="17"/>
  <c r="W23" i="16"/>
  <c r="N5" i="16"/>
  <c r="R19" i="27"/>
  <c r="P25" i="29"/>
  <c r="Q37" i="14"/>
  <c r="P40" i="12"/>
  <c r="AA14" i="12"/>
  <c r="AA61" i="12" s="1"/>
  <c r="N24" i="11"/>
  <c r="N29" i="11"/>
  <c r="G27" i="16"/>
  <c r="Y33" i="16"/>
  <c r="E5" i="17"/>
  <c r="Y32" i="16"/>
  <c r="H26" i="29"/>
  <c r="H73" i="29" s="1"/>
  <c r="N44" i="27"/>
  <c r="N7" i="29"/>
  <c r="G5" i="17"/>
  <c r="X39" i="16"/>
  <c r="X33" i="11"/>
  <c r="X80" i="11" s="1"/>
  <c r="F8" i="29"/>
  <c r="F55" i="29" s="1"/>
  <c r="N10" i="13"/>
  <c r="Z35" i="17"/>
  <c r="I4" i="27"/>
  <c r="I51" i="27" s="1"/>
  <c r="Z33" i="29"/>
  <c r="Z80" i="29" s="1"/>
  <c r="W33" i="13"/>
  <c r="W80" i="13" s="1"/>
  <c r="X13" i="14"/>
  <c r="I17" i="27"/>
  <c r="I64" i="27" s="1"/>
  <c r="X24" i="16"/>
  <c r="Q24" i="17"/>
  <c r="P24" i="29"/>
  <c r="I34" i="29"/>
  <c r="I81" i="29" s="1"/>
  <c r="E12" i="16"/>
  <c r="O27" i="27"/>
  <c r="E44" i="29"/>
  <c r="E91" i="29" s="1"/>
  <c r="Z42" i="17"/>
  <c r="AA7" i="16"/>
  <c r="F40" i="29"/>
  <c r="F87" i="29" s="1"/>
  <c r="AA7" i="17"/>
  <c r="AA9" i="29"/>
  <c r="AA56" i="29" s="1"/>
  <c r="R18" i="14"/>
  <c r="G19" i="27"/>
  <c r="G66" i="27" s="1"/>
  <c r="I15" i="16"/>
  <c r="AA45" i="14"/>
  <c r="W9" i="27"/>
  <c r="W56" i="27" s="1"/>
  <c r="W43" i="17"/>
  <c r="Q41" i="27"/>
  <c r="R15" i="11"/>
  <c r="O25" i="17"/>
  <c r="O11" i="14"/>
  <c r="Y6" i="17"/>
  <c r="I24" i="16"/>
  <c r="Y42" i="14"/>
  <c r="P20" i="16"/>
  <c r="W13" i="27"/>
  <c r="W60" i="27" s="1"/>
  <c r="N22" i="27"/>
  <c r="X29" i="27"/>
  <c r="X76" i="27" s="1"/>
  <c r="Q5" i="12"/>
  <c r="Q26" i="16"/>
  <c r="H4" i="14"/>
  <c r="N44" i="14"/>
  <c r="P8" i="17"/>
  <c r="X24" i="17"/>
  <c r="E34" i="13"/>
  <c r="E81" i="13" s="1"/>
  <c r="F35" i="17"/>
  <c r="W45" i="7"/>
  <c r="W92" i="7" s="1"/>
  <c r="N21" i="14"/>
  <c r="R27" i="16"/>
  <c r="P8" i="13"/>
  <c r="E29" i="17"/>
  <c r="X33" i="27"/>
  <c r="X80" i="27" s="1"/>
  <c r="Y39" i="17"/>
  <c r="Q13" i="28"/>
  <c r="R30" i="14"/>
  <c r="O15" i="13"/>
  <c r="AA15" i="16"/>
  <c r="AA6" i="27"/>
  <c r="AA53" i="27" s="1"/>
  <c r="X39" i="27"/>
  <c r="X86" i="27" s="1"/>
  <c r="E26" i="17"/>
  <c r="AA24" i="17"/>
  <c r="E7" i="27"/>
  <c r="E54" i="27" s="1"/>
  <c r="H10" i="13"/>
  <c r="H57" i="13" s="1"/>
  <c r="R6" i="27"/>
  <c r="Y9" i="28"/>
  <c r="Y56" i="28" s="1"/>
  <c r="E34" i="29"/>
  <c r="E81" i="29" s="1"/>
  <c r="Q11" i="27"/>
  <c r="N11" i="28"/>
  <c r="Z29" i="29"/>
  <c r="Z76" i="29" s="1"/>
  <c r="N23" i="17"/>
  <c r="Q36" i="12"/>
  <c r="Y4" i="16"/>
  <c r="AA22" i="16"/>
  <c r="Y19" i="27"/>
  <c r="Y66" i="27" s="1"/>
  <c r="P7" i="17"/>
  <c r="X25" i="16"/>
  <c r="O45" i="27"/>
  <c r="AA30" i="17"/>
  <c r="I10" i="27"/>
  <c r="I57" i="27" s="1"/>
  <c r="F9" i="29"/>
  <c r="F56" i="29" s="1"/>
  <c r="I33" i="27"/>
  <c r="I80" i="27" s="1"/>
  <c r="Z16" i="27"/>
  <c r="Z63" i="27" s="1"/>
  <c r="R22" i="28"/>
  <c r="O23" i="28"/>
  <c r="X12" i="16"/>
  <c r="P42" i="16"/>
  <c r="G23" i="29"/>
  <c r="G70" i="29" s="1"/>
  <c r="G45" i="27"/>
  <c r="G92" i="27" s="1"/>
  <c r="Y41" i="29"/>
  <c r="Y88" i="29" s="1"/>
  <c r="F23" i="17"/>
  <c r="W21" i="17"/>
  <c r="O7" i="27"/>
  <c r="G35" i="16"/>
  <c r="G32" i="27"/>
  <c r="G79" i="27" s="1"/>
  <c r="R4" i="29"/>
  <c r="O24" i="27"/>
  <c r="W20" i="16"/>
  <c r="F32" i="27"/>
  <c r="F79" i="27" s="1"/>
  <c r="F12" i="28"/>
  <c r="F59" i="28" s="1"/>
  <c r="O35" i="12"/>
  <c r="O4" i="13"/>
  <c r="G37" i="12"/>
  <c r="G84" i="12" s="1"/>
  <c r="AA38" i="17"/>
  <c r="W19" i="14"/>
  <c r="X25" i="17"/>
  <c r="Z12" i="17"/>
  <c r="W45" i="17"/>
  <c r="Z34" i="17"/>
  <c r="Z11" i="17"/>
  <c r="R24" i="17"/>
  <c r="N12" i="27"/>
  <c r="H43" i="17"/>
  <c r="G37" i="29"/>
  <c r="G84" i="29" s="1"/>
  <c r="O10" i="29"/>
  <c r="Q31" i="29"/>
  <c r="O22" i="16"/>
  <c r="I28" i="17"/>
  <c r="P4" i="16"/>
  <c r="I45" i="29"/>
  <c r="I92" i="29" s="1"/>
  <c r="H38" i="27"/>
  <c r="H85" i="27" s="1"/>
  <c r="H30" i="29"/>
  <c r="H77" i="29" s="1"/>
  <c r="O27" i="28"/>
  <c r="Q34" i="27"/>
  <c r="E34" i="17"/>
  <c r="AA30" i="28"/>
  <c r="AA77" i="28" s="1"/>
  <c r="G31" i="28"/>
  <c r="G78" i="28" s="1"/>
  <c r="R11" i="17"/>
  <c r="O20" i="27"/>
  <c r="H12" i="29"/>
  <c r="H59" i="29" s="1"/>
  <c r="Q4" i="29"/>
  <c r="G15" i="29"/>
  <c r="G62" i="29" s="1"/>
  <c r="AA41" i="17"/>
  <c r="Y41" i="28"/>
  <c r="Y88" i="28" s="1"/>
  <c r="E11" i="28"/>
  <c r="E58" i="28" s="1"/>
  <c r="H31" i="13"/>
  <c r="H78" i="13" s="1"/>
  <c r="O41" i="17"/>
  <c r="W41" i="29"/>
  <c r="W88" i="29" s="1"/>
  <c r="N18" i="29"/>
  <c r="G30" i="27"/>
  <c r="G77" i="27" s="1"/>
  <c r="Q32" i="29"/>
  <c r="N45" i="28"/>
  <c r="E15" i="13"/>
  <c r="E62" i="13" s="1"/>
  <c r="E30" i="27"/>
  <c r="E77" i="27" s="1"/>
  <c r="E39" i="28"/>
  <c r="E86" i="28" s="1"/>
  <c r="P40" i="27"/>
  <c r="H26" i="27"/>
  <c r="H73" i="27" s="1"/>
  <c r="X19" i="29"/>
  <c r="X66" i="29" s="1"/>
  <c r="R11" i="29"/>
  <c r="X18" i="16"/>
  <c r="Y4" i="27"/>
  <c r="Y51" i="27" s="1"/>
  <c r="R20" i="16"/>
  <c r="G7" i="29"/>
  <c r="G54" i="29" s="1"/>
  <c r="P22" i="27"/>
  <c r="E5" i="29"/>
  <c r="E52" i="29" s="1"/>
  <c r="W28" i="28"/>
  <c r="W75" i="28" s="1"/>
  <c r="W16" i="27"/>
  <c r="W63" i="27" s="1"/>
  <c r="I12" i="27"/>
  <c r="I59" i="27" s="1"/>
  <c r="P4" i="29"/>
  <c r="P5" i="27"/>
  <c r="W41" i="16"/>
  <c r="N14" i="27"/>
  <c r="H36" i="13"/>
  <c r="H83" i="13" s="1"/>
  <c r="F14" i="16"/>
  <c r="E40" i="29"/>
  <c r="E87" i="29" s="1"/>
  <c r="F21" i="28"/>
  <c r="F68" i="28" s="1"/>
  <c r="P30" i="17"/>
  <c r="I19" i="29"/>
  <c r="I66" i="29" s="1"/>
  <c r="F17" i="29"/>
  <c r="F64" i="29" s="1"/>
  <c r="H32" i="27"/>
  <c r="H79" i="27" s="1"/>
  <c r="F6" i="17"/>
  <c r="Q17" i="27"/>
  <c r="Z11" i="16"/>
  <c r="P29" i="29"/>
  <c r="P6" i="27"/>
  <c r="R24" i="29"/>
  <c r="P13" i="27"/>
  <c r="G36" i="27"/>
  <c r="G83" i="27" s="1"/>
  <c r="Y37" i="16"/>
  <c r="G38" i="28"/>
  <c r="G85" i="28" s="1"/>
  <c r="N37" i="28"/>
  <c r="F36" i="17"/>
  <c r="Y40" i="17"/>
  <c r="N33" i="27"/>
  <c r="Z22" i="27"/>
  <c r="Z69" i="27" s="1"/>
  <c r="P20" i="28"/>
  <c r="F43" i="29"/>
  <c r="F90" i="29" s="1"/>
  <c r="Q39" i="29"/>
  <c r="O31" i="28"/>
  <c r="Q24" i="16"/>
  <c r="Q8" i="29"/>
  <c r="Y27" i="29"/>
  <c r="Y74" i="29" s="1"/>
  <c r="Z5" i="14"/>
  <c r="E14" i="29"/>
  <c r="E61" i="29" s="1"/>
  <c r="X34" i="29"/>
  <c r="X81" i="29" s="1"/>
  <c r="N22" i="28"/>
  <c r="I26" i="17"/>
  <c r="I5" i="28"/>
  <c r="I52" i="28" s="1"/>
  <c r="I18" i="28"/>
  <c r="I65" i="28" s="1"/>
  <c r="P40" i="16"/>
  <c r="R34" i="27"/>
  <c r="Q14" i="29"/>
  <c r="X16" i="28"/>
  <c r="X63" i="28" s="1"/>
  <c r="X36" i="29"/>
  <c r="X83" i="29" s="1"/>
  <c r="Y7" i="27"/>
  <c r="Y54" i="27" s="1"/>
  <c r="G37" i="17"/>
  <c r="G6" i="28"/>
  <c r="G53" i="28" s="1"/>
  <c r="N43" i="29"/>
  <c r="W45" i="29"/>
  <c r="W92" i="29" s="1"/>
  <c r="X35" i="28"/>
  <c r="X82" i="28" s="1"/>
  <c r="G42" i="27"/>
  <c r="G89" i="27" s="1"/>
  <c r="G41" i="17"/>
  <c r="F39" i="28"/>
  <c r="F86" i="28" s="1"/>
  <c r="R22" i="27"/>
  <c r="H36" i="17"/>
  <c r="R6" i="13"/>
  <c r="AA44" i="14"/>
  <c r="P40" i="17"/>
  <c r="P11" i="27"/>
  <c r="O27" i="29"/>
  <c r="Y39" i="27"/>
  <c r="Y86" i="27" s="1"/>
  <c r="Z5" i="27"/>
  <c r="Z52" i="27" s="1"/>
  <c r="H21" i="28"/>
  <c r="H68" i="28" s="1"/>
  <c r="H21" i="17"/>
  <c r="F5" i="16"/>
  <c r="AA32" i="27"/>
  <c r="AA79" i="27" s="1"/>
  <c r="Y12" i="16"/>
  <c r="I9" i="27"/>
  <c r="I56" i="27" s="1"/>
  <c r="G30" i="29"/>
  <c r="G77" i="29" s="1"/>
  <c r="Q7" i="29"/>
  <c r="Z21" i="29"/>
  <c r="Z68" i="29" s="1"/>
  <c r="H39" i="29"/>
  <c r="H86" i="29" s="1"/>
  <c r="AA5" i="17"/>
  <c r="P22" i="29"/>
  <c r="G44" i="28"/>
  <c r="G91" i="28" s="1"/>
  <c r="W30" i="16"/>
  <c r="G44" i="27"/>
  <c r="G91" i="27" s="1"/>
  <c r="Z13" i="27"/>
  <c r="Z60" i="27" s="1"/>
  <c r="W34" i="27"/>
  <c r="W81" i="27" s="1"/>
  <c r="I12" i="29"/>
  <c r="I59" i="29" s="1"/>
  <c r="I11" i="17"/>
  <c r="R8" i="28"/>
  <c r="N30" i="28"/>
  <c r="X28" i="17"/>
  <c r="X43" i="27"/>
  <c r="X90" i="27" s="1"/>
  <c r="E33" i="29"/>
  <c r="E80" i="29" s="1"/>
  <c r="Y18" i="16"/>
  <c r="I23" i="17"/>
  <c r="Q45" i="29"/>
  <c r="G14" i="28"/>
  <c r="G61" i="28" s="1"/>
  <c r="I8" i="16"/>
  <c r="Z23" i="27"/>
  <c r="Z70" i="27" s="1"/>
  <c r="P26" i="29"/>
  <c r="X4" i="17"/>
  <c r="H45" i="27"/>
  <c r="H92" i="27" s="1"/>
  <c r="F34" i="28"/>
  <c r="F81" i="28" s="1"/>
  <c r="Q21" i="28"/>
  <c r="H9" i="17"/>
  <c r="Y38" i="29"/>
  <c r="Y85" i="29" s="1"/>
  <c r="W6" i="27"/>
  <c r="W53" i="27" s="1"/>
  <c r="Q8" i="28"/>
  <c r="Z45" i="29"/>
  <c r="Z92" i="29" s="1"/>
  <c r="X18" i="29"/>
  <c r="X65" i="29" s="1"/>
  <c r="O43" i="28"/>
  <c r="R18" i="27"/>
  <c r="P20" i="27"/>
  <c r="I21" i="28"/>
  <c r="I68" i="28" s="1"/>
  <c r="W41" i="17"/>
  <c r="W32" i="16"/>
  <c r="O36" i="17"/>
  <c r="I40" i="28"/>
  <c r="I87" i="28" s="1"/>
  <c r="H17" i="27"/>
  <c r="H64" i="27" s="1"/>
  <c r="Z29" i="16"/>
  <c r="Y22" i="29"/>
  <c r="Y69" i="29" s="1"/>
  <c r="Q33" i="27"/>
  <c r="N20" i="28"/>
  <c r="O39" i="29"/>
  <c r="Q43" i="27"/>
  <c r="Z25" i="17"/>
  <c r="H31" i="27"/>
  <c r="H78" i="27" s="1"/>
  <c r="H18" i="17"/>
  <c r="N4" i="27"/>
  <c r="E13" i="27"/>
  <c r="E60" i="27" s="1"/>
  <c r="AA17" i="29"/>
  <c r="AA64" i="29" s="1"/>
  <c r="X41" i="16"/>
  <c r="X15" i="17"/>
  <c r="N42" i="27"/>
  <c r="P38" i="28"/>
  <c r="AA27" i="28"/>
  <c r="AA74" i="28" s="1"/>
  <c r="F29" i="17"/>
  <c r="G36" i="16"/>
  <c r="E23" i="29"/>
  <c r="E70" i="29" s="1"/>
  <c r="Z27" i="27"/>
  <c r="Z74" i="27" s="1"/>
  <c r="P36" i="14"/>
  <c r="AA34" i="27"/>
  <c r="AA81" i="27" s="1"/>
  <c r="F14" i="28"/>
  <c r="F61" i="28" s="1"/>
  <c r="G13" i="28"/>
  <c r="G60" i="28" s="1"/>
  <c r="AA24" i="14"/>
  <c r="AA35" i="27"/>
  <c r="AA82" i="27" s="1"/>
  <c r="H45" i="29"/>
  <c r="H92" i="29" s="1"/>
  <c r="N19" i="16"/>
  <c r="W11" i="27"/>
  <c r="W58" i="27" s="1"/>
  <c r="H9" i="28"/>
  <c r="H56" i="28" s="1"/>
  <c r="N13" i="29"/>
  <c r="I18" i="17"/>
  <c r="H9" i="29"/>
  <c r="H56" i="29" s="1"/>
  <c r="N45" i="29"/>
  <c r="X39" i="14"/>
  <c r="F28" i="29"/>
  <c r="F75" i="29" s="1"/>
  <c r="O9" i="17"/>
  <c r="P42" i="28"/>
  <c r="Z39" i="29"/>
  <c r="Z86" i="29" s="1"/>
  <c r="Q40" i="29"/>
  <c r="W30" i="27"/>
  <c r="W77" i="27" s="1"/>
  <c r="Y26" i="29"/>
  <c r="Y73" i="29" s="1"/>
  <c r="O20" i="29"/>
  <c r="Z15" i="28"/>
  <c r="Z62" i="28" s="1"/>
  <c r="N8" i="27"/>
  <c r="N29" i="29"/>
  <c r="Y5" i="17"/>
  <c r="R37" i="29"/>
  <c r="W18" i="14"/>
  <c r="AA7" i="14"/>
  <c r="O32" i="29"/>
  <c r="R33" i="29"/>
  <c r="X20" i="27"/>
  <c r="X67" i="27" s="1"/>
  <c r="G27" i="29"/>
  <c r="G74" i="29" s="1"/>
  <c r="I27" i="14"/>
  <c r="F20" i="11"/>
  <c r="F67" i="11" s="1"/>
  <c r="X8" i="11"/>
  <c r="X55" i="11" s="1"/>
  <c r="W18" i="27"/>
  <c r="W65" i="27" s="1"/>
  <c r="O23" i="14"/>
  <c r="I6" i="13"/>
  <c r="I53" i="13" s="1"/>
  <c r="Q26" i="17"/>
  <c r="H38" i="6"/>
  <c r="H85" i="6" s="1"/>
  <c r="AA14" i="16"/>
  <c r="N29" i="14"/>
  <c r="Z30" i="17"/>
  <c r="P42" i="14"/>
  <c r="F5" i="27"/>
  <c r="F52" i="27" s="1"/>
  <c r="P7" i="29"/>
  <c r="I29" i="17"/>
  <c r="O38" i="29"/>
  <c r="Q10" i="12"/>
  <c r="O6" i="14"/>
  <c r="I4" i="13"/>
  <c r="I51" i="13" s="1"/>
  <c r="AA6" i="14"/>
  <c r="W22" i="16"/>
  <c r="Z6" i="17"/>
  <c r="Z25" i="13"/>
  <c r="Z72" i="13" s="1"/>
  <c r="E18" i="16"/>
  <c r="Y16" i="14"/>
  <c r="X7" i="16"/>
  <c r="O15" i="27"/>
  <c r="P24" i="27"/>
  <c r="Z13" i="29"/>
  <c r="Z60" i="29" s="1"/>
  <c r="W13" i="29"/>
  <c r="W60" i="29" s="1"/>
  <c r="H28" i="29"/>
  <c r="H75" i="29" s="1"/>
  <c r="N45" i="6"/>
  <c r="Z40" i="12"/>
  <c r="Z87" i="12" s="1"/>
  <c r="G34" i="12"/>
  <c r="G81" i="12" s="1"/>
  <c r="E36" i="17"/>
  <c r="F41" i="17"/>
  <c r="P38" i="14"/>
  <c r="X5" i="17"/>
  <c r="O38" i="27"/>
  <c r="N32" i="16"/>
  <c r="AA8" i="27"/>
  <c r="AA55" i="27" s="1"/>
  <c r="E17" i="29"/>
  <c r="E64" i="29" s="1"/>
  <c r="X12" i="27"/>
  <c r="X59" i="27" s="1"/>
  <c r="X11" i="27"/>
  <c r="X58" i="27" s="1"/>
  <c r="I8" i="28"/>
  <c r="I55" i="28" s="1"/>
  <c r="H29" i="29"/>
  <c r="H76" i="29" s="1"/>
  <c r="I27" i="17"/>
  <c r="AA11" i="17"/>
  <c r="P45" i="17"/>
  <c r="Q15" i="16"/>
  <c r="W36" i="14"/>
  <c r="N24" i="14"/>
  <c r="R39" i="16"/>
  <c r="F44" i="29"/>
  <c r="F91" i="29" s="1"/>
  <c r="X33" i="17"/>
  <c r="Q18" i="17"/>
  <c r="O28" i="29"/>
  <c r="Y19" i="17"/>
  <c r="E26" i="28"/>
  <c r="E73" i="28" s="1"/>
  <c r="N15" i="27"/>
  <c r="AA36" i="11"/>
  <c r="AA83" i="11" s="1"/>
  <c r="AA32" i="16"/>
  <c r="I9" i="13"/>
  <c r="I56" i="13" s="1"/>
  <c r="P11" i="14"/>
  <c r="AA26" i="17"/>
  <c r="E28" i="17"/>
  <c r="O44" i="14"/>
  <c r="Q10" i="17"/>
  <c r="R44" i="14"/>
  <c r="N42" i="14"/>
  <c r="AA30" i="16"/>
  <c r="F16" i="27"/>
  <c r="F63" i="27" s="1"/>
  <c r="Q12" i="17"/>
  <c r="G18" i="29"/>
  <c r="G65" i="29" s="1"/>
  <c r="I37" i="28"/>
  <c r="I84" i="28" s="1"/>
  <c r="P30" i="28"/>
  <c r="Y32" i="27"/>
  <c r="Y79" i="27" s="1"/>
  <c r="O8" i="14"/>
  <c r="X17" i="13"/>
  <c r="X64" i="13" s="1"/>
  <c r="I24" i="17"/>
  <c r="H18" i="29"/>
  <c r="H65" i="29" s="1"/>
  <c r="O43" i="29"/>
  <c r="P26" i="28"/>
  <c r="P23" i="17"/>
  <c r="Z42" i="16"/>
  <c r="R17" i="29"/>
  <c r="N36" i="28"/>
  <c r="P28" i="28"/>
  <c r="O45" i="14"/>
  <c r="P35" i="14"/>
  <c r="G10" i="17"/>
  <c r="N40" i="29"/>
  <c r="Q45" i="17"/>
  <c r="Q35" i="29"/>
  <c r="X23" i="29"/>
  <c r="X70" i="29" s="1"/>
  <c r="E40" i="28"/>
  <c r="E87" i="28" s="1"/>
  <c r="H11" i="16"/>
  <c r="H41" i="28"/>
  <c r="H88" i="28" s="1"/>
  <c r="AA16" i="29"/>
  <c r="AA63" i="29" s="1"/>
  <c r="E25" i="27"/>
  <c r="E72" i="27" s="1"/>
  <c r="X24" i="29"/>
  <c r="X71" i="29" s="1"/>
  <c r="Y20" i="27"/>
  <c r="Y67" i="27" s="1"/>
  <c r="N17" i="29"/>
  <c r="G16" i="16"/>
  <c r="W24" i="27"/>
  <c r="W71" i="27" s="1"/>
  <c r="R13" i="28"/>
  <c r="F10" i="27"/>
  <c r="F57" i="27" s="1"/>
  <c r="Y44" i="29"/>
  <c r="Y91" i="29" s="1"/>
  <c r="G36" i="29"/>
  <c r="G83" i="29" s="1"/>
  <c r="I6" i="28"/>
  <c r="I53" i="28" s="1"/>
  <c r="AA19" i="27"/>
  <c r="AA66" i="27" s="1"/>
  <c r="AA26" i="29"/>
  <c r="AA73" i="29" s="1"/>
  <c r="X17" i="17"/>
  <c r="P43" i="28"/>
  <c r="X6" i="29"/>
  <c r="X53" i="29" s="1"/>
  <c r="Q17" i="28"/>
  <c r="P30" i="27"/>
  <c r="E33" i="28"/>
  <c r="E80" i="28" s="1"/>
  <c r="O4" i="27"/>
  <c r="I42" i="28"/>
  <c r="I89" i="28" s="1"/>
  <c r="AA37" i="27"/>
  <c r="AA84" i="27" s="1"/>
  <c r="N4" i="12"/>
  <c r="G35" i="29"/>
  <c r="G82" i="29" s="1"/>
  <c r="E24" i="28"/>
  <c r="E71" i="28" s="1"/>
  <c r="W32" i="27"/>
  <c r="W79" i="27" s="1"/>
  <c r="Z22" i="17"/>
  <c r="E19" i="29"/>
  <c r="E66" i="29" s="1"/>
  <c r="H42" i="28"/>
  <c r="H89" i="28" s="1"/>
  <c r="O10" i="27"/>
  <c r="H17" i="17"/>
  <c r="E37" i="13"/>
  <c r="E84" i="13" s="1"/>
  <c r="O7" i="16"/>
  <c r="E6" i="29"/>
  <c r="E53" i="29" s="1"/>
  <c r="Y17" i="14"/>
  <c r="AA42" i="29"/>
  <c r="AA89" i="29" s="1"/>
  <c r="AA13" i="27"/>
  <c r="AA60" i="27" s="1"/>
  <c r="N9" i="27"/>
  <c r="G4" i="28"/>
  <c r="G51" i="28" s="1"/>
  <c r="I42" i="29"/>
  <c r="I89" i="29" s="1"/>
  <c r="AA15" i="28"/>
  <c r="AA62" i="28" s="1"/>
  <c r="I43" i="12"/>
  <c r="I90" i="12" s="1"/>
  <c r="W28" i="14"/>
  <c r="Q16" i="27"/>
  <c r="Y29" i="28"/>
  <c r="Y76" i="28" s="1"/>
  <c r="E36" i="29"/>
  <c r="E83" i="29" s="1"/>
  <c r="W43" i="27"/>
  <c r="W90" i="27" s="1"/>
  <c r="F42" i="29"/>
  <c r="F89" i="29" s="1"/>
  <c r="E15" i="16"/>
  <c r="X27" i="17"/>
  <c r="Y10" i="27"/>
  <c r="Y57" i="27" s="1"/>
  <c r="W9" i="29"/>
  <c r="W56" i="29" s="1"/>
  <c r="H16" i="29"/>
  <c r="H63" i="29" s="1"/>
  <c r="F35" i="29"/>
  <c r="F82" i="29" s="1"/>
  <c r="P16" i="29"/>
  <c r="Z22" i="16"/>
  <c r="P27" i="16"/>
  <c r="X22" i="27"/>
  <c r="X69" i="27" s="1"/>
  <c r="E38" i="28"/>
  <c r="E85" i="28" s="1"/>
  <c r="P18" i="28"/>
  <c r="H33" i="29"/>
  <c r="H80" i="29" s="1"/>
  <c r="I30" i="28"/>
  <c r="I77" i="28" s="1"/>
  <c r="F24" i="27"/>
  <c r="F71" i="27" s="1"/>
  <c r="I7" i="17"/>
  <c r="H34" i="27"/>
  <c r="H81" i="27" s="1"/>
  <c r="O41" i="27"/>
  <c r="R18" i="28"/>
  <c r="I32" i="29"/>
  <c r="I79" i="29" s="1"/>
  <c r="N29" i="28"/>
  <c r="O16" i="29"/>
  <c r="O18" i="28"/>
  <c r="E7" i="28"/>
  <c r="E54" i="28" s="1"/>
  <c r="O44" i="29"/>
  <c r="I6" i="27"/>
  <c r="I53" i="27" s="1"/>
  <c r="W15" i="12"/>
  <c r="W62" i="12" s="1"/>
  <c r="Z11" i="27"/>
  <c r="Z58" i="27" s="1"/>
  <c r="P4" i="27"/>
  <c r="O18" i="29"/>
  <c r="AA21" i="27"/>
  <c r="AA68" i="27" s="1"/>
  <c r="E8" i="29"/>
  <c r="E55" i="29" s="1"/>
  <c r="W45" i="27"/>
  <c r="W92" i="27" s="1"/>
  <c r="W45" i="28"/>
  <c r="W92" i="28" s="1"/>
  <c r="E37" i="16"/>
  <c r="Z4" i="16"/>
  <c r="Q14" i="17"/>
  <c r="G23" i="13"/>
  <c r="G70" i="13" s="1"/>
  <c r="F39" i="16"/>
  <c r="R30" i="13"/>
  <c r="E28" i="16"/>
  <c r="R7" i="7"/>
  <c r="H44" i="11"/>
  <c r="H91" i="11" s="1"/>
  <c r="X9" i="17"/>
  <c r="Q39" i="17"/>
  <c r="AA43" i="17"/>
  <c r="W24" i="16"/>
  <c r="N37" i="29"/>
  <c r="Y45" i="16"/>
  <c r="G22" i="28"/>
  <c r="G69" i="28" s="1"/>
  <c r="AA5" i="11"/>
  <c r="AA52" i="11" s="1"/>
  <c r="O37" i="17"/>
  <c r="E40" i="17"/>
  <c r="P44" i="16"/>
  <c r="P29" i="13"/>
  <c r="Z35" i="14"/>
  <c r="Q34" i="17"/>
  <c r="N36" i="16"/>
  <c r="Y22" i="27"/>
  <c r="Y69" i="27" s="1"/>
  <c r="E22" i="27"/>
  <c r="E69" i="27" s="1"/>
  <c r="Z9" i="27"/>
  <c r="Z56" i="27" s="1"/>
  <c r="F18" i="29"/>
  <c r="F65" i="29" s="1"/>
  <c r="AA15" i="29"/>
  <c r="AA62" i="29" s="1"/>
  <c r="Y12" i="29"/>
  <c r="Y59" i="29" s="1"/>
  <c r="X33" i="28"/>
  <c r="X80" i="28" s="1"/>
  <c r="G22" i="16"/>
  <c r="AA34" i="16"/>
  <c r="Z41" i="14"/>
  <c r="P34" i="27"/>
  <c r="P29" i="17"/>
  <c r="W41" i="12"/>
  <c r="W88" i="12" s="1"/>
  <c r="P38" i="16"/>
  <c r="AA24" i="27"/>
  <c r="AA71" i="27" s="1"/>
  <c r="P33" i="17"/>
  <c r="N31" i="17"/>
  <c r="N13" i="28"/>
  <c r="Z8" i="17"/>
  <c r="O42" i="28"/>
  <c r="G24" i="27"/>
  <c r="G71" i="27" s="1"/>
  <c r="R14" i="16"/>
  <c r="O14" i="16"/>
  <c r="G38" i="27"/>
  <c r="G85" i="27" s="1"/>
  <c r="AA27" i="17"/>
  <c r="E12" i="29"/>
  <c r="E59" i="29" s="1"/>
  <c r="Y11" i="14"/>
  <c r="W20" i="14"/>
  <c r="W18" i="16"/>
  <c r="W17" i="1"/>
  <c r="W64" i="1" s="1"/>
  <c r="Y14" i="27"/>
  <c r="Y61" i="27" s="1"/>
  <c r="Y11" i="29"/>
  <c r="Y58" i="29" s="1"/>
  <c r="I23" i="27"/>
  <c r="I70" i="27" s="1"/>
  <c r="X29" i="17"/>
  <c r="W40" i="28"/>
  <c r="W87" i="28" s="1"/>
  <c r="Z20" i="28"/>
  <c r="Z67" i="28" s="1"/>
  <c r="Z35" i="13"/>
  <c r="Z82" i="13" s="1"/>
  <c r="N45" i="16"/>
  <c r="W21" i="14"/>
  <c r="P12" i="16"/>
  <c r="E35" i="27"/>
  <c r="E82" i="27" s="1"/>
  <c r="H13" i="27"/>
  <c r="H60" i="27" s="1"/>
  <c r="E34" i="16"/>
  <c r="R31" i="29"/>
  <c r="H9" i="27"/>
  <c r="H56" i="27" s="1"/>
  <c r="I16" i="16"/>
  <c r="Z15" i="29"/>
  <c r="Z62" i="29" s="1"/>
  <c r="O30" i="27"/>
  <c r="H25" i="29"/>
  <c r="H72" i="29" s="1"/>
  <c r="Y31" i="27"/>
  <c r="Y78" i="27" s="1"/>
  <c r="X12" i="28"/>
  <c r="X59" i="28" s="1"/>
  <c r="AA33" i="29"/>
  <c r="AA80" i="29" s="1"/>
  <c r="R25" i="17"/>
  <c r="X37" i="16"/>
  <c r="O41" i="14"/>
  <c r="Z15" i="16"/>
  <c r="Q36" i="29"/>
  <c r="Q27" i="17"/>
  <c r="O19" i="28"/>
  <c r="F5" i="29"/>
  <c r="F52" i="29" s="1"/>
  <c r="G16" i="27"/>
  <c r="G63" i="27" s="1"/>
  <c r="G29" i="27"/>
  <c r="G76" i="27" s="1"/>
  <c r="Z28" i="28"/>
  <c r="Z75" i="28" s="1"/>
  <c r="N27" i="28"/>
  <c r="X42" i="14"/>
  <c r="H40" i="17"/>
  <c r="G44" i="29"/>
  <c r="G91" i="29" s="1"/>
  <c r="N32" i="29"/>
  <c r="Q33" i="17"/>
  <c r="F29" i="29"/>
  <c r="F76" i="29" s="1"/>
  <c r="G40" i="29"/>
  <c r="G87" i="29" s="1"/>
  <c r="Y30" i="17"/>
  <c r="H41" i="17"/>
  <c r="I10" i="29"/>
  <c r="I57" i="29" s="1"/>
  <c r="AA39" i="29"/>
  <c r="AA86" i="29" s="1"/>
  <c r="G23" i="17"/>
  <c r="P11" i="29"/>
  <c r="Y14" i="17"/>
  <c r="W15" i="16"/>
  <c r="R41" i="14"/>
  <c r="R7" i="29"/>
  <c r="Q11" i="28"/>
  <c r="E16" i="27"/>
  <c r="E63" i="27" s="1"/>
  <c r="AA45" i="29"/>
  <c r="AA92" i="29" s="1"/>
  <c r="Z35" i="16"/>
  <c r="I35" i="16"/>
  <c r="E28" i="27"/>
  <c r="E75" i="27" s="1"/>
  <c r="W9" i="16"/>
  <c r="Q5" i="29"/>
  <c r="AA28" i="29"/>
  <c r="AA75" i="29" s="1"/>
  <c r="Q6" i="29"/>
  <c r="P15" i="29"/>
  <c r="Z41" i="29"/>
  <c r="Z88" i="29" s="1"/>
  <c r="E32" i="16"/>
  <c r="I42" i="27"/>
  <c r="I89" i="27" s="1"/>
  <c r="AA5" i="28"/>
  <c r="AA52" i="28" s="1"/>
  <c r="F42" i="28"/>
  <c r="F89" i="28" s="1"/>
  <c r="E6" i="17"/>
  <c r="W38" i="11"/>
  <c r="W85" i="11" s="1"/>
  <c r="Y21" i="13"/>
  <c r="Y68" i="13" s="1"/>
  <c r="I33" i="11"/>
  <c r="I80" i="11" s="1"/>
  <c r="O13" i="17"/>
  <c r="E34" i="12"/>
  <c r="E81" i="12" s="1"/>
  <c r="E5" i="14"/>
  <c r="N5" i="27"/>
  <c r="F12" i="27"/>
  <c r="F59" i="27" s="1"/>
  <c r="Q35" i="27"/>
  <c r="Y38" i="17"/>
  <c r="W35" i="28"/>
  <c r="W82" i="28" s="1"/>
  <c r="N31" i="29"/>
  <c r="W26" i="28"/>
  <c r="W73" i="28" s="1"/>
  <c r="W13" i="16"/>
  <c r="F35" i="16"/>
  <c r="O28" i="16"/>
  <c r="Z40" i="11"/>
  <c r="Z87" i="11" s="1"/>
  <c r="N17" i="17"/>
  <c r="Y12" i="12"/>
  <c r="Y59" i="12" s="1"/>
  <c r="R11" i="16"/>
  <c r="W25" i="14"/>
  <c r="O5" i="14"/>
  <c r="Y9" i="14"/>
  <c r="R26" i="27"/>
  <c r="E36" i="12"/>
  <c r="E83" i="12" s="1"/>
  <c r="Q26" i="14"/>
  <c r="X40" i="29"/>
  <c r="X87" i="29" s="1"/>
  <c r="O6" i="29"/>
  <c r="I35" i="12"/>
  <c r="I82" i="12" s="1"/>
  <c r="AA39" i="14"/>
  <c r="R20" i="6"/>
  <c r="I41" i="27"/>
  <c r="I88" i="27" s="1"/>
  <c r="AA38" i="6"/>
  <c r="AA85" i="6" s="1"/>
  <c r="P26" i="14"/>
  <c r="G14" i="6"/>
  <c r="G61" i="6" s="1"/>
  <c r="O43" i="16"/>
  <c r="N7" i="14"/>
  <c r="N35" i="14"/>
  <c r="G24" i="16"/>
  <c r="H12" i="14"/>
  <c r="X21" i="14"/>
  <c r="G15" i="17"/>
  <c r="Z11" i="28"/>
  <c r="Z58" i="28" s="1"/>
  <c r="AA32" i="29"/>
  <c r="AA79" i="29" s="1"/>
  <c r="X41" i="13"/>
  <c r="X88" i="13" s="1"/>
  <c r="W13" i="6"/>
  <c r="W60" i="6" s="1"/>
  <c r="X29" i="16"/>
  <c r="G21" i="27"/>
  <c r="G68" i="27" s="1"/>
  <c r="G43" i="17"/>
  <c r="O43" i="17"/>
  <c r="Z31" i="16"/>
  <c r="I32" i="17"/>
  <c r="I13" i="29"/>
  <c r="I60" i="29" s="1"/>
  <c r="H17" i="29"/>
  <c r="H64" i="29" s="1"/>
  <c r="Y18" i="27"/>
  <c r="Y65" i="27" s="1"/>
  <c r="AA12" i="14"/>
  <c r="H30" i="17"/>
  <c r="AA30" i="29"/>
  <c r="AA77" i="29" s="1"/>
  <c r="N17" i="28"/>
  <c r="H44" i="17"/>
  <c r="R4" i="12"/>
  <c r="O29" i="16"/>
  <c r="P29" i="16"/>
  <c r="X31" i="16"/>
  <c r="W42" i="14"/>
  <c r="G8" i="17"/>
  <c r="E24" i="17"/>
  <c r="E25" i="29"/>
  <c r="E72" i="29" s="1"/>
  <c r="P16" i="17"/>
  <c r="W40" i="16"/>
  <c r="F33" i="28"/>
  <c r="F80" i="28" s="1"/>
  <c r="Q13" i="29"/>
  <c r="O7" i="29"/>
  <c r="Z4" i="29"/>
  <c r="Z51" i="29" s="1"/>
  <c r="E13" i="14"/>
  <c r="G10" i="13"/>
  <c r="G57" i="13" s="1"/>
  <c r="Q39" i="13"/>
  <c r="O42" i="17"/>
  <c r="G31" i="17"/>
  <c r="O19" i="27"/>
  <c r="AA11" i="27"/>
  <c r="AA58" i="27" s="1"/>
  <c r="O32" i="17"/>
  <c r="E23" i="17"/>
  <c r="O34" i="29"/>
  <c r="Q45" i="27"/>
  <c r="Z19" i="29"/>
  <c r="Z66" i="29" s="1"/>
  <c r="I25" i="27"/>
  <c r="I72" i="27" s="1"/>
  <c r="G40" i="28"/>
  <c r="G87" i="28" s="1"/>
  <c r="X28" i="28"/>
  <c r="X75" i="28" s="1"/>
  <c r="Q6" i="6"/>
  <c r="Z41" i="17"/>
  <c r="P18" i="16"/>
  <c r="Z24" i="27"/>
  <c r="Z71" i="27" s="1"/>
  <c r="R11" i="27"/>
  <c r="X5" i="14"/>
  <c r="E45" i="17"/>
  <c r="F6" i="27"/>
  <c r="F53" i="27" s="1"/>
  <c r="AA27" i="14"/>
  <c r="Q4" i="17"/>
  <c r="P44" i="27"/>
  <c r="Z26" i="29"/>
  <c r="Z73" i="29" s="1"/>
  <c r="I43" i="29"/>
  <c r="I90" i="29" s="1"/>
  <c r="Q42" i="27"/>
  <c r="E38" i="27"/>
  <c r="E85" i="27" s="1"/>
  <c r="O9" i="28"/>
  <c r="Y31" i="14"/>
  <c r="AA9" i="17"/>
  <c r="H11" i="17"/>
  <c r="P12" i="17"/>
  <c r="R20" i="29"/>
  <c r="H11" i="27"/>
  <c r="H58" i="27" s="1"/>
  <c r="O36" i="29"/>
  <c r="N34" i="17"/>
  <c r="G29" i="29"/>
  <c r="G76" i="29" s="1"/>
  <c r="P5" i="29"/>
  <c r="P36" i="29"/>
  <c r="Q27" i="28"/>
  <c r="P27" i="17"/>
  <c r="E37" i="29"/>
  <c r="E84" i="29" s="1"/>
  <c r="H21" i="29"/>
  <c r="H68" i="29" s="1"/>
  <c r="I27" i="27"/>
  <c r="I74" i="27" s="1"/>
  <c r="F38" i="16"/>
  <c r="X17" i="29"/>
  <c r="X64" i="29" s="1"/>
  <c r="E16" i="28"/>
  <c r="E63" i="28" s="1"/>
  <c r="I11" i="27"/>
  <c r="I58" i="27" s="1"/>
  <c r="P18" i="17"/>
  <c r="O12" i="29"/>
  <c r="Q12" i="27"/>
  <c r="AA18" i="16"/>
  <c r="P39" i="28"/>
  <c r="H35" i="28"/>
  <c r="H82" i="28" s="1"/>
  <c r="Z43" i="27"/>
  <c r="Z90" i="27" s="1"/>
  <c r="Z13" i="17"/>
  <c r="Z14" i="29"/>
  <c r="Z61" i="29" s="1"/>
  <c r="W11" i="17"/>
  <c r="P23" i="16"/>
  <c r="W6" i="28"/>
  <c r="W53" i="28" s="1"/>
  <c r="Q19" i="28"/>
  <c r="R10" i="27"/>
  <c r="Z15" i="27"/>
  <c r="Z62" i="27" s="1"/>
  <c r="W33" i="27"/>
  <c r="W80" i="27" s="1"/>
  <c r="G43" i="28"/>
  <c r="G90" i="28" s="1"/>
  <c r="O10" i="17"/>
  <c r="G11" i="28"/>
  <c r="G58" i="28" s="1"/>
  <c r="Z42" i="28"/>
  <c r="Z89" i="28" s="1"/>
  <c r="I18" i="27"/>
  <c r="I65" i="27" s="1"/>
  <c r="Y32" i="29"/>
  <c r="Y79" i="29" s="1"/>
  <c r="G36" i="28"/>
  <c r="G83" i="28" s="1"/>
  <c r="Q25" i="28"/>
  <c r="P25" i="28"/>
  <c r="O26" i="28"/>
  <c r="X10" i="27"/>
  <c r="X57" i="27" s="1"/>
  <c r="P38" i="27"/>
  <c r="R42" i="27"/>
  <c r="Z7" i="27"/>
  <c r="Z54" i="27" s="1"/>
  <c r="I35" i="28"/>
  <c r="I82" i="28" s="1"/>
  <c r="Y33" i="29"/>
  <c r="Y80" i="29" s="1"/>
  <c r="Z37" i="29"/>
  <c r="Z84" i="29" s="1"/>
  <c r="Y42" i="28"/>
  <c r="Y89" i="28" s="1"/>
  <c r="W42" i="27"/>
  <c r="W89" i="27" s="1"/>
  <c r="R21" i="27"/>
  <c r="Q25" i="27"/>
  <c r="O38" i="28"/>
  <c r="E24" i="29"/>
  <c r="E71" i="29" s="1"/>
  <c r="AA42" i="27"/>
  <c r="AA89" i="27" s="1"/>
  <c r="W17" i="28"/>
  <c r="W64" i="28" s="1"/>
  <c r="I32" i="28"/>
  <c r="I79" i="28" s="1"/>
  <c r="H44" i="28"/>
  <c r="H91" i="28" s="1"/>
  <c r="H8" i="29"/>
  <c r="H55" i="29" s="1"/>
  <c r="Q17" i="29"/>
  <c r="AA34" i="28"/>
  <c r="AA81" i="28" s="1"/>
  <c r="AA44" i="28"/>
  <c r="AA91" i="28" s="1"/>
  <c r="N6" i="28"/>
  <c r="W30" i="29"/>
  <c r="W77" i="29" s="1"/>
  <c r="Y29" i="27"/>
  <c r="Y76" i="27" s="1"/>
  <c r="F24" i="29"/>
  <c r="F71" i="29" s="1"/>
  <c r="F37" i="29"/>
  <c r="F84" i="29" s="1"/>
  <c r="O25" i="28"/>
  <c r="G8" i="28"/>
  <c r="G55" i="28" s="1"/>
  <c r="E16" i="29"/>
  <c r="E63" i="29" s="1"/>
  <c r="AA35" i="28"/>
  <c r="AA82" i="28" s="1"/>
  <c r="AA14" i="27"/>
  <c r="AA61" i="27" s="1"/>
  <c r="F19" i="29"/>
  <c r="F66" i="29" s="1"/>
  <c r="G24" i="29"/>
  <c r="G71" i="29" s="1"/>
  <c r="Q18" i="29"/>
  <c r="O32" i="28"/>
  <c r="E28" i="29"/>
  <c r="E75" i="29" s="1"/>
  <c r="H6" i="28"/>
  <c r="H53" i="28" s="1"/>
  <c r="Q10" i="27"/>
  <c r="R30" i="28"/>
  <c r="N4" i="29"/>
  <c r="AA31" i="29"/>
  <c r="AA78" i="29" s="1"/>
  <c r="E35" i="28"/>
  <c r="E82" i="28" s="1"/>
  <c r="W12" i="28"/>
  <c r="W59" i="28" s="1"/>
  <c r="AA12" i="27"/>
  <c r="AA59" i="27" s="1"/>
  <c r="E21" i="28"/>
  <c r="E68" i="28" s="1"/>
  <c r="W14" i="17"/>
  <c r="W26" i="27"/>
  <c r="W73" i="27" s="1"/>
  <c r="X13" i="27"/>
  <c r="X60" i="27" s="1"/>
  <c r="E31" i="29"/>
  <c r="E78" i="29" s="1"/>
  <c r="P6" i="28"/>
  <c r="H8" i="27"/>
  <c r="H55" i="27" s="1"/>
  <c r="G30" i="28"/>
  <c r="G77" i="28" s="1"/>
  <c r="I44" i="17"/>
  <c r="Q30" i="16"/>
  <c r="AA17" i="27"/>
  <c r="AA64" i="27" s="1"/>
  <c r="Z34" i="27"/>
  <c r="Z81" i="27" s="1"/>
  <c r="Z27" i="29"/>
  <c r="Z74" i="29" s="1"/>
  <c r="R19" i="29"/>
  <c r="H28" i="28"/>
  <c r="H75" i="28" s="1"/>
  <c r="R36" i="28"/>
  <c r="X30" i="28"/>
  <c r="X77" i="28" s="1"/>
  <c r="X17" i="27"/>
  <c r="X64" i="27" s="1"/>
  <c r="N31" i="27"/>
  <c r="Y5" i="27"/>
  <c r="Y52" i="27" s="1"/>
  <c r="AA36" i="28"/>
  <c r="AA83" i="28" s="1"/>
  <c r="Z10" i="28"/>
  <c r="Z57" i="28" s="1"/>
  <c r="Q21" i="29"/>
  <c r="P19" i="29"/>
  <c r="E44" i="28"/>
  <c r="E91" i="28" s="1"/>
  <c r="H23" i="29"/>
  <c r="H70" i="29" s="1"/>
  <c r="R21" i="29"/>
  <c r="F19" i="28"/>
  <c r="F66" i="28" s="1"/>
  <c r="X8" i="29"/>
  <c r="X55" i="29" s="1"/>
  <c r="P39" i="29"/>
  <c r="O15" i="28"/>
  <c r="X22" i="28"/>
  <c r="X69" i="28" s="1"/>
  <c r="P31" i="29"/>
  <c r="Y4" i="29"/>
  <c r="Y51" i="29" s="1"/>
  <c r="I22" i="28"/>
  <c r="I69" i="28" s="1"/>
  <c r="W35" i="29"/>
  <c r="W82" i="29" s="1"/>
  <c r="O41" i="29"/>
  <c r="Q24" i="28"/>
  <c r="F6" i="29"/>
  <c r="F53" i="29" s="1"/>
  <c r="E18" i="28"/>
  <c r="E65" i="28" s="1"/>
  <c r="R30" i="27"/>
  <c r="H16" i="28"/>
  <c r="H63" i="28" s="1"/>
  <c r="W18" i="28"/>
  <c r="W65" i="28" s="1"/>
  <c r="E22" i="17"/>
  <c r="W31" i="29"/>
  <c r="W78" i="29" s="1"/>
  <c r="Q44" i="27"/>
  <c r="Z38" i="27"/>
  <c r="Z85" i="27" s="1"/>
  <c r="W23" i="17"/>
  <c r="Z29" i="27"/>
  <c r="Z76" i="27" s="1"/>
  <c r="X8" i="27"/>
  <c r="X55" i="27" s="1"/>
  <c r="X22" i="29"/>
  <c r="X69" i="29" s="1"/>
  <c r="W18" i="29"/>
  <c r="W65" i="29" s="1"/>
  <c r="H37" i="29"/>
  <c r="H84" i="29" s="1"/>
  <c r="Y28" i="28"/>
  <c r="Y75" i="28" s="1"/>
  <c r="X41" i="14"/>
  <c r="Z12" i="13"/>
  <c r="Z59" i="13" s="1"/>
  <c r="W29" i="27"/>
  <c r="W76" i="27" s="1"/>
  <c r="E38" i="29"/>
  <c r="E85" i="29" s="1"/>
  <c r="Y44" i="16"/>
  <c r="Y23" i="27"/>
  <c r="Y70" i="27" s="1"/>
  <c r="F31" i="29"/>
  <c r="F78" i="29" s="1"/>
  <c r="W43" i="16"/>
  <c r="G4" i="29"/>
  <c r="G51" i="29" s="1"/>
  <c r="I37" i="29"/>
  <c r="I84" i="29" s="1"/>
  <c r="H17" i="28"/>
  <c r="H64" i="28" s="1"/>
  <c r="G45" i="28"/>
  <c r="G92" i="28" s="1"/>
  <c r="O31" i="29"/>
  <c r="X41" i="28"/>
  <c r="X88" i="28" s="1"/>
  <c r="I30" i="17"/>
  <c r="H21" i="14"/>
  <c r="P36" i="16"/>
  <c r="O33" i="29"/>
  <c r="R23" i="16"/>
  <c r="G31" i="29"/>
  <c r="G78" i="29" s="1"/>
  <c r="H19" i="29"/>
  <c r="H66" i="29" s="1"/>
  <c r="F23" i="27"/>
  <c r="F70" i="27" s="1"/>
  <c r="F22" i="29"/>
  <c r="F69" i="29" s="1"/>
  <c r="G21" i="29"/>
  <c r="G68" i="29" s="1"/>
  <c r="AA27" i="29"/>
  <c r="AA74" i="29" s="1"/>
  <c r="O16" i="28"/>
  <c r="I20" i="28"/>
  <c r="I67" i="28" s="1"/>
  <c r="X11" i="28"/>
  <c r="X58" i="28" s="1"/>
  <c r="Y45" i="27"/>
  <c r="Y92" i="27" s="1"/>
  <c r="X23" i="27"/>
  <c r="X70" i="27" s="1"/>
  <c r="AA23" i="29"/>
  <c r="AA70" i="29" s="1"/>
  <c r="X19" i="17"/>
  <c r="Z8" i="27"/>
  <c r="Z55" i="27" s="1"/>
  <c r="AA6" i="29"/>
  <c r="AA53" i="29" s="1"/>
  <c r="Q8" i="27"/>
  <c r="I45" i="28"/>
  <c r="I92" i="28" s="1"/>
  <c r="W28" i="29"/>
  <c r="W75" i="29" s="1"/>
  <c r="F45" i="29"/>
  <c r="F92" i="29" s="1"/>
  <c r="X34" i="27"/>
  <c r="X81" i="27" s="1"/>
  <c r="N5" i="29"/>
  <c r="Z16" i="29"/>
  <c r="Z63" i="29" s="1"/>
  <c r="R15" i="28"/>
  <c r="F20" i="29"/>
  <c r="F67" i="29" s="1"/>
  <c r="Y34" i="29"/>
  <c r="Y81" i="29" s="1"/>
  <c r="H16" i="27"/>
  <c r="H63" i="27" s="1"/>
  <c r="I19" i="27"/>
  <c r="I66" i="27" s="1"/>
  <c r="Z26" i="27"/>
  <c r="Z73" i="27" s="1"/>
  <c r="X26" i="27"/>
  <c r="X73" i="27" s="1"/>
  <c r="X25" i="28"/>
  <c r="X72" i="28" s="1"/>
  <c r="Q10" i="29"/>
  <c r="R29" i="28"/>
  <c r="Z23" i="28"/>
  <c r="Z70" i="28" s="1"/>
  <c r="Y38" i="27"/>
  <c r="Y85" i="27" s="1"/>
  <c r="N41" i="27"/>
  <c r="Q21" i="27"/>
  <c r="O40" i="27"/>
  <c r="Z31" i="28"/>
  <c r="Z78" i="28" s="1"/>
  <c r="G29" i="28"/>
  <c r="G76" i="28" s="1"/>
  <c r="Y18" i="28"/>
  <c r="Y65" i="28" s="1"/>
  <c r="Q20" i="17"/>
  <c r="N18" i="16"/>
  <c r="F13" i="16"/>
  <c r="E15" i="27"/>
  <c r="E62" i="27" s="1"/>
  <c r="N14" i="28"/>
  <c r="X29" i="29"/>
  <c r="X76" i="29" s="1"/>
  <c r="N20" i="29"/>
  <c r="I19" i="28"/>
  <c r="I66" i="28" s="1"/>
  <c r="X14" i="29"/>
  <c r="X61" i="29" s="1"/>
  <c r="I18" i="29"/>
  <c r="I65" i="29" s="1"/>
  <c r="N42" i="28"/>
  <c r="W23" i="28"/>
  <c r="W70" i="28" s="1"/>
  <c r="AA24" i="28"/>
  <c r="AA71" i="28" s="1"/>
  <c r="G25" i="28"/>
  <c r="G72" i="28" s="1"/>
  <c r="W23" i="29"/>
  <c r="W70" i="29" s="1"/>
  <c r="W34" i="28"/>
  <c r="W81" i="28" s="1"/>
  <c r="W26" i="29"/>
  <c r="W73" i="29" s="1"/>
  <c r="P45" i="27"/>
  <c r="O9" i="27"/>
  <c r="N32" i="28"/>
  <c r="Y6" i="28"/>
  <c r="Y53" i="28" s="1"/>
  <c r="W7" i="28"/>
  <c r="W54" i="28" s="1"/>
  <c r="R7" i="28"/>
  <c r="E6" i="28"/>
  <c r="E53" i="28" s="1"/>
  <c r="Q15" i="27"/>
  <c r="AA44" i="27"/>
  <c r="AA91" i="27" s="1"/>
  <c r="Q32" i="28"/>
  <c r="AA12" i="28"/>
  <c r="AA59" i="28" s="1"/>
  <c r="Z32" i="28"/>
  <c r="Z79" i="28" s="1"/>
  <c r="O11" i="29"/>
  <c r="R9" i="28"/>
  <c r="Z43" i="29"/>
  <c r="Z90" i="29" s="1"/>
  <c r="W25" i="29"/>
  <c r="W72" i="29" s="1"/>
  <c r="W43" i="28"/>
  <c r="W90" i="28" s="1"/>
  <c r="R9" i="27"/>
  <c r="Y42" i="27"/>
  <c r="Y89" i="27" s="1"/>
  <c r="I34" i="28"/>
  <c r="I81" i="28" s="1"/>
  <c r="X39" i="17"/>
  <c r="Y44" i="27"/>
  <c r="Y91" i="27" s="1"/>
  <c r="W21" i="27"/>
  <c r="W68" i="27" s="1"/>
  <c r="N41" i="29"/>
  <c r="F18" i="28"/>
  <c r="F65" i="28" s="1"/>
  <c r="Z5" i="29"/>
  <c r="Z52" i="29" s="1"/>
  <c r="Y35" i="28"/>
  <c r="Y82" i="28" s="1"/>
  <c r="X21" i="16"/>
  <c r="E38" i="17"/>
  <c r="I9" i="17"/>
  <c r="E18" i="27"/>
  <c r="E65" i="27" s="1"/>
  <c r="Y9" i="29"/>
  <c r="Y56" i="29" s="1"/>
  <c r="G14" i="27"/>
  <c r="G61" i="27" s="1"/>
  <c r="Y13" i="28"/>
  <c r="Y60" i="28" s="1"/>
  <c r="G41" i="28"/>
  <c r="G88" i="28" s="1"/>
  <c r="Y16" i="27"/>
  <c r="Y63" i="27" s="1"/>
  <c r="N28" i="28"/>
  <c r="P23" i="29"/>
  <c r="AA5" i="29"/>
  <c r="AA52" i="29" s="1"/>
  <c r="P41" i="28"/>
  <c r="X24" i="28"/>
  <c r="X71" i="28" s="1"/>
  <c r="Y21" i="28"/>
  <c r="Y68" i="28" s="1"/>
  <c r="W36" i="28"/>
  <c r="W83" i="28" s="1"/>
  <c r="F33" i="27"/>
  <c r="F80" i="27" s="1"/>
  <c r="O22" i="29"/>
  <c r="AA19" i="29"/>
  <c r="AA66" i="29" s="1"/>
  <c r="R10" i="28"/>
  <c r="H36" i="28"/>
  <c r="H83" i="28" s="1"/>
  <c r="O5" i="28"/>
  <c r="F44" i="28"/>
  <c r="F91" i="28" s="1"/>
  <c r="O39" i="27"/>
  <c r="X7" i="29"/>
  <c r="X54" i="29" s="1"/>
  <c r="E36" i="28"/>
  <c r="E83" i="28" s="1"/>
  <c r="Z4" i="28"/>
  <c r="Z51" i="28" s="1"/>
  <c r="P4" i="28"/>
  <c r="R38" i="28"/>
  <c r="E30" i="28"/>
  <c r="E77" i="28" s="1"/>
  <c r="G27" i="28"/>
  <c r="G74" i="28" s="1"/>
  <c r="N27" i="29"/>
  <c r="O14" i="28"/>
  <c r="E13" i="28"/>
  <c r="E60" i="28" s="1"/>
  <c r="R40" i="27"/>
  <c r="W5" i="29"/>
  <c r="W52" i="29" s="1"/>
  <c r="G8" i="29"/>
  <c r="G55" i="29" s="1"/>
  <c r="Y36" i="29"/>
  <c r="Y83" i="29" s="1"/>
  <c r="Y25" i="29"/>
  <c r="Y72" i="29" s="1"/>
  <c r="Y27" i="27"/>
  <c r="Y74" i="27" s="1"/>
  <c r="Z10" i="27"/>
  <c r="Z57" i="27" s="1"/>
  <c r="AA29" i="29"/>
  <c r="AA76" i="29" s="1"/>
  <c r="P34" i="29"/>
  <c r="F31" i="28"/>
  <c r="F78" i="28" s="1"/>
  <c r="N21" i="29"/>
  <c r="P36" i="27"/>
  <c r="Z25" i="16"/>
  <c r="N10" i="17"/>
  <c r="R29" i="29"/>
  <c r="G9" i="28"/>
  <c r="G56" i="28" s="1"/>
  <c r="P8" i="27"/>
  <c r="X43" i="28"/>
  <c r="X90" i="28" s="1"/>
  <c r="Z40" i="28"/>
  <c r="Z87" i="28" s="1"/>
  <c r="W15" i="28"/>
  <c r="W62" i="28" s="1"/>
  <c r="W25" i="28"/>
  <c r="W72" i="28" s="1"/>
  <c r="W12" i="17"/>
  <c r="E41" i="28"/>
  <c r="E88" i="28" s="1"/>
  <c r="AA19" i="28"/>
  <c r="AA66" i="28" s="1"/>
  <c r="O35" i="28"/>
  <c r="Q16" i="28"/>
  <c r="E42" i="29"/>
  <c r="E89" i="29" s="1"/>
  <c r="Q6" i="28"/>
  <c r="AA11" i="29"/>
  <c r="AA58" i="29" s="1"/>
  <c r="E45" i="28"/>
  <c r="E92" i="28" s="1"/>
  <c r="P8" i="28"/>
  <c r="W37" i="28"/>
  <c r="W84" i="28" s="1"/>
  <c r="O35" i="29"/>
  <c r="F32" i="28"/>
  <c r="F79" i="28" s="1"/>
  <c r="X5" i="28"/>
  <c r="X52" i="28" s="1"/>
  <c r="F41" i="28"/>
  <c r="F88" i="28" s="1"/>
  <c r="G16" i="28"/>
  <c r="G63" i="28" s="1"/>
  <c r="AA9" i="28"/>
  <c r="AA56" i="28" s="1"/>
  <c r="Y43" i="28"/>
  <c r="Y90" i="28" s="1"/>
  <c r="R35" i="29"/>
  <c r="G37" i="28"/>
  <c r="G84" i="28" s="1"/>
  <c r="F10" i="28"/>
  <c r="F57" i="28" s="1"/>
  <c r="Y10" i="28"/>
  <c r="Y57" i="28" s="1"/>
  <c r="R39" i="29"/>
  <c r="AA14" i="28"/>
  <c r="AA61" i="28" s="1"/>
  <c r="X28" i="29"/>
  <c r="X75" i="29" s="1"/>
  <c r="AA10" i="27"/>
  <c r="AA57" i="27" s="1"/>
  <c r="W41" i="28"/>
  <c r="W88" i="28" s="1"/>
  <c r="H22" i="29"/>
  <c r="H69" i="29" s="1"/>
  <c r="I39" i="29"/>
  <c r="I86" i="29" s="1"/>
  <c r="H36" i="29"/>
  <c r="H83" i="29" s="1"/>
  <c r="N4" i="28"/>
  <c r="AA31" i="16"/>
  <c r="F33" i="29"/>
  <c r="F80" i="29" s="1"/>
  <c r="P13" i="29"/>
  <c r="X40" i="27"/>
  <c r="X87" i="27" s="1"/>
  <c r="G35" i="17"/>
  <c r="F45" i="17"/>
  <c r="W28" i="27"/>
  <c r="W75" i="27" s="1"/>
  <c r="W26" i="17"/>
  <c r="H13" i="28"/>
  <c r="H60" i="28" s="1"/>
  <c r="R19" i="28"/>
  <c r="Z31" i="29"/>
  <c r="Z78" i="29" s="1"/>
  <c r="G34" i="29"/>
  <c r="G81" i="29" s="1"/>
  <c r="G22" i="29"/>
  <c r="G69" i="29" s="1"/>
  <c r="N33" i="28"/>
  <c r="R39" i="27"/>
  <c r="G39" i="28"/>
  <c r="G86" i="28" s="1"/>
  <c r="AA10" i="29"/>
  <c r="AA57" i="29" s="1"/>
  <c r="I27" i="29"/>
  <c r="I74" i="29" s="1"/>
  <c r="H42" i="17"/>
  <c r="Y20" i="16"/>
  <c r="N36" i="29"/>
  <c r="O14" i="17"/>
  <c r="O15" i="29"/>
  <c r="H20" i="28"/>
  <c r="H67" i="28" s="1"/>
  <c r="I4" i="29"/>
  <c r="I51" i="29" s="1"/>
  <c r="F26" i="27"/>
  <c r="F73" i="27" s="1"/>
  <c r="G13" i="27"/>
  <c r="G60" i="27" s="1"/>
  <c r="AA7" i="28"/>
  <c r="AA54" i="28" s="1"/>
  <c r="AA45" i="27"/>
  <c r="AA92" i="27" s="1"/>
  <c r="I36" i="29"/>
  <c r="I83" i="29" s="1"/>
  <c r="F26" i="28"/>
  <c r="F73" i="28" s="1"/>
  <c r="W40" i="27"/>
  <c r="W87" i="27" s="1"/>
  <c r="E37" i="17"/>
  <c r="W44" i="17"/>
  <c r="O30" i="28"/>
  <c r="E5" i="16"/>
  <c r="Y19" i="29"/>
  <c r="Y66" i="29" s="1"/>
  <c r="W19" i="29"/>
  <c r="W66" i="29" s="1"/>
  <c r="H32" i="29"/>
  <c r="H79" i="29" s="1"/>
  <c r="N17" i="27"/>
  <c r="N29" i="27"/>
  <c r="E7" i="29"/>
  <c r="E54" i="29" s="1"/>
  <c r="I40" i="29"/>
  <c r="I87" i="29" s="1"/>
  <c r="Q42" i="29"/>
  <c r="O6" i="28"/>
  <c r="G4" i="27"/>
  <c r="G51" i="27" s="1"/>
  <c r="AA30" i="27"/>
  <c r="AA77" i="27" s="1"/>
  <c r="R25" i="16"/>
  <c r="AA6" i="17"/>
  <c r="F35" i="27"/>
  <c r="F82" i="27" s="1"/>
  <c r="Z35" i="27"/>
  <c r="Z82" i="27" s="1"/>
  <c r="G16" i="29"/>
  <c r="G63" i="29" s="1"/>
  <c r="Y10" i="29"/>
  <c r="Y57" i="29" s="1"/>
  <c r="AA11" i="28"/>
  <c r="AA58" i="28" s="1"/>
  <c r="E4" i="28"/>
  <c r="E51" i="28" s="1"/>
  <c r="W39" i="27"/>
  <c r="W86" i="27" s="1"/>
  <c r="R32" i="28"/>
  <c r="W8" i="29"/>
  <c r="W55" i="29" s="1"/>
  <c r="AA33" i="27"/>
  <c r="AA80" i="27" s="1"/>
  <c r="R16" i="28"/>
  <c r="N29" i="17"/>
  <c r="Z27" i="16"/>
  <c r="P28" i="29"/>
  <c r="H25" i="17"/>
  <c r="H34" i="28"/>
  <c r="H81" i="28" s="1"/>
  <c r="AA14" i="29"/>
  <c r="AA61" i="29" s="1"/>
  <c r="N27" i="27"/>
  <c r="I15" i="29"/>
  <c r="I62" i="29" s="1"/>
  <c r="E19" i="28"/>
  <c r="E66" i="28" s="1"/>
  <c r="E31" i="27"/>
  <c r="E78" i="27" s="1"/>
  <c r="X41" i="29"/>
  <c r="X88" i="29" s="1"/>
  <c r="Y28" i="29"/>
  <c r="Y75" i="29" s="1"/>
  <c r="N41" i="28"/>
  <c r="Y29" i="29"/>
  <c r="Y76" i="29" s="1"/>
  <c r="E14" i="27"/>
  <c r="E61" i="27" s="1"/>
  <c r="Y36" i="28"/>
  <c r="Y83" i="28" s="1"/>
  <c r="W22" i="27"/>
  <c r="W69" i="27" s="1"/>
  <c r="N39" i="27"/>
  <c r="P21" i="27"/>
  <c r="N19" i="27"/>
  <c r="Z5" i="28"/>
  <c r="Z52" i="28" s="1"/>
  <c r="Z16" i="28"/>
  <c r="Z63" i="28" s="1"/>
  <c r="X31" i="28"/>
  <c r="X78" i="28" s="1"/>
  <c r="X27" i="28"/>
  <c r="X74" i="28" s="1"/>
  <c r="W8" i="28"/>
  <c r="W55" i="28" s="1"/>
  <c r="H15" i="17"/>
  <c r="G43" i="27"/>
  <c r="G90" i="27" s="1"/>
  <c r="Q28" i="28"/>
  <c r="R28" i="28"/>
  <c r="Z38" i="28"/>
  <c r="Z85" i="28" s="1"/>
  <c r="AA45" i="28"/>
  <c r="AA92" i="28" s="1"/>
  <c r="N44" i="28"/>
  <c r="P14" i="29"/>
  <c r="H15" i="28"/>
  <c r="H62" i="28" s="1"/>
  <c r="O34" i="28"/>
  <c r="H27" i="29"/>
  <c r="H74" i="29" s="1"/>
  <c r="I16" i="28"/>
  <c r="I63" i="28" s="1"/>
  <c r="I14" i="28"/>
  <c r="I61" i="28" s="1"/>
  <c r="Z14" i="28"/>
  <c r="Z61" i="28" s="1"/>
  <c r="N15" i="29"/>
  <c r="R23" i="28"/>
  <c r="Y37" i="28"/>
  <c r="Y84" i="28" s="1"/>
  <c r="Q41" i="29"/>
  <c r="E22" i="28"/>
  <c r="E69" i="28" s="1"/>
  <c r="R24" i="28"/>
  <c r="W21" i="28"/>
  <c r="W68" i="28" s="1"/>
  <c r="Y5" i="29"/>
  <c r="Y52" i="29" s="1"/>
  <c r="G20" i="28"/>
  <c r="G67" i="28" s="1"/>
  <c r="R40" i="28"/>
  <c r="AA16" i="28"/>
  <c r="AA63" i="28" s="1"/>
  <c r="X32" i="27"/>
  <c r="X79" i="27" s="1"/>
  <c r="H19" i="27"/>
  <c r="H66" i="27" s="1"/>
  <c r="H23" i="28"/>
  <c r="H70" i="28" s="1"/>
  <c r="X37" i="29"/>
  <c r="X84" i="29" s="1"/>
  <c r="Y38" i="16"/>
  <c r="F16" i="17"/>
  <c r="X4" i="16"/>
  <c r="O42" i="27"/>
  <c r="H41" i="27"/>
  <c r="H88" i="27" s="1"/>
  <c r="P32" i="29"/>
  <c r="F20" i="27"/>
  <c r="F67" i="27" s="1"/>
  <c r="F8" i="28"/>
  <c r="F55" i="28" s="1"/>
  <c r="O11" i="27"/>
  <c r="AA44" i="29"/>
  <c r="AA91" i="29" s="1"/>
  <c r="AA18" i="29"/>
  <c r="AA65" i="29" s="1"/>
  <c r="W6" i="29"/>
  <c r="W53" i="29" s="1"/>
  <c r="R9" i="29"/>
  <c r="Q38" i="29"/>
  <c r="H4" i="28"/>
  <c r="H51" i="28" s="1"/>
  <c r="G21" i="28"/>
  <c r="G68" i="28" s="1"/>
  <c r="E37" i="27"/>
  <c r="E84" i="27" s="1"/>
  <c r="R8" i="17"/>
  <c r="Q24" i="27"/>
  <c r="H14" i="17"/>
  <c r="W4" i="27"/>
  <c r="W51" i="27" s="1"/>
  <c r="P26" i="27"/>
  <c r="G12" i="29"/>
  <c r="G59" i="29" s="1"/>
  <c r="H42" i="29"/>
  <c r="H89" i="29" s="1"/>
  <c r="Y45" i="29"/>
  <c r="Y92" i="29" s="1"/>
  <c r="Z20" i="29"/>
  <c r="Z67" i="29" s="1"/>
  <c r="H38" i="28"/>
  <c r="H85" i="28" s="1"/>
  <c r="W38" i="29"/>
  <c r="W85" i="29" s="1"/>
  <c r="G33" i="29"/>
  <c r="G80" i="29" s="1"/>
  <c r="Y38" i="28"/>
  <c r="Y85" i="28" s="1"/>
  <c r="Q36" i="27"/>
  <c r="G7" i="27"/>
  <c r="G54" i="27" s="1"/>
  <c r="W31" i="27"/>
  <c r="W78" i="27" s="1"/>
  <c r="F8" i="17"/>
  <c r="Z14" i="27"/>
  <c r="Z61" i="27" s="1"/>
  <c r="R31" i="27"/>
  <c r="N19" i="28"/>
  <c r="Q34" i="29"/>
  <c r="G20" i="29"/>
  <c r="G67" i="29" s="1"/>
  <c r="F13" i="29"/>
  <c r="F60" i="29" s="1"/>
  <c r="Q26" i="28"/>
  <c r="E19" i="27"/>
  <c r="E66" i="27" s="1"/>
  <c r="R38" i="29"/>
  <c r="I41" i="28"/>
  <c r="I88" i="28" s="1"/>
  <c r="AA39" i="27"/>
  <c r="AA86" i="27" s="1"/>
  <c r="G28" i="27"/>
  <c r="G75" i="27" s="1"/>
  <c r="I22" i="29"/>
  <c r="I69" i="29" s="1"/>
  <c r="I29" i="27"/>
  <c r="I76" i="27" s="1"/>
  <c r="H38" i="29"/>
  <c r="H85" i="29" s="1"/>
  <c r="Z37" i="27"/>
  <c r="Z84" i="27" s="1"/>
  <c r="R29" i="27"/>
  <c r="Y37" i="29"/>
  <c r="Y84" i="29" s="1"/>
  <c r="R10" i="29"/>
  <c r="X4" i="29"/>
  <c r="X51" i="29" s="1"/>
  <c r="W10" i="28"/>
  <c r="W57" i="28" s="1"/>
  <c r="O33" i="27"/>
  <c r="G26" i="27"/>
  <c r="G73" i="27" s="1"/>
  <c r="O39" i="28"/>
  <c r="AA36" i="16"/>
  <c r="AA25" i="27"/>
  <c r="AA72" i="27" s="1"/>
  <c r="I13" i="27"/>
  <c r="I60" i="27" s="1"/>
  <c r="AA18" i="27"/>
  <c r="AA65" i="27" s="1"/>
  <c r="I45" i="17"/>
  <c r="Q16" i="29"/>
  <c r="W37" i="29"/>
  <c r="W84" i="29" s="1"/>
  <c r="E9" i="29"/>
  <c r="E56" i="29" s="1"/>
  <c r="R6" i="28"/>
  <c r="X37" i="28"/>
  <c r="X84" i="28" s="1"/>
  <c r="Y37" i="27"/>
  <c r="Y84" i="27" s="1"/>
  <c r="E29" i="28"/>
  <c r="E76" i="28" s="1"/>
  <c r="F45" i="28"/>
  <c r="F92" i="28" s="1"/>
  <c r="Z21" i="27"/>
  <c r="Z68" i="27" s="1"/>
  <c r="G25" i="16"/>
  <c r="Y33" i="17"/>
  <c r="F9" i="27"/>
  <c r="F56" i="27" s="1"/>
  <c r="G15" i="28"/>
  <c r="G62" i="28" s="1"/>
  <c r="O13" i="27"/>
  <c r="E42" i="28"/>
  <c r="E89" i="28" s="1"/>
  <c r="G24" i="28"/>
  <c r="G71" i="28" s="1"/>
  <c r="X25" i="29"/>
  <c r="X72" i="29" s="1"/>
  <c r="W27" i="29"/>
  <c r="W74" i="29" s="1"/>
  <c r="X29" i="28"/>
  <c r="X76" i="28" s="1"/>
  <c r="W33" i="16"/>
  <c r="R44" i="27"/>
  <c r="O31" i="27"/>
  <c r="X32" i="29"/>
  <c r="X79" i="29" s="1"/>
  <c r="E20" i="29"/>
  <c r="E67" i="29" s="1"/>
  <c r="N40" i="28"/>
  <c r="E17" i="28"/>
  <c r="E64" i="28" s="1"/>
  <c r="Q28" i="27"/>
  <c r="N39" i="17"/>
  <c r="N45" i="17"/>
  <c r="X19" i="27"/>
  <c r="X66" i="27" s="1"/>
  <c r="Q9" i="28"/>
  <c r="G37" i="27"/>
  <c r="G84" i="27" s="1"/>
  <c r="O11" i="28"/>
  <c r="X42" i="28"/>
  <c r="X89" i="28" s="1"/>
  <c r="X45" i="27"/>
  <c r="X92" i="27" s="1"/>
  <c r="Y13" i="27"/>
  <c r="Y60" i="27" s="1"/>
  <c r="G5" i="29"/>
  <c r="G52" i="29" s="1"/>
  <c r="P41" i="29"/>
  <c r="P45" i="28"/>
  <c r="Z12" i="29"/>
  <c r="Z59" i="29" s="1"/>
  <c r="I29" i="28"/>
  <c r="I76" i="28" s="1"/>
  <c r="N8" i="29"/>
  <c r="H8" i="28"/>
  <c r="H55" i="28" s="1"/>
  <c r="R17" i="27"/>
  <c r="N35" i="29"/>
  <c r="N35" i="28"/>
  <c r="Y34" i="28"/>
  <c r="Y81" i="28" s="1"/>
  <c r="Z41" i="28"/>
  <c r="Z88" i="28" s="1"/>
  <c r="N42" i="29"/>
  <c r="Q20" i="28"/>
  <c r="O34" i="27"/>
  <c r="Q19" i="29"/>
  <c r="AA6" i="28"/>
  <c r="AA53" i="28" s="1"/>
  <c r="AA40" i="28"/>
  <c r="AA87" i="28" s="1"/>
  <c r="H14" i="28"/>
  <c r="H61" i="28" s="1"/>
  <c r="X45" i="28"/>
  <c r="X92" i="28" s="1"/>
  <c r="N10" i="28"/>
  <c r="N39" i="28"/>
  <c r="Z7" i="28"/>
  <c r="Z54" i="28" s="1"/>
  <c r="AA33" i="28"/>
  <c r="AA80" i="28" s="1"/>
  <c r="W10" i="27"/>
  <c r="W57" i="27" s="1"/>
  <c r="Q14" i="28"/>
  <c r="Z45" i="28"/>
  <c r="Z92" i="28" s="1"/>
  <c r="G28" i="29"/>
  <c r="G75" i="29" s="1"/>
  <c r="W33" i="29"/>
  <c r="W80" i="29" s="1"/>
  <c r="Q38" i="28"/>
  <c r="E32" i="29"/>
  <c r="E79" i="29" s="1"/>
  <c r="G6" i="29"/>
  <c r="G53" i="29" s="1"/>
  <c r="I23" i="29"/>
  <c r="I70" i="29" s="1"/>
  <c r="Z12" i="28"/>
  <c r="Z59" i="28" s="1"/>
  <c r="F15" i="28"/>
  <c r="F62" i="28" s="1"/>
  <c r="O29" i="28"/>
  <c r="R43" i="17"/>
  <c r="H37" i="27"/>
  <c r="H84" i="27" s="1"/>
  <c r="H42" i="27"/>
  <c r="H89" i="27" s="1"/>
  <c r="AA26" i="16"/>
  <c r="E42" i="27"/>
  <c r="E89" i="27" s="1"/>
  <c r="O18" i="27"/>
  <c r="F17" i="27"/>
  <c r="F64" i="27" s="1"/>
  <c r="Y39" i="14"/>
  <c r="F30" i="28"/>
  <c r="F77" i="28" s="1"/>
  <c r="O24" i="28"/>
  <c r="Q7" i="28"/>
  <c r="I43" i="28"/>
  <c r="I90" i="28" s="1"/>
  <c r="P18" i="29"/>
  <c r="AA17" i="28"/>
  <c r="AA64" i="28" s="1"/>
  <c r="I25" i="17"/>
  <c r="O23" i="27"/>
  <c r="F25" i="27"/>
  <c r="F72" i="27" s="1"/>
  <c r="G42" i="16"/>
  <c r="P25" i="27"/>
  <c r="E28" i="28"/>
  <c r="E75" i="28" s="1"/>
  <c r="W35" i="27"/>
  <c r="W82" i="27" s="1"/>
  <c r="F31" i="17"/>
  <c r="Q5" i="28"/>
  <c r="R35" i="28"/>
  <c r="P31" i="28"/>
  <c r="G32" i="28"/>
  <c r="G79" i="28" s="1"/>
  <c r="AA20" i="29"/>
  <c r="AA67" i="29" s="1"/>
  <c r="Z30" i="28"/>
  <c r="Z77" i="28" s="1"/>
  <c r="F30" i="14"/>
  <c r="R28" i="14"/>
  <c r="O37" i="27"/>
  <c r="Z19" i="16"/>
  <c r="AA31" i="27"/>
  <c r="AA78" i="27" s="1"/>
  <c r="P33" i="28"/>
  <c r="AA35" i="16"/>
  <c r="R39" i="14"/>
  <c r="AA43" i="28"/>
  <c r="AA90" i="28" s="1"/>
  <c r="P9" i="29"/>
  <c r="Q12" i="28"/>
  <c r="I17" i="28"/>
  <c r="I64" i="28" s="1"/>
  <c r="R27" i="28"/>
  <c r="X44" i="28"/>
  <c r="X91" i="28" s="1"/>
  <c r="AA26" i="27"/>
  <c r="AA73" i="27" s="1"/>
  <c r="O30" i="29"/>
  <c r="H45" i="17"/>
  <c r="X31" i="27"/>
  <c r="X78" i="27" s="1"/>
  <c r="H5" i="29"/>
  <c r="H52" i="29" s="1"/>
  <c r="W14" i="29"/>
  <c r="W61" i="29" s="1"/>
  <c r="Z17" i="29"/>
  <c r="Z64" i="29" s="1"/>
  <c r="AA23" i="28"/>
  <c r="AA70" i="28" s="1"/>
  <c r="F4" i="28"/>
  <c r="F51" i="28" s="1"/>
  <c r="AA36" i="27"/>
  <c r="AA83" i="27" s="1"/>
  <c r="AA21" i="29"/>
  <c r="AA68" i="29" s="1"/>
  <c r="N43" i="28"/>
  <c r="Z25" i="28"/>
  <c r="Z72" i="28" s="1"/>
  <c r="Z38" i="29"/>
  <c r="Z85" i="29" s="1"/>
  <c r="AA35" i="17"/>
  <c r="N30" i="27"/>
  <c r="AA29" i="27"/>
  <c r="AA76" i="27" s="1"/>
  <c r="N4" i="16"/>
  <c r="N23" i="29"/>
  <c r="R12" i="28"/>
  <c r="Q26" i="29"/>
  <c r="X38" i="28"/>
  <c r="X85" i="28" s="1"/>
  <c r="Z17" i="28"/>
  <c r="Z64" i="28" s="1"/>
  <c r="F12" i="17"/>
  <c r="X31" i="17"/>
  <c r="Y41" i="17"/>
  <c r="Z38" i="17"/>
  <c r="R39" i="28"/>
  <c r="E10" i="28"/>
  <c r="E57" i="28" s="1"/>
  <c r="Z28" i="29"/>
  <c r="Z75" i="29" s="1"/>
  <c r="X35" i="29"/>
  <c r="X82" i="29" s="1"/>
  <c r="I24" i="27"/>
  <c r="I71" i="27" s="1"/>
  <c r="N11" i="27"/>
  <c r="P28" i="27"/>
  <c r="AA41" i="29"/>
  <c r="AA88" i="29" s="1"/>
  <c r="H39" i="28"/>
  <c r="H86" i="28" s="1"/>
  <c r="I35" i="27"/>
  <c r="I82" i="27" s="1"/>
  <c r="O37" i="28"/>
  <c r="Y39" i="29"/>
  <c r="Y86" i="29" s="1"/>
  <c r="Z4" i="27"/>
  <c r="Z51" i="27" s="1"/>
  <c r="F40" i="28"/>
  <c r="F87" i="28" s="1"/>
  <c r="W14" i="27"/>
  <c r="W61" i="27" s="1"/>
  <c r="P14" i="28"/>
  <c r="G34" i="28"/>
  <c r="G81" i="28" s="1"/>
  <c r="Y30" i="27"/>
  <c r="Y77" i="27" s="1"/>
  <c r="Q40" i="28"/>
  <c r="R14" i="29"/>
  <c r="Y7" i="17"/>
  <c r="W4" i="17"/>
  <c r="N12" i="28"/>
  <c r="H40" i="28"/>
  <c r="H87" i="28" s="1"/>
  <c r="N34" i="28"/>
  <c r="Y7" i="28"/>
  <c r="Y54" i="28" s="1"/>
  <c r="Z35" i="29"/>
  <c r="Z82" i="29" s="1"/>
  <c r="Y6" i="16"/>
  <c r="G29" i="17"/>
  <c r="O41" i="28"/>
  <c r="Q22" i="28"/>
  <c r="Z6" i="28"/>
  <c r="Z53" i="28" s="1"/>
  <c r="AA13" i="28"/>
  <c r="AA60" i="28" s="1"/>
  <c r="E12" i="28"/>
  <c r="E59" i="28" s="1"/>
  <c r="F7" i="28"/>
  <c r="F54" i="28" s="1"/>
  <c r="P16" i="28"/>
  <c r="Z9" i="28"/>
  <c r="Z56" i="28" s="1"/>
  <c r="G18" i="28"/>
  <c r="G65" i="28" s="1"/>
  <c r="G5" i="28"/>
  <c r="G52" i="28" s="1"/>
  <c r="N26" i="28"/>
  <c r="R42" i="29"/>
  <c r="F12" i="29"/>
  <c r="F59" i="29" s="1"/>
  <c r="I29" i="29"/>
  <c r="I76" i="29" s="1"/>
  <c r="W34" i="29"/>
  <c r="W81" i="29" s="1"/>
  <c r="W22" i="28"/>
  <c r="W69" i="28" s="1"/>
  <c r="O28" i="28"/>
  <c r="W32" i="28"/>
  <c r="W79" i="28" s="1"/>
  <c r="E34" i="28"/>
  <c r="E81" i="28" s="1"/>
  <c r="P34" i="28"/>
  <c r="O45" i="28"/>
  <c r="Y23" i="29"/>
  <c r="Y70" i="29" s="1"/>
  <c r="X15" i="28"/>
  <c r="X62" i="28" s="1"/>
  <c r="H11" i="28"/>
  <c r="H58" i="28" s="1"/>
  <c r="Y22" i="28"/>
  <c r="Y69" i="28" s="1"/>
  <c r="H24" i="28"/>
  <c r="H71" i="28" s="1"/>
  <c r="AA43" i="16"/>
  <c r="N37" i="27"/>
  <c r="Q39" i="28"/>
  <c r="W24" i="28"/>
  <c r="W71" i="28" s="1"/>
  <c r="F28" i="28"/>
  <c r="F75" i="28" s="1"/>
  <c r="Q15" i="28"/>
  <c r="AA25" i="28"/>
  <c r="AA72" i="28" s="1"/>
  <c r="AA39" i="28"/>
  <c r="AA86" i="28" s="1"/>
  <c r="W33" i="28"/>
  <c r="W80" i="28" s="1"/>
  <c r="O13" i="28"/>
  <c r="Q45" i="28"/>
  <c r="O8" i="28"/>
  <c r="R37" i="28"/>
  <c r="X10" i="29"/>
  <c r="X57" i="29" s="1"/>
  <c r="I38" i="29"/>
  <c r="I85" i="29" s="1"/>
  <c r="O19" i="29"/>
  <c r="N14" i="29"/>
  <c r="O9" i="29"/>
  <c r="Z8" i="28"/>
  <c r="Z55" i="28" s="1"/>
  <c r="Y40" i="28"/>
  <c r="Y87" i="28" s="1"/>
  <c r="O36" i="27"/>
  <c r="P15" i="27"/>
  <c r="I19" i="17"/>
  <c r="F18" i="27"/>
  <c r="F65" i="27" s="1"/>
  <c r="G24" i="17"/>
  <c r="E33" i="27"/>
  <c r="E80" i="27" s="1"/>
  <c r="AA31" i="28"/>
  <c r="AA78" i="28" s="1"/>
  <c r="Y44" i="28"/>
  <c r="Y91" i="28" s="1"/>
  <c r="X31" i="29"/>
  <c r="X78" i="29" s="1"/>
  <c r="Z6" i="27"/>
  <c r="Z53" i="27" s="1"/>
  <c r="Q37" i="27"/>
  <c r="P17" i="27"/>
  <c r="Y30" i="28"/>
  <c r="Y77" i="28" s="1"/>
  <c r="W5" i="28"/>
  <c r="W52" i="28" s="1"/>
  <c r="AA16" i="14"/>
  <c r="P25" i="17"/>
  <c r="H29" i="17"/>
  <c r="X9" i="27"/>
  <c r="X56" i="27" s="1"/>
  <c r="H34" i="17"/>
  <c r="F27" i="29"/>
  <c r="F74" i="29" s="1"/>
  <c r="X20" i="17"/>
  <c r="P20" i="29"/>
  <c r="H12" i="28"/>
  <c r="H59" i="28" s="1"/>
  <c r="F35" i="28"/>
  <c r="F82" i="28" s="1"/>
  <c r="Z36" i="28"/>
  <c r="Z83" i="28" s="1"/>
  <c r="E37" i="28"/>
  <c r="E84" i="28" s="1"/>
  <c r="Q4" i="28"/>
  <c r="F41" i="29"/>
  <c r="F88" i="29" s="1"/>
  <c r="G42" i="28"/>
  <c r="G89" i="28" s="1"/>
  <c r="P21" i="29"/>
  <c r="O14" i="29"/>
  <c r="O40" i="17"/>
  <c r="E26" i="27"/>
  <c r="E73" i="27" s="1"/>
  <c r="E35" i="29"/>
  <c r="E82" i="29" s="1"/>
  <c r="F23" i="28"/>
  <c r="F70" i="28" s="1"/>
  <c r="W19" i="28"/>
  <c r="W66" i="28" s="1"/>
  <c r="R32" i="29"/>
  <c r="E27" i="28"/>
  <c r="E74" i="28" s="1"/>
  <c r="R14" i="28"/>
  <c r="N10" i="29"/>
  <c r="X7" i="28"/>
  <c r="X54" i="28" s="1"/>
  <c r="X35" i="27"/>
  <c r="X82" i="27" s="1"/>
  <c r="F38" i="28"/>
  <c r="F85" i="28" s="1"/>
  <c r="P10" i="28"/>
  <c r="I23" i="28"/>
  <c r="I70" i="28" s="1"/>
  <c r="P29" i="28"/>
  <c r="H5" i="28"/>
  <c r="H52" i="28" s="1"/>
  <c r="Z36" i="29"/>
  <c r="Z83" i="29" s="1"/>
  <c r="R8" i="29"/>
  <c r="AA22" i="28"/>
  <c r="AA69" i="28" s="1"/>
  <c r="R27" i="29"/>
  <c r="W42" i="28"/>
  <c r="W89" i="28" s="1"/>
  <c r="Q12" i="29"/>
  <c r="R6" i="29"/>
  <c r="P32" i="28"/>
  <c r="Y32" i="28"/>
  <c r="Y79" i="28" s="1"/>
  <c r="E31" i="28"/>
  <c r="E78" i="28" s="1"/>
  <c r="Z39" i="28"/>
  <c r="Z86" i="28" s="1"/>
  <c r="Y35" i="29"/>
  <c r="Y82" i="29" s="1"/>
  <c r="Y33" i="28"/>
  <c r="Y80" i="28" s="1"/>
  <c r="P37" i="28"/>
  <c r="I9" i="28"/>
  <c r="I56" i="28" s="1"/>
  <c r="R15" i="29"/>
  <c r="W38" i="28"/>
  <c r="W85" i="28" s="1"/>
  <c r="W12" i="29"/>
  <c r="W59" i="29" s="1"/>
  <c r="AA20" i="28"/>
  <c r="AA67" i="28" s="1"/>
  <c r="W21" i="29"/>
  <c r="W68" i="29" s="1"/>
  <c r="X39" i="29"/>
  <c r="X86" i="29" s="1"/>
  <c r="AA10" i="28"/>
  <c r="AA57" i="28" s="1"/>
  <c r="AA38" i="28"/>
  <c r="AA85" i="28" s="1"/>
  <c r="Q33" i="28"/>
  <c r="Z44" i="28"/>
  <c r="Z91" i="28" s="1"/>
  <c r="X38" i="29"/>
  <c r="X85" i="29" s="1"/>
  <c r="P19" i="28"/>
  <c r="N38" i="29"/>
  <c r="P21" i="28"/>
  <c r="Y17" i="28"/>
  <c r="Y64" i="28" s="1"/>
  <c r="Y27" i="28"/>
  <c r="Y74" i="28" s="1"/>
  <c r="P43" i="29"/>
  <c r="W24" i="29"/>
  <c r="W71" i="29" s="1"/>
  <c r="P44" i="28"/>
  <c r="P15" i="28"/>
  <c r="X43" i="17"/>
  <c r="H29" i="28"/>
  <c r="H76" i="28" s="1"/>
  <c r="Y11" i="27"/>
  <c r="Y58" i="27" s="1"/>
  <c r="H11" i="29"/>
  <c r="H58" i="29" s="1"/>
  <c r="G10" i="29"/>
  <c r="G57" i="29" s="1"/>
  <c r="N6" i="29"/>
  <c r="P13" i="28"/>
  <c r="N21" i="28"/>
  <c r="O23" i="29"/>
  <c r="Z43" i="28"/>
  <c r="Z90" i="28" s="1"/>
  <c r="R7" i="27"/>
  <c r="F5" i="28"/>
  <c r="F52" i="28" s="1"/>
  <c r="AA36" i="29"/>
  <c r="AA83" i="29" s="1"/>
  <c r="W10" i="29"/>
  <c r="W57" i="29" s="1"/>
  <c r="X32" i="28"/>
  <c r="X79" i="28" s="1"/>
  <c r="F21" i="29"/>
  <c r="F68" i="29" s="1"/>
  <c r="Y39" i="28"/>
  <c r="Y86" i="28" s="1"/>
  <c r="Z24" i="28"/>
  <c r="Z71" i="28" s="1"/>
  <c r="R22" i="29"/>
  <c r="Y40" i="29"/>
  <c r="Y87" i="29" s="1"/>
  <c r="X21" i="28"/>
  <c r="X68" i="28" s="1"/>
  <c r="W20" i="27"/>
  <c r="W67" i="27" s="1"/>
  <c r="E8" i="28"/>
  <c r="E55" i="28" s="1"/>
  <c r="Y20" i="29"/>
  <c r="Y67" i="29" s="1"/>
  <c r="I28" i="28"/>
  <c r="I75" i="28" s="1"/>
  <c r="G17" i="29"/>
  <c r="G64" i="29" s="1"/>
  <c r="I13" i="28"/>
  <c r="I60" i="28" s="1"/>
  <c r="H7" i="28"/>
  <c r="H54" i="28" s="1"/>
  <c r="Z40" i="29"/>
  <c r="Z87" i="29" s="1"/>
  <c r="Y11" i="28"/>
  <c r="Y58" i="28" s="1"/>
  <c r="P32" i="27"/>
  <c r="R42" i="28"/>
  <c r="N5" i="28"/>
  <c r="X23" i="28"/>
  <c r="X70" i="28" s="1"/>
  <c r="Y7" i="29"/>
  <c r="Y54" i="29" s="1"/>
  <c r="Z22" i="29"/>
  <c r="Z69" i="29" s="1"/>
  <c r="H37" i="28"/>
  <c r="H84" i="28" s="1"/>
  <c r="Z27" i="28"/>
  <c r="Z74" i="28" s="1"/>
  <c r="F28" i="27"/>
  <c r="F75" i="27" s="1"/>
  <c r="H24" i="27"/>
  <c r="H71" i="27" s="1"/>
  <c r="H39" i="27"/>
  <c r="H86" i="27" s="1"/>
  <c r="H7" i="27"/>
  <c r="H54" i="27" s="1"/>
  <c r="Q31" i="28"/>
  <c r="Y16" i="28"/>
  <c r="Y63" i="28" s="1"/>
  <c r="Z32" i="27"/>
  <c r="Z79" i="27" s="1"/>
  <c r="H27" i="28"/>
  <c r="H74" i="28" s="1"/>
  <c r="P17" i="28"/>
  <c r="Z34" i="28"/>
  <c r="Z81" i="28" s="1"/>
  <c r="X39" i="28"/>
  <c r="X86" i="28" s="1"/>
  <c r="Z17" i="16"/>
  <c r="N45" i="27"/>
  <c r="N28" i="17"/>
  <c r="Q22" i="17"/>
  <c r="R16" i="17"/>
  <c r="AA25" i="16"/>
  <c r="F43" i="27"/>
  <c r="F90" i="27" s="1"/>
  <c r="X27" i="27"/>
  <c r="X74" i="27" s="1"/>
  <c r="R17" i="28"/>
  <c r="Z11" i="29"/>
  <c r="Z58" i="29" s="1"/>
  <c r="R16" i="29"/>
  <c r="E4" i="27"/>
  <c r="E51" i="27" s="1"/>
  <c r="Z7" i="29"/>
  <c r="Z54" i="29" s="1"/>
  <c r="G10" i="28"/>
  <c r="G57" i="28" s="1"/>
  <c r="X18" i="27"/>
  <c r="X65" i="27" s="1"/>
  <c r="O25" i="27"/>
  <c r="E45" i="29"/>
  <c r="E92" i="29" s="1"/>
  <c r="X40" i="17"/>
  <c r="I39" i="27"/>
  <c r="I86" i="27" s="1"/>
  <c r="W14" i="16"/>
  <c r="G25" i="27"/>
  <c r="G72" i="27" s="1"/>
  <c r="G42" i="29"/>
  <c r="G89" i="29" s="1"/>
  <c r="I15" i="28"/>
  <c r="I62" i="28" s="1"/>
  <c r="G19" i="29"/>
  <c r="G66" i="29" s="1"/>
  <c r="E4" i="29"/>
  <c r="E51" i="29" s="1"/>
  <c r="Y8" i="27"/>
  <c r="Y55" i="27" s="1"/>
  <c r="E41" i="29"/>
  <c r="E88" i="29" s="1"/>
  <c r="Q23" i="29"/>
  <c r="N24" i="29"/>
  <c r="N8" i="28"/>
  <c r="E43" i="28"/>
  <c r="E90" i="28" s="1"/>
  <c r="Y8" i="29"/>
  <c r="Y55" i="29" s="1"/>
  <c r="O17" i="29"/>
  <c r="R11" i="28"/>
  <c r="I38" i="28"/>
  <c r="I85" i="28" s="1"/>
  <c r="Y18" i="29"/>
  <c r="Y65" i="29" s="1"/>
  <c r="E43" i="29"/>
  <c r="E90" i="29" s="1"/>
  <c r="I33" i="28"/>
  <c r="I80" i="28" s="1"/>
  <c r="Z23" i="29"/>
  <c r="Z70" i="29" s="1"/>
  <c r="AA41" i="28"/>
  <c r="AA88" i="28" s="1"/>
  <c r="N30" i="29"/>
  <c r="AA22" i="29"/>
  <c r="AA69" i="29" s="1"/>
  <c r="X33" i="29"/>
  <c r="X80" i="29" s="1"/>
  <c r="G26" i="28"/>
  <c r="G73" i="28" s="1"/>
  <c r="I39" i="28"/>
  <c r="I86" i="28" s="1"/>
  <c r="O21" i="28"/>
  <c r="Z18" i="28"/>
  <c r="Z65" i="28" s="1"/>
  <c r="F38" i="29"/>
  <c r="F85" i="29" s="1"/>
  <c r="F31" i="27"/>
  <c r="F78" i="27" s="1"/>
  <c r="AA28" i="27"/>
  <c r="AA75" i="27" s="1"/>
  <c r="R37" i="27"/>
  <c r="Y41" i="27"/>
  <c r="Y88" i="27" s="1"/>
  <c r="W39" i="28"/>
  <c r="W86" i="28" s="1"/>
  <c r="I25" i="28"/>
  <c r="I72" i="28" s="1"/>
  <c r="O17" i="28"/>
  <c r="Y23" i="28"/>
  <c r="Y70" i="28" s="1"/>
  <c r="H29" i="27"/>
  <c r="H76" i="27" s="1"/>
  <c r="Q43" i="29"/>
  <c r="I20" i="29"/>
  <c r="I67" i="29" s="1"/>
  <c r="R23" i="29"/>
  <c r="W15" i="29"/>
  <c r="W62" i="29" s="1"/>
  <c r="O4" i="29"/>
  <c r="P19" i="27"/>
  <c r="Y17" i="27"/>
  <c r="Y64" i="27" s="1"/>
  <c r="P29" i="27"/>
  <c r="H41" i="29"/>
  <c r="H88" i="29" s="1"/>
  <c r="I31" i="28"/>
  <c r="I78" i="28" s="1"/>
  <c r="F22" i="28"/>
  <c r="F69" i="28" s="1"/>
  <c r="W27" i="28"/>
  <c r="W74" i="28" s="1"/>
  <c r="AA29" i="28"/>
  <c r="AA76" i="28" s="1"/>
  <c r="G20" i="27"/>
  <c r="G67" i="27" s="1"/>
  <c r="W17" i="29"/>
  <c r="W64" i="29" s="1"/>
  <c r="I31" i="29"/>
  <c r="I78" i="29" s="1"/>
  <c r="Z18" i="29"/>
  <c r="Z65" i="29" s="1"/>
  <c r="W13" i="28"/>
  <c r="W60" i="28" s="1"/>
  <c r="Q36" i="28"/>
  <c r="X20" i="28"/>
  <c r="X67" i="28" s="1"/>
  <c r="P40" i="28"/>
  <c r="H33" i="28"/>
  <c r="H80" i="28" s="1"/>
  <c r="F25" i="28"/>
  <c r="F72" i="28" s="1"/>
  <c r="I26" i="28"/>
  <c r="I73" i="28" s="1"/>
  <c r="Q15" i="29"/>
  <c r="Q20" i="29"/>
  <c r="F25" i="29"/>
  <c r="F72" i="29" s="1"/>
  <c r="N18" i="28"/>
  <c r="Q27" i="29"/>
  <c r="R41" i="29"/>
  <c r="Z8" i="29"/>
  <c r="Z55" i="29" s="1"/>
  <c r="Y31" i="29"/>
  <c r="Y78" i="29" s="1"/>
  <c r="Z6" i="29"/>
  <c r="Z53" i="29" s="1"/>
  <c r="W29" i="28"/>
  <c r="W76" i="28" s="1"/>
  <c r="X34" i="28"/>
  <c r="X81" i="28" s="1"/>
  <c r="W44" i="29"/>
  <c r="W91" i="29" s="1"/>
  <c r="P33" i="29"/>
  <c r="W16" i="29"/>
  <c r="W63" i="29" s="1"/>
  <c r="N31" i="28"/>
  <c r="Q43" i="28"/>
  <c r="W38" i="27"/>
  <c r="W85" i="27" s="1"/>
  <c r="P24" i="28"/>
  <c r="O40" i="28"/>
  <c r="Z29" i="28"/>
  <c r="Z76" i="28" s="1"/>
  <c r="E32" i="17"/>
  <c r="Q7" i="27"/>
  <c r="Z33" i="28"/>
  <c r="Z80" i="28" s="1"/>
  <c r="X4" i="27"/>
  <c r="X51" i="27" s="1"/>
  <c r="N15" i="28"/>
  <c r="H20" i="29"/>
  <c r="H67" i="29" s="1"/>
  <c r="R5" i="28"/>
  <c r="X43" i="29"/>
  <c r="X90" i="29" s="1"/>
  <c r="Q34" i="28"/>
  <c r="Q35" i="28"/>
  <c r="P35" i="29"/>
  <c r="Z22" i="28"/>
  <c r="Z69" i="28" s="1"/>
  <c r="P8" i="29"/>
  <c r="W12" i="16"/>
  <c r="Z20" i="17"/>
  <c r="X35" i="16"/>
  <c r="Q9" i="27"/>
  <c r="W34" i="17"/>
  <c r="P43" i="27"/>
  <c r="H21" i="27"/>
  <c r="H68" i="27" s="1"/>
  <c r="N44" i="29"/>
  <c r="P40" i="29"/>
  <c r="Z35" i="28"/>
  <c r="Z82" i="28" s="1"/>
  <c r="AA44" i="16"/>
  <c r="E5" i="27"/>
  <c r="E52" i="27" s="1"/>
  <c r="P23" i="28"/>
  <c r="H31" i="28"/>
  <c r="H78" i="28" s="1"/>
  <c r="R44" i="29"/>
  <c r="F15" i="29"/>
  <c r="F62" i="29" s="1"/>
  <c r="F14" i="29"/>
  <c r="F61" i="29" s="1"/>
  <c r="P12" i="27"/>
  <c r="F23" i="29"/>
  <c r="F70" i="29" s="1"/>
  <c r="AA5" i="27"/>
  <c r="AA52" i="27" s="1"/>
  <c r="H13" i="29"/>
  <c r="H60" i="29" s="1"/>
  <c r="F11" i="29"/>
  <c r="F58" i="29" s="1"/>
  <c r="X42" i="29"/>
  <c r="X89" i="29" s="1"/>
  <c r="O44" i="28"/>
  <c r="Y13" i="29"/>
  <c r="Y60" i="29" s="1"/>
  <c r="Y25" i="28"/>
  <c r="Y72" i="28" s="1"/>
  <c r="H15" i="29"/>
  <c r="H62" i="29" s="1"/>
  <c r="E9" i="28"/>
  <c r="E56" i="28" s="1"/>
  <c r="O29" i="29"/>
  <c r="X8" i="28"/>
  <c r="X55" i="28" s="1"/>
  <c r="Y12" i="28"/>
  <c r="Y59" i="28" s="1"/>
  <c r="R26" i="28"/>
  <c r="N11" i="29"/>
  <c r="Q25" i="29"/>
  <c r="X13" i="29"/>
  <c r="X60" i="29" s="1"/>
  <c r="F29" i="28"/>
  <c r="F76" i="28" s="1"/>
  <c r="R43" i="28"/>
  <c r="P12" i="28"/>
  <c r="R12" i="29"/>
  <c r="P10" i="29"/>
  <c r="O12" i="28"/>
  <c r="Z19" i="28"/>
  <c r="Z66" i="28" s="1"/>
  <c r="E25" i="28"/>
  <c r="E72" i="28" s="1"/>
  <c r="AA26" i="28"/>
  <c r="AA73" i="28" s="1"/>
  <c r="N34" i="29"/>
  <c r="E5" i="28"/>
  <c r="E52" i="28" s="1"/>
  <c r="R40" i="17"/>
  <c r="R43" i="27"/>
  <c r="I30" i="27"/>
  <c r="I77" i="27" s="1"/>
  <c r="O13" i="29"/>
  <c r="O8" i="27"/>
  <c r="X11" i="29"/>
  <c r="X58" i="29" s="1"/>
  <c r="P7" i="28"/>
  <c r="Y15" i="28"/>
  <c r="Y62" i="28" s="1"/>
  <c r="W40" i="29"/>
  <c r="W87" i="29" s="1"/>
  <c r="W20" i="28"/>
  <c r="W67" i="28" s="1"/>
  <c r="F4" i="29"/>
  <c r="F51" i="29" s="1"/>
  <c r="Q10" i="28"/>
  <c r="N22" i="29"/>
  <c r="R21" i="28"/>
  <c r="I32" i="27"/>
  <c r="I79" i="27" s="1"/>
  <c r="R14" i="27"/>
  <c r="O44" i="27"/>
  <c r="AA7" i="29"/>
  <c r="AA54" i="29" s="1"/>
  <c r="R24" i="27"/>
  <c r="E20" i="28"/>
  <c r="E67" i="28" s="1"/>
  <c r="P9" i="28"/>
  <c r="AA21" i="28"/>
  <c r="AA68" i="28" s="1"/>
  <c r="Y24" i="29"/>
  <c r="Y71" i="29" s="1"/>
  <c r="Y26" i="28"/>
  <c r="Y73" i="28" s="1"/>
  <c r="G26" i="29"/>
  <c r="G73" i="29" s="1"/>
  <c r="N23" i="28"/>
  <c r="R26" i="29"/>
  <c r="Q44" i="28"/>
  <c r="Q38" i="27"/>
  <c r="X15" i="29"/>
  <c r="X62" i="29" s="1"/>
  <c r="Q9" i="29"/>
  <c r="Y6" i="29"/>
  <c r="Y53" i="29" s="1"/>
  <c r="Y19" i="28"/>
  <c r="Y66" i="28" s="1"/>
  <c r="X14" i="28"/>
  <c r="X61" i="28" s="1"/>
  <c r="Z26" i="28"/>
  <c r="Z73" i="28" s="1"/>
  <c r="P27" i="28"/>
  <c r="G23" i="28"/>
  <c r="G70" i="28" s="1"/>
  <c r="G13" i="29"/>
  <c r="G60" i="29" s="1"/>
  <c r="I11" i="28"/>
  <c r="I58" i="28" s="1"/>
  <c r="I24" i="28"/>
  <c r="I71" i="28" s="1"/>
  <c r="Z42" i="29"/>
  <c r="Z89" i="29" s="1"/>
  <c r="W20" i="29"/>
  <c r="W67" i="29" s="1"/>
  <c r="H22" i="28"/>
  <c r="H69" i="28" s="1"/>
  <c r="X4" i="28"/>
  <c r="X51" i="28" s="1"/>
  <c r="I12" i="28"/>
  <c r="I59" i="28" s="1"/>
  <c r="I36" i="28"/>
  <c r="I83" i="28" s="1"/>
  <c r="X6" i="28"/>
  <c r="X53" i="28" s="1"/>
  <c r="Z44" i="29"/>
  <c r="Z91" i="29" s="1"/>
  <c r="W14" i="28"/>
  <c r="W61" i="28" s="1"/>
  <c r="I14" i="29"/>
  <c r="I61" i="29" s="1"/>
  <c r="X40" i="28"/>
  <c r="X87" i="28" s="1"/>
  <c r="AA37" i="29"/>
  <c r="AA84" i="29" s="1"/>
  <c r="Y16" i="29"/>
  <c r="Y63" i="29" s="1"/>
  <c r="F11" i="28"/>
  <c r="F58" i="28" s="1"/>
  <c r="R34" i="28"/>
  <c r="G19" i="28"/>
  <c r="G66" i="28" s="1"/>
  <c r="Y25" i="27"/>
  <c r="Y72" i="27" s="1"/>
  <c r="O4" i="28"/>
  <c r="X44" i="27"/>
  <c r="X91" i="27" s="1"/>
  <c r="O7" i="28"/>
  <c r="I24" i="29"/>
  <c r="I71" i="29" s="1"/>
  <c r="AA24" i="29"/>
  <c r="AA71" i="29" s="1"/>
  <c r="R20" i="28"/>
  <c r="Y5" i="28"/>
  <c r="Y52" i="28" s="1"/>
  <c r="I7" i="28"/>
  <c r="I54" i="28" s="1"/>
  <c r="AA4" i="28"/>
  <c r="AA51" i="28" s="1"/>
  <c r="H44" i="27"/>
  <c r="H91" i="27" s="1"/>
  <c r="N12" i="16"/>
  <c r="H33" i="27"/>
  <c r="H80" i="27" s="1"/>
  <c r="X15" i="14"/>
  <c r="O22" i="17"/>
  <c r="N33" i="16"/>
  <c r="N15" i="17"/>
  <c r="F4" i="27"/>
  <c r="F51" i="27" s="1"/>
  <c r="N43" i="27"/>
  <c r="H45" i="28"/>
  <c r="H92" i="28" s="1"/>
  <c r="O26" i="29"/>
  <c r="P36" i="28"/>
  <c r="N25" i="28"/>
  <c r="AA37" i="28"/>
  <c r="AA84" i="28" s="1"/>
  <c r="X21" i="29"/>
  <c r="X68" i="29" s="1"/>
  <c r="E32" i="28"/>
  <c r="E79" i="28" s="1"/>
  <c r="R32" i="27"/>
  <c r="Z45" i="27"/>
  <c r="Z92" i="27" s="1"/>
  <c r="H26" i="17"/>
  <c r="E27" i="17"/>
  <c r="Z23" i="16"/>
  <c r="F19" i="17"/>
  <c r="F16" i="29"/>
  <c r="F63" i="29" s="1"/>
  <c r="X26" i="28"/>
  <c r="X73" i="28" s="1"/>
  <c r="AA22" i="27"/>
  <c r="AA69" i="27" s="1"/>
  <c r="W5" i="27"/>
  <c r="W52" i="27" s="1"/>
  <c r="X37" i="27"/>
  <c r="X84" i="27" s="1"/>
  <c r="X38" i="27"/>
  <c r="X85" i="27" s="1"/>
  <c r="N16" i="29"/>
  <c r="R25" i="28"/>
  <c r="X10" i="28"/>
  <c r="X57" i="28" s="1"/>
  <c r="Y35" i="16"/>
  <c r="Q13" i="27"/>
  <c r="H43" i="29"/>
  <c r="H90" i="29" s="1"/>
  <c r="E39" i="29"/>
  <c r="E86" i="29" s="1"/>
  <c r="H35" i="29"/>
  <c r="H82" i="29" s="1"/>
  <c r="H24" i="29"/>
  <c r="H71" i="29" s="1"/>
  <c r="H7" i="29"/>
  <c r="H54" i="29" s="1"/>
  <c r="O22" i="28"/>
  <c r="O40" i="29"/>
  <c r="Y4" i="28"/>
  <c r="Y51" i="28" s="1"/>
  <c r="R13" i="27"/>
  <c r="Q32" i="27"/>
  <c r="P5" i="28"/>
  <c r="N7" i="28"/>
  <c r="F9" i="28"/>
  <c r="F56" i="28" s="1"/>
  <c r="P42" i="29"/>
  <c r="I27" i="28"/>
  <c r="I74" i="28" s="1"/>
  <c r="F36" i="28"/>
  <c r="F83" i="28" s="1"/>
  <c r="Z10" i="29"/>
  <c r="Z57" i="29" s="1"/>
  <c r="I26" i="27"/>
  <c r="I73" i="27" s="1"/>
  <c r="G6" i="27"/>
  <c r="G53" i="27" s="1"/>
  <c r="P42" i="27"/>
  <c r="P22" i="28"/>
  <c r="F6" i="28"/>
  <c r="F53" i="28" s="1"/>
  <c r="H19" i="28"/>
  <c r="H66" i="28" s="1"/>
  <c r="AA42" i="28"/>
  <c r="AA89" i="28" s="1"/>
  <c r="Z21" i="28"/>
  <c r="Z68" i="28" s="1"/>
  <c r="N38" i="28"/>
  <c r="AA28" i="28"/>
  <c r="AA75" i="28" s="1"/>
  <c r="Q18" i="28"/>
  <c r="R45" i="28"/>
  <c r="I35" i="29"/>
  <c r="I82" i="29" s="1"/>
  <c r="W7" i="29"/>
  <c r="W54" i="29" s="1"/>
  <c r="E13" i="29"/>
  <c r="E60" i="29" s="1"/>
  <c r="E15" i="28"/>
  <c r="E62" i="28" s="1"/>
  <c r="F34" i="29"/>
  <c r="F81" i="29" s="1"/>
  <c r="O20" i="28"/>
  <c r="AA25" i="29"/>
  <c r="AA72" i="29" s="1"/>
  <c r="Z37" i="28"/>
  <c r="Z84" i="28" s="1"/>
  <c r="N28" i="29"/>
  <c r="Q37" i="28"/>
  <c r="F42" i="27"/>
  <c r="F89" i="27" s="1"/>
  <c r="F27" i="28"/>
  <c r="F74" i="28" s="1"/>
  <c r="P11" i="28"/>
  <c r="Y45" i="28"/>
  <c r="Y92" i="28" s="1"/>
  <c r="Z25" i="29"/>
  <c r="Z72" i="29" s="1"/>
  <c r="R28" i="29"/>
  <c r="E22" i="29"/>
  <c r="E69" i="29" s="1"/>
  <c r="Q42" i="28"/>
  <c r="E10" i="29"/>
  <c r="E57" i="29" s="1"/>
  <c r="H25" i="28"/>
  <c r="H72" i="28" s="1"/>
  <c r="Z24" i="29"/>
  <c r="Z71" i="29" s="1"/>
  <c r="W44" i="28"/>
  <c r="W91" i="28" s="1"/>
  <c r="Q24" i="29"/>
  <c r="O10" i="28"/>
  <c r="F13" i="27"/>
  <c r="F60" i="27" s="1"/>
  <c r="H10" i="28"/>
  <c r="H57" i="28" s="1"/>
  <c r="N16" i="28"/>
  <c r="W4" i="28"/>
  <c r="W51" i="28" s="1"/>
  <c r="F26" i="29"/>
  <c r="F73" i="29" s="1"/>
  <c r="R36" i="29"/>
  <c r="Y43" i="29"/>
  <c r="Y90" i="29" s="1"/>
  <c r="Y8" i="28"/>
  <c r="Y55" i="28" s="1"/>
  <c r="Q6" i="27"/>
  <c r="Y17" i="29"/>
  <c r="Y64" i="29" s="1"/>
  <c r="R43" i="29"/>
  <c r="W39" i="29"/>
  <c r="W86" i="29" s="1"/>
  <c r="Z9" i="29"/>
  <c r="Z56" i="29" s="1"/>
  <c r="N26" i="29"/>
  <c r="X18" i="28"/>
  <c r="X65" i="28" s="1"/>
  <c r="R4" i="28"/>
  <c r="Y31" i="28"/>
  <c r="Y78" i="28" s="1"/>
  <c r="H22" i="27"/>
  <c r="H69" i="27" s="1"/>
  <c r="AA40" i="29"/>
  <c r="AA87" i="29" s="1"/>
  <c r="I4" i="28"/>
  <c r="I51" i="28" s="1"/>
  <c r="F24" i="28"/>
  <c r="F71" i="28" s="1"/>
  <c r="W30" i="28"/>
  <c r="W77" i="28" s="1"/>
  <c r="AA8" i="28"/>
  <c r="AA55" i="28" s="1"/>
  <c r="G33" i="28"/>
  <c r="G80" i="28" s="1"/>
  <c r="W16" i="28"/>
  <c r="W63" i="28" s="1"/>
  <c r="F43" i="28"/>
  <c r="F90" i="28" s="1"/>
  <c r="X13" i="28"/>
  <c r="X60" i="28" s="1"/>
  <c r="W11" i="29"/>
  <c r="W58" i="29" s="1"/>
  <c r="Y20" i="28"/>
  <c r="Y67" i="28" s="1"/>
  <c r="P27" i="29"/>
  <c r="O135" i="16" l="1"/>
  <c r="O88" i="16"/>
  <c r="AG41" i="16"/>
  <c r="AJ6" i="16"/>
  <c r="R100" i="16"/>
  <c r="R53" i="16"/>
  <c r="AG17" i="13"/>
  <c r="O64" i="13"/>
  <c r="R83" i="11"/>
  <c r="AJ36" i="11"/>
  <c r="AF17" i="13"/>
  <c r="N64" i="13"/>
  <c r="P52" i="13"/>
  <c r="AH5" i="13"/>
  <c r="AH8" i="7"/>
  <c r="P55" i="7"/>
  <c r="AG10" i="12"/>
  <c r="O57" i="12"/>
  <c r="O84" i="6"/>
  <c r="AG37" i="6"/>
  <c r="G87" i="16"/>
  <c r="G134" i="16"/>
  <c r="Q58" i="6"/>
  <c r="AI11" i="6"/>
  <c r="AA88" i="14"/>
  <c r="AA135" i="14"/>
  <c r="G99" i="14"/>
  <c r="G52" i="14"/>
  <c r="R56" i="11"/>
  <c r="AJ9" i="11"/>
  <c r="AF8" i="13"/>
  <c r="N55" i="13"/>
  <c r="AH30" i="11"/>
  <c r="P77" i="11"/>
  <c r="AJ4" i="7"/>
  <c r="R51" i="7"/>
  <c r="AG16" i="11"/>
  <c r="O63" i="11"/>
  <c r="AJ42" i="1"/>
  <c r="R89" i="1"/>
  <c r="AA122" i="17"/>
  <c r="AA75" i="17"/>
  <c r="AA69" i="17"/>
  <c r="AA116" i="17"/>
  <c r="F89" i="17"/>
  <c r="F136" i="17"/>
  <c r="N68" i="1"/>
  <c r="AF21" i="1"/>
  <c r="E58" i="16"/>
  <c r="E105" i="16"/>
  <c r="AF14" i="7"/>
  <c r="N61" i="7"/>
  <c r="F58" i="14"/>
  <c r="F105" i="14"/>
  <c r="Q55" i="13"/>
  <c r="AI8" i="13"/>
  <c r="P71" i="6"/>
  <c r="AH24" i="6"/>
  <c r="Q107" i="14"/>
  <c r="AI13" i="14"/>
  <c r="Q60" i="14"/>
  <c r="P78" i="6"/>
  <c r="AH31" i="6"/>
  <c r="H70" i="14"/>
  <c r="H117" i="14"/>
  <c r="AI18" i="12"/>
  <c r="Q65" i="12"/>
  <c r="AH45" i="11"/>
  <c r="P92" i="11"/>
  <c r="AJ39" i="7"/>
  <c r="R86" i="7"/>
  <c r="AF17" i="11"/>
  <c r="N64" i="11"/>
  <c r="N87" i="7"/>
  <c r="AF40" i="7"/>
  <c r="AJ5" i="1"/>
  <c r="R52" i="1"/>
  <c r="AJ35" i="1"/>
  <c r="R82" i="1"/>
  <c r="H79" i="16"/>
  <c r="H126" i="16"/>
  <c r="O84" i="11"/>
  <c r="AG37" i="11"/>
  <c r="AI25" i="16"/>
  <c r="Q119" i="16"/>
  <c r="Q72" i="16"/>
  <c r="AF13" i="11"/>
  <c r="N60" i="11"/>
  <c r="I138" i="14"/>
  <c r="I91" i="14"/>
  <c r="R65" i="6"/>
  <c r="AJ18" i="6"/>
  <c r="Q90" i="6"/>
  <c r="AI43" i="6"/>
  <c r="H55" i="17"/>
  <c r="H102" i="17"/>
  <c r="AH15" i="13"/>
  <c r="P62" i="13"/>
  <c r="R77" i="7"/>
  <c r="AJ30" i="7"/>
  <c r="AF13" i="1"/>
  <c r="N60" i="1"/>
  <c r="AJ32" i="1"/>
  <c r="R79" i="1"/>
  <c r="AG26" i="7"/>
  <c r="O73" i="7"/>
  <c r="E117" i="16"/>
  <c r="E70" i="16"/>
  <c r="P63" i="13"/>
  <c r="AH16" i="13"/>
  <c r="N67" i="1"/>
  <c r="AF20" i="1"/>
  <c r="N72" i="14"/>
  <c r="AF25" i="14"/>
  <c r="N119" i="14"/>
  <c r="AG31" i="1"/>
  <c r="O78" i="1"/>
  <c r="G131" i="16"/>
  <c r="G84" i="16"/>
  <c r="AG45" i="7"/>
  <c r="O92" i="7"/>
  <c r="AH35" i="1"/>
  <c r="P82" i="1"/>
  <c r="I109" i="14"/>
  <c r="I62" i="14"/>
  <c r="AI7" i="11"/>
  <c r="Q54" i="11"/>
  <c r="AH18" i="7"/>
  <c r="P65" i="7"/>
  <c r="AI12" i="12"/>
  <c r="Q59" i="12"/>
  <c r="R82" i="13"/>
  <c r="AJ35" i="13"/>
  <c r="AH40" i="14"/>
  <c r="P134" i="14"/>
  <c r="P87" i="14"/>
  <c r="AI35" i="7"/>
  <c r="Q82" i="7"/>
  <c r="Q72" i="1"/>
  <c r="AI25" i="1"/>
  <c r="AI27" i="6"/>
  <c r="Q74" i="6"/>
  <c r="P67" i="1"/>
  <c r="AH20" i="1"/>
  <c r="AJ11" i="7"/>
  <c r="R58" i="7"/>
  <c r="AJ24" i="11"/>
  <c r="R71" i="11"/>
  <c r="N83" i="7"/>
  <c r="AF36" i="7"/>
  <c r="P78" i="7"/>
  <c r="AH31" i="7"/>
  <c r="AI21" i="12"/>
  <c r="Q68" i="12"/>
  <c r="O81" i="16"/>
  <c r="O128" i="16"/>
  <c r="AG34" i="16"/>
  <c r="R60" i="6"/>
  <c r="AJ13" i="6"/>
  <c r="R76" i="7"/>
  <c r="AJ29" i="7"/>
  <c r="AJ28" i="1"/>
  <c r="R75" i="1"/>
  <c r="AI20" i="7"/>
  <c r="Q67" i="7"/>
  <c r="O58" i="12"/>
  <c r="AG11" i="12"/>
  <c r="R61" i="29"/>
  <c r="AJ14" i="29"/>
  <c r="AG41" i="7"/>
  <c r="O88" i="7"/>
  <c r="AG13" i="1"/>
  <c r="O60" i="1"/>
  <c r="AH34" i="13"/>
  <c r="P81" i="13"/>
  <c r="AG37" i="28"/>
  <c r="O84" i="28"/>
  <c r="AF31" i="17"/>
  <c r="N78" i="17"/>
  <c r="N125" i="17"/>
  <c r="R76" i="13"/>
  <c r="AJ29" i="13"/>
  <c r="W124" i="17"/>
  <c r="W77" i="17"/>
  <c r="N84" i="12"/>
  <c r="AF37" i="12"/>
  <c r="AI35" i="16"/>
  <c r="Q82" i="16"/>
  <c r="Q129" i="16"/>
  <c r="R71" i="12"/>
  <c r="AJ24" i="12"/>
  <c r="F101" i="16"/>
  <c r="F54" i="16"/>
  <c r="AA136" i="14"/>
  <c r="AA89" i="14"/>
  <c r="X83" i="17"/>
  <c r="X130" i="17"/>
  <c r="P136" i="17"/>
  <c r="AH42" i="17"/>
  <c r="P89" i="17"/>
  <c r="I102" i="14"/>
  <c r="I55" i="14"/>
  <c r="Y107" i="16"/>
  <c r="Y60" i="16"/>
  <c r="W131" i="17"/>
  <c r="W84" i="17"/>
  <c r="AG25" i="6"/>
  <c r="O72" i="6"/>
  <c r="Y86" i="16"/>
  <c r="Y133" i="16"/>
  <c r="AG17" i="12"/>
  <c r="O64" i="12"/>
  <c r="AH5" i="11"/>
  <c r="P52" i="11"/>
  <c r="E53" i="14"/>
  <c r="E100" i="14"/>
  <c r="AI44" i="14"/>
  <c r="Q138" i="14"/>
  <c r="Q91" i="14"/>
  <c r="Q113" i="16"/>
  <c r="AI19" i="16"/>
  <c r="Q66" i="16"/>
  <c r="Q77" i="29"/>
  <c r="AI30" i="29"/>
  <c r="AA81" i="17"/>
  <c r="AA128" i="17"/>
  <c r="R131" i="14"/>
  <c r="AJ37" i="14"/>
  <c r="R84" i="14"/>
  <c r="AA73" i="14"/>
  <c r="AA120" i="14"/>
  <c r="Z107" i="14"/>
  <c r="Z60" i="14"/>
  <c r="E69" i="16"/>
  <c r="E116" i="16"/>
  <c r="P54" i="27"/>
  <c r="AH7" i="27"/>
  <c r="N59" i="13"/>
  <c r="AF12" i="13"/>
  <c r="AA126" i="14"/>
  <c r="AA79" i="14"/>
  <c r="N110" i="17"/>
  <c r="AF16" i="17"/>
  <c r="N63" i="17"/>
  <c r="AI37" i="12"/>
  <c r="Q84" i="12"/>
  <c r="Z107" i="16"/>
  <c r="Z60" i="16"/>
  <c r="W115" i="16"/>
  <c r="W68" i="16"/>
  <c r="O77" i="16"/>
  <c r="AG30" i="16"/>
  <c r="O124" i="16"/>
  <c r="W107" i="17"/>
  <c r="W60" i="17"/>
  <c r="X63" i="14"/>
  <c r="X110" i="14"/>
  <c r="E53" i="16"/>
  <c r="E100" i="16"/>
  <c r="W125" i="17"/>
  <c r="W78" i="17"/>
  <c r="AH34" i="7"/>
  <c r="P81" i="7"/>
  <c r="W53" i="16"/>
  <c r="W100" i="16"/>
  <c r="AG43" i="13"/>
  <c r="O90" i="13"/>
  <c r="AF34" i="11"/>
  <c r="N81" i="11"/>
  <c r="Q91" i="6"/>
  <c r="AI44" i="6"/>
  <c r="E104" i="16"/>
  <c r="E57" i="16"/>
  <c r="O92" i="11"/>
  <c r="AG45" i="11"/>
  <c r="E129" i="14"/>
  <c r="E82" i="14"/>
  <c r="I101" i="14"/>
  <c r="I54" i="14"/>
  <c r="Q83" i="6"/>
  <c r="AI36" i="6"/>
  <c r="AJ29" i="11"/>
  <c r="R76" i="11"/>
  <c r="P71" i="13"/>
  <c r="AH24" i="13"/>
  <c r="AH6" i="11"/>
  <c r="P53" i="11"/>
  <c r="AG31" i="11"/>
  <c r="O78" i="11"/>
  <c r="AI13" i="7"/>
  <c r="Q60" i="7"/>
  <c r="AG14" i="1"/>
  <c r="O61" i="1"/>
  <c r="O68" i="13"/>
  <c r="AG21" i="13"/>
  <c r="H55" i="16"/>
  <c r="H102" i="16"/>
  <c r="N91" i="7"/>
  <c r="AF44" i="7"/>
  <c r="AJ36" i="6"/>
  <c r="R83" i="6"/>
  <c r="AH23" i="6"/>
  <c r="P70" i="6"/>
  <c r="R138" i="16"/>
  <c r="R91" i="16"/>
  <c r="AJ44" i="16"/>
  <c r="AJ41" i="7"/>
  <c r="R88" i="7"/>
  <c r="H118" i="14"/>
  <c r="H71" i="14"/>
  <c r="AF17" i="14"/>
  <c r="N64" i="14"/>
  <c r="N111" i="14"/>
  <c r="Q104" i="16"/>
  <c r="AI10" i="16"/>
  <c r="Q57" i="16"/>
  <c r="R87" i="7"/>
  <c r="AJ40" i="7"/>
  <c r="P115" i="17"/>
  <c r="AH21" i="17"/>
  <c r="P68" i="17"/>
  <c r="Q52" i="13"/>
  <c r="AI5" i="13"/>
  <c r="Q78" i="27"/>
  <c r="AI31" i="27"/>
  <c r="AF12" i="1"/>
  <c r="N59" i="1"/>
  <c r="AF34" i="6"/>
  <c r="N81" i="6"/>
  <c r="AF43" i="7"/>
  <c r="N90" i="7"/>
  <c r="G132" i="16"/>
  <c r="G85" i="16"/>
  <c r="AI7" i="1"/>
  <c r="Q54" i="1"/>
  <c r="P62" i="12"/>
  <c r="AH15" i="12"/>
  <c r="Q66" i="27"/>
  <c r="AI19" i="27"/>
  <c r="F127" i="17"/>
  <c r="F80" i="17"/>
  <c r="P127" i="14"/>
  <c r="P80" i="14"/>
  <c r="AH33" i="14"/>
  <c r="I80" i="16"/>
  <c r="I127" i="16"/>
  <c r="N62" i="12"/>
  <c r="AF15" i="12"/>
  <c r="P65" i="11"/>
  <c r="AH18" i="11"/>
  <c r="I103" i="14"/>
  <c r="I56" i="14"/>
  <c r="R59" i="13"/>
  <c r="AJ12" i="13"/>
  <c r="N83" i="1"/>
  <c r="AF36" i="1"/>
  <c r="AI28" i="1"/>
  <c r="Q75" i="1"/>
  <c r="G116" i="14"/>
  <c r="G69" i="14"/>
  <c r="Q75" i="12"/>
  <c r="AI28" i="12"/>
  <c r="P80" i="12"/>
  <c r="AH33" i="12"/>
  <c r="AG37" i="12"/>
  <c r="O84" i="12"/>
  <c r="AH41" i="13"/>
  <c r="P88" i="13"/>
  <c r="Z109" i="14"/>
  <c r="Z62" i="14"/>
  <c r="G76" i="14"/>
  <c r="G123" i="14"/>
  <c r="O65" i="6"/>
  <c r="AG18" i="6"/>
  <c r="Q71" i="13"/>
  <c r="AI24" i="13"/>
  <c r="I65" i="14"/>
  <c r="I112" i="14"/>
  <c r="AF12" i="6"/>
  <c r="N59" i="6"/>
  <c r="Q88" i="7"/>
  <c r="AI41" i="7"/>
  <c r="Z71" i="16"/>
  <c r="Z118" i="16"/>
  <c r="AH39" i="11"/>
  <c r="P86" i="11"/>
  <c r="AH25" i="14"/>
  <c r="P72" i="14"/>
  <c r="P119" i="14"/>
  <c r="I98" i="16"/>
  <c r="I51" i="16"/>
  <c r="AG24" i="11"/>
  <c r="O71" i="11"/>
  <c r="Q86" i="7"/>
  <c r="AI39" i="7"/>
  <c r="G58" i="14"/>
  <c r="G105" i="14"/>
  <c r="AH4" i="7"/>
  <c r="P51" i="7"/>
  <c r="N59" i="17"/>
  <c r="N106" i="17"/>
  <c r="AF12" i="17"/>
  <c r="X132" i="16"/>
  <c r="X85" i="16"/>
  <c r="W58" i="14"/>
  <c r="W105" i="14"/>
  <c r="AH20" i="11"/>
  <c r="P67" i="11"/>
  <c r="N78" i="11"/>
  <c r="AF31" i="11"/>
  <c r="AH43" i="7"/>
  <c r="P90" i="7"/>
  <c r="N56" i="12"/>
  <c r="AF9" i="12"/>
  <c r="P73" i="6"/>
  <c r="AH26" i="6"/>
  <c r="Q76" i="11"/>
  <c r="AI29" i="11"/>
  <c r="P67" i="12"/>
  <c r="AH20" i="12"/>
  <c r="P72" i="12"/>
  <c r="AH25" i="12"/>
  <c r="Z114" i="16"/>
  <c r="Z67" i="16"/>
  <c r="Q102" i="16"/>
  <c r="AI8" i="16"/>
  <c r="Q55" i="16"/>
  <c r="AJ8" i="6"/>
  <c r="R55" i="6"/>
  <c r="P59" i="12"/>
  <c r="AH12" i="12"/>
  <c r="I66" i="14"/>
  <c r="I113" i="14"/>
  <c r="Q74" i="29"/>
  <c r="AI27" i="29"/>
  <c r="AH17" i="28"/>
  <c r="P64" i="28"/>
  <c r="AH44" i="28"/>
  <c r="P91" i="28"/>
  <c r="H76" i="17"/>
  <c r="H123" i="17"/>
  <c r="Y53" i="16"/>
  <c r="Y100" i="16"/>
  <c r="AA129" i="17"/>
  <c r="AA82" i="17"/>
  <c r="N89" i="29"/>
  <c r="AF42" i="29"/>
  <c r="W91" i="17"/>
  <c r="W138" i="17"/>
  <c r="Q59" i="27"/>
  <c r="AI12" i="27"/>
  <c r="O66" i="27"/>
  <c r="AG19" i="27"/>
  <c r="H106" i="14"/>
  <c r="H59" i="14"/>
  <c r="O84" i="17"/>
  <c r="O131" i="17"/>
  <c r="AG37" i="17"/>
  <c r="AF17" i="29"/>
  <c r="N64" i="29"/>
  <c r="I121" i="17"/>
  <c r="I74" i="17"/>
  <c r="I76" i="17"/>
  <c r="I123" i="17"/>
  <c r="P83" i="14"/>
  <c r="AH36" i="14"/>
  <c r="P130" i="14"/>
  <c r="AF45" i="28"/>
  <c r="N92" i="28"/>
  <c r="Z105" i="17"/>
  <c r="Z58" i="17"/>
  <c r="O92" i="27"/>
  <c r="AG45" i="27"/>
  <c r="AF22" i="27"/>
  <c r="N69" i="27"/>
  <c r="AJ25" i="29"/>
  <c r="R72" i="29"/>
  <c r="F61" i="17"/>
  <c r="F108" i="17"/>
  <c r="AJ22" i="13"/>
  <c r="R69" i="13"/>
  <c r="Z117" i="17"/>
  <c r="Z70" i="17"/>
  <c r="W130" i="17"/>
  <c r="W83" i="17"/>
  <c r="N127" i="17"/>
  <c r="N80" i="17"/>
  <c r="AF33" i="17"/>
  <c r="AJ13" i="29"/>
  <c r="R60" i="29"/>
  <c r="R137" i="16"/>
  <c r="AJ43" i="16"/>
  <c r="R90" i="16"/>
  <c r="AG21" i="29"/>
  <c r="O68" i="29"/>
  <c r="O69" i="14"/>
  <c r="AG22" i="14"/>
  <c r="O116" i="14"/>
  <c r="Z115" i="16"/>
  <c r="Z68" i="16"/>
  <c r="Z132" i="14"/>
  <c r="Z85" i="14"/>
  <c r="Q103" i="14"/>
  <c r="AI9" i="14"/>
  <c r="Q56" i="14"/>
  <c r="Z113" i="17"/>
  <c r="Z66" i="17"/>
  <c r="AJ33" i="16"/>
  <c r="R127" i="16"/>
  <c r="R80" i="16"/>
  <c r="O112" i="17"/>
  <c r="AG18" i="17"/>
  <c r="O65" i="17"/>
  <c r="AH16" i="12"/>
  <c r="P63" i="12"/>
  <c r="AG16" i="13"/>
  <c r="O63" i="13"/>
  <c r="AA98" i="17"/>
  <c r="AA51" i="17"/>
  <c r="X125" i="14"/>
  <c r="X78" i="14"/>
  <c r="AI44" i="29"/>
  <c r="Q91" i="29"/>
  <c r="Q66" i="17"/>
  <c r="AI19" i="17"/>
  <c r="Q113" i="17"/>
  <c r="AI14" i="27"/>
  <c r="Q61" i="27"/>
  <c r="P77" i="16"/>
  <c r="P124" i="16"/>
  <c r="AH30" i="16"/>
  <c r="G80" i="16"/>
  <c r="G127" i="16"/>
  <c r="O91" i="12"/>
  <c r="AG44" i="12"/>
  <c r="Z112" i="17"/>
  <c r="Z65" i="17"/>
  <c r="R87" i="6"/>
  <c r="AJ40" i="6"/>
  <c r="AJ40" i="16"/>
  <c r="R134" i="16"/>
  <c r="R87" i="16"/>
  <c r="I124" i="16"/>
  <c r="I77" i="16"/>
  <c r="O71" i="14"/>
  <c r="AG24" i="14"/>
  <c r="O118" i="14"/>
  <c r="W57" i="16"/>
  <c r="W104" i="16"/>
  <c r="W76" i="14"/>
  <c r="W123" i="14"/>
  <c r="AF33" i="13"/>
  <c r="N80" i="13"/>
  <c r="Q77" i="7"/>
  <c r="AI30" i="7"/>
  <c r="AG6" i="13"/>
  <c r="O53" i="13"/>
  <c r="F120" i="14"/>
  <c r="F73" i="14"/>
  <c r="R84" i="17"/>
  <c r="AJ37" i="17"/>
  <c r="R131" i="17"/>
  <c r="Z136" i="14"/>
  <c r="Z89" i="14"/>
  <c r="AH8" i="16"/>
  <c r="P55" i="16"/>
  <c r="P102" i="16"/>
  <c r="AJ5" i="12"/>
  <c r="R52" i="12"/>
  <c r="R65" i="11"/>
  <c r="AJ18" i="11"/>
  <c r="AF30" i="16"/>
  <c r="N77" i="16"/>
  <c r="N124" i="16"/>
  <c r="G90" i="14"/>
  <c r="G137" i="14"/>
  <c r="E134" i="14"/>
  <c r="E87" i="14"/>
  <c r="N63" i="27"/>
  <c r="AF16" i="27"/>
  <c r="AI4" i="6"/>
  <c r="Q51" i="6"/>
  <c r="N67" i="17"/>
  <c r="N114" i="17"/>
  <c r="AF20" i="17"/>
  <c r="N69" i="12"/>
  <c r="AF22" i="12"/>
  <c r="N52" i="13"/>
  <c r="AF5" i="13"/>
  <c r="R56" i="7"/>
  <c r="AJ9" i="7"/>
  <c r="AJ13" i="12"/>
  <c r="R60" i="12"/>
  <c r="AG35" i="1"/>
  <c r="O82" i="1"/>
  <c r="R79" i="16"/>
  <c r="AJ32" i="16"/>
  <c r="R126" i="16"/>
  <c r="AH11" i="28"/>
  <c r="P58" i="28"/>
  <c r="Q79" i="27"/>
  <c r="AI32" i="27"/>
  <c r="N69" i="29"/>
  <c r="AF22" i="29"/>
  <c r="O55" i="28"/>
  <c r="AG8" i="28"/>
  <c r="AI40" i="28"/>
  <c r="Q87" i="28"/>
  <c r="Z66" i="16"/>
  <c r="Z113" i="16"/>
  <c r="AG23" i="27"/>
  <c r="O70" i="27"/>
  <c r="AG29" i="28"/>
  <c r="O76" i="28"/>
  <c r="I139" i="17"/>
  <c r="I92" i="17"/>
  <c r="R71" i="28"/>
  <c r="AJ24" i="28"/>
  <c r="AJ28" i="28"/>
  <c r="R75" i="28"/>
  <c r="AA100" i="17"/>
  <c r="AA53" i="17"/>
  <c r="AG9" i="27"/>
  <c r="O56" i="27"/>
  <c r="F107" i="16"/>
  <c r="F60" i="16"/>
  <c r="O59" i="29"/>
  <c r="AG12" i="29"/>
  <c r="Q89" i="27"/>
  <c r="AI42" i="27"/>
  <c r="X76" i="16"/>
  <c r="X123" i="16"/>
  <c r="G118" i="16"/>
  <c r="G71" i="16"/>
  <c r="F82" i="16"/>
  <c r="F129" i="16"/>
  <c r="Q52" i="29"/>
  <c r="AI5" i="29"/>
  <c r="X89" i="14"/>
  <c r="X136" i="14"/>
  <c r="AA121" i="17"/>
  <c r="AA74" i="17"/>
  <c r="Y64" i="14"/>
  <c r="Y111" i="14"/>
  <c r="N136" i="14"/>
  <c r="N89" i="14"/>
  <c r="AF42" i="14"/>
  <c r="Z53" i="17"/>
  <c r="Z100" i="17"/>
  <c r="AJ33" i="29"/>
  <c r="R80" i="29"/>
  <c r="AF19" i="16"/>
  <c r="N113" i="16"/>
  <c r="N66" i="16"/>
  <c r="W79" i="16"/>
  <c r="W126" i="16"/>
  <c r="I73" i="17"/>
  <c r="I120" i="17"/>
  <c r="Z58" i="16"/>
  <c r="Z105" i="16"/>
  <c r="AI32" i="29"/>
  <c r="Q79" i="29"/>
  <c r="Z81" i="17"/>
  <c r="Z128" i="17"/>
  <c r="N58" i="28"/>
  <c r="AF11" i="28"/>
  <c r="AI41" i="27"/>
  <c r="Q88" i="27"/>
  <c r="R70" i="11"/>
  <c r="AJ23" i="11"/>
  <c r="AA102" i="14"/>
  <c r="AA55" i="14"/>
  <c r="Z137" i="16"/>
  <c r="Z90" i="16"/>
  <c r="P57" i="27"/>
  <c r="AH10" i="27"/>
  <c r="AA84" i="17"/>
  <c r="AA131" i="17"/>
  <c r="H61" i="14"/>
  <c r="H108" i="14"/>
  <c r="Z103" i="16"/>
  <c r="Z56" i="16"/>
  <c r="O63" i="16"/>
  <c r="AG16" i="16"/>
  <c r="O110" i="16"/>
  <c r="AA139" i="16"/>
  <c r="AA92" i="16"/>
  <c r="W113" i="16"/>
  <c r="W66" i="16"/>
  <c r="F91" i="16"/>
  <c r="F138" i="16"/>
  <c r="O92" i="29"/>
  <c r="AG45" i="29"/>
  <c r="H62" i="16"/>
  <c r="H109" i="16"/>
  <c r="P84" i="1"/>
  <c r="AH37" i="1"/>
  <c r="AF18" i="17"/>
  <c r="N65" i="17"/>
  <c r="N112" i="17"/>
  <c r="W73" i="16"/>
  <c r="W120" i="16"/>
  <c r="F117" i="16"/>
  <c r="F70" i="16"/>
  <c r="AF16" i="16"/>
  <c r="N110" i="16"/>
  <c r="N63" i="16"/>
  <c r="H130" i="14"/>
  <c r="H83" i="14"/>
  <c r="AG20" i="14"/>
  <c r="O114" i="14"/>
  <c r="O67" i="14"/>
  <c r="AH23" i="14"/>
  <c r="P70" i="14"/>
  <c r="P117" i="14"/>
  <c r="AG12" i="6"/>
  <c r="O59" i="6"/>
  <c r="AH5" i="6"/>
  <c r="P52" i="6"/>
  <c r="R66" i="7"/>
  <c r="AJ19" i="7"/>
  <c r="AG29" i="13"/>
  <c r="O76" i="13"/>
  <c r="Q67" i="12"/>
  <c r="AI20" i="12"/>
  <c r="N133" i="16"/>
  <c r="N86" i="16"/>
  <c r="AF39" i="16"/>
  <c r="W84" i="16"/>
  <c r="W131" i="16"/>
  <c r="R72" i="11"/>
  <c r="AJ25" i="11"/>
  <c r="O87" i="16"/>
  <c r="AG40" i="16"/>
  <c r="O134" i="16"/>
  <c r="Y124" i="14"/>
  <c r="Y77" i="14"/>
  <c r="R61" i="7"/>
  <c r="AJ14" i="7"/>
  <c r="H136" i="14"/>
  <c r="H89" i="14"/>
  <c r="O64" i="1"/>
  <c r="AG17" i="1"/>
  <c r="O55" i="11"/>
  <c r="AG8" i="11"/>
  <c r="R60" i="27"/>
  <c r="AJ13" i="27"/>
  <c r="AG13" i="29"/>
  <c r="O60" i="29"/>
  <c r="Q72" i="29"/>
  <c r="AI25" i="29"/>
  <c r="Z114" i="17"/>
  <c r="Z67" i="17"/>
  <c r="O87" i="28"/>
  <c r="AG40" i="28"/>
  <c r="Q83" i="28"/>
  <c r="AI36" i="28"/>
  <c r="AJ23" i="29"/>
  <c r="R70" i="29"/>
  <c r="W108" i="16"/>
  <c r="W61" i="16"/>
  <c r="AJ15" i="29"/>
  <c r="R62" i="29"/>
  <c r="AG37" i="27"/>
  <c r="O84" i="27"/>
  <c r="AG31" i="29"/>
  <c r="O78" i="29"/>
  <c r="AJ20" i="29"/>
  <c r="R67" i="29"/>
  <c r="AG5" i="14"/>
  <c r="O99" i="14"/>
  <c r="O52" i="14"/>
  <c r="P77" i="27"/>
  <c r="AH30" i="27"/>
  <c r="Q139" i="17"/>
  <c r="Q92" i="17"/>
  <c r="AI45" i="17"/>
  <c r="Z136" i="16"/>
  <c r="Z89" i="16"/>
  <c r="R138" i="14"/>
  <c r="AJ44" i="14"/>
  <c r="R91" i="14"/>
  <c r="AH38" i="14"/>
  <c r="P85" i="14"/>
  <c r="P132" i="14"/>
  <c r="W116" i="16"/>
  <c r="W69" i="16"/>
  <c r="O70" i="14"/>
  <c r="O117" i="14"/>
  <c r="AG23" i="14"/>
  <c r="AG32" i="29"/>
  <c r="O79" i="29"/>
  <c r="AG20" i="29"/>
  <c r="O67" i="29"/>
  <c r="X86" i="14"/>
  <c r="X133" i="14"/>
  <c r="N67" i="28"/>
  <c r="AF20" i="28"/>
  <c r="W135" i="17"/>
  <c r="W88" i="17"/>
  <c r="X122" i="17"/>
  <c r="X75" i="17"/>
  <c r="W124" i="16"/>
  <c r="W77" i="16"/>
  <c r="AG27" i="29"/>
  <c r="O74" i="29"/>
  <c r="G135" i="17"/>
  <c r="G88" i="17"/>
  <c r="N69" i="28"/>
  <c r="AF22" i="28"/>
  <c r="AI39" i="29"/>
  <c r="Q86" i="29"/>
  <c r="AI17" i="27"/>
  <c r="Q64" i="27"/>
  <c r="F61" i="16"/>
  <c r="F108" i="16"/>
  <c r="Q81" i="27"/>
  <c r="AI34" i="27"/>
  <c r="AI31" i="29"/>
  <c r="Q78" i="29"/>
  <c r="W92" i="17"/>
  <c r="W139" i="17"/>
  <c r="W68" i="17"/>
  <c r="W115" i="17"/>
  <c r="AJ22" i="28"/>
  <c r="R69" i="28"/>
  <c r="AH7" i="17"/>
  <c r="P101" i="17"/>
  <c r="P54" i="17"/>
  <c r="AI11" i="27"/>
  <c r="Q58" i="27"/>
  <c r="E76" i="17"/>
  <c r="E123" i="17"/>
  <c r="P55" i="17"/>
  <c r="AH8" i="17"/>
  <c r="P102" i="17"/>
  <c r="P114" i="16"/>
  <c r="P67" i="16"/>
  <c r="AH20" i="16"/>
  <c r="W137" i="17"/>
  <c r="W90" i="17"/>
  <c r="Q118" i="17"/>
  <c r="Q71" i="17"/>
  <c r="AI24" i="17"/>
  <c r="Q131" i="14"/>
  <c r="AI37" i="14"/>
  <c r="Q84" i="14"/>
  <c r="H54" i="16"/>
  <c r="H101" i="16"/>
  <c r="AI23" i="11"/>
  <c r="Q70" i="11"/>
  <c r="Y116" i="17"/>
  <c r="Y69" i="17"/>
  <c r="Z131" i="17"/>
  <c r="Z84" i="17"/>
  <c r="H53" i="14"/>
  <c r="H100" i="14"/>
  <c r="G75" i="16"/>
  <c r="G122" i="16"/>
  <c r="AG33" i="28"/>
  <c r="O80" i="28"/>
  <c r="Z131" i="14"/>
  <c r="Z84" i="14"/>
  <c r="W130" i="16"/>
  <c r="W83" i="16"/>
  <c r="I111" i="14"/>
  <c r="I64" i="14"/>
  <c r="Y124" i="16"/>
  <c r="Y77" i="16"/>
  <c r="Z75" i="17"/>
  <c r="Z122" i="17"/>
  <c r="AH31" i="27"/>
  <c r="P78" i="27"/>
  <c r="Q63" i="14"/>
  <c r="Q110" i="14"/>
  <c r="AI16" i="14"/>
  <c r="AG17" i="17"/>
  <c r="O111" i="17"/>
  <c r="O64" i="17"/>
  <c r="AI21" i="16"/>
  <c r="Q115" i="16"/>
  <c r="Q68" i="16"/>
  <c r="Y89" i="17"/>
  <c r="Y136" i="17"/>
  <c r="Y111" i="17"/>
  <c r="Y64" i="17"/>
  <c r="Y103" i="17"/>
  <c r="Y56" i="17"/>
  <c r="AF23" i="14"/>
  <c r="N117" i="14"/>
  <c r="N70" i="14"/>
  <c r="H137" i="14"/>
  <c r="H90" i="14"/>
  <c r="H69" i="16"/>
  <c r="H116" i="16"/>
  <c r="P56" i="6"/>
  <c r="AH9" i="6"/>
  <c r="P61" i="27"/>
  <c r="AH14" i="27"/>
  <c r="H128" i="16"/>
  <c r="H81" i="16"/>
  <c r="AA105" i="16"/>
  <c r="AA58" i="16"/>
  <c r="X101" i="17"/>
  <c r="X54" i="17"/>
  <c r="AG40" i="6"/>
  <c r="O87" i="6"/>
  <c r="AG27" i="13"/>
  <c r="O74" i="13"/>
  <c r="AF9" i="29"/>
  <c r="N56" i="29"/>
  <c r="O101" i="17"/>
  <c r="O54" i="17"/>
  <c r="AG7" i="17"/>
  <c r="R72" i="14"/>
  <c r="AJ25" i="14"/>
  <c r="R119" i="14"/>
  <c r="Q72" i="14"/>
  <c r="Q119" i="14"/>
  <c r="AI25" i="14"/>
  <c r="AH35" i="28"/>
  <c r="P82" i="28"/>
  <c r="X82" i="14"/>
  <c r="X129" i="14"/>
  <c r="N90" i="14"/>
  <c r="N137" i="14"/>
  <c r="AF43" i="14"/>
  <c r="AI38" i="14"/>
  <c r="Q85" i="14"/>
  <c r="Q132" i="14"/>
  <c r="N54" i="27"/>
  <c r="AF7" i="27"/>
  <c r="R82" i="14"/>
  <c r="AJ35" i="14"/>
  <c r="R129" i="14"/>
  <c r="E109" i="17"/>
  <c r="E62" i="17"/>
  <c r="Q90" i="16"/>
  <c r="Q137" i="16"/>
  <c r="AI43" i="16"/>
  <c r="N67" i="27"/>
  <c r="AF20" i="27"/>
  <c r="Q116" i="14"/>
  <c r="Q69" i="14"/>
  <c r="AI22" i="14"/>
  <c r="Q130" i="17"/>
  <c r="Q83" i="17"/>
  <c r="AI36" i="17"/>
  <c r="AG42" i="29"/>
  <c r="O89" i="29"/>
  <c r="AF6" i="17"/>
  <c r="N53" i="17"/>
  <c r="N100" i="17"/>
  <c r="G53" i="14"/>
  <c r="G100" i="14"/>
  <c r="G89" i="14"/>
  <c r="G136" i="14"/>
  <c r="N75" i="16"/>
  <c r="N122" i="16"/>
  <c r="AF28" i="16"/>
  <c r="AI33" i="16"/>
  <c r="Q80" i="16"/>
  <c r="Q127" i="16"/>
  <c r="Q92" i="14"/>
  <c r="AI45" i="14"/>
  <c r="Q139" i="14"/>
  <c r="P61" i="16"/>
  <c r="P108" i="16"/>
  <c r="AH14" i="16"/>
  <c r="AA100" i="16"/>
  <c r="AA53" i="16"/>
  <c r="AH10" i="6"/>
  <c r="P57" i="6"/>
  <c r="Y115" i="14"/>
  <c r="Y68" i="14"/>
  <c r="AJ7" i="14"/>
  <c r="R101" i="14"/>
  <c r="R54" i="14"/>
  <c r="AJ22" i="11"/>
  <c r="R69" i="11"/>
  <c r="O85" i="11"/>
  <c r="AG38" i="11"/>
  <c r="Q57" i="11"/>
  <c r="AI10" i="11"/>
  <c r="F79" i="14"/>
  <c r="F126" i="14"/>
  <c r="W131" i="14"/>
  <c r="W84" i="14"/>
  <c r="Q92" i="11"/>
  <c r="AI45" i="11"/>
  <c r="Z90" i="17"/>
  <c r="Z137" i="17"/>
  <c r="AI6" i="17"/>
  <c r="Q53" i="17"/>
  <c r="Q100" i="17"/>
  <c r="AI4" i="11"/>
  <c r="Q51" i="11"/>
  <c r="AA131" i="14"/>
  <c r="AA84" i="14"/>
  <c r="I130" i="17"/>
  <c r="I83" i="17"/>
  <c r="W51" i="16"/>
  <c r="W98" i="16"/>
  <c r="R87" i="14"/>
  <c r="AJ40" i="14"/>
  <c r="R134" i="14"/>
  <c r="Q70" i="27"/>
  <c r="AI23" i="27"/>
  <c r="R57" i="17"/>
  <c r="AJ10" i="17"/>
  <c r="R104" i="17"/>
  <c r="AG40" i="11"/>
  <c r="O87" i="11"/>
  <c r="N76" i="16"/>
  <c r="AF29" i="16"/>
  <c r="N123" i="16"/>
  <c r="AF39" i="13"/>
  <c r="N86" i="13"/>
  <c r="AG35" i="27"/>
  <c r="O82" i="27"/>
  <c r="F90" i="17"/>
  <c r="F137" i="17"/>
  <c r="E64" i="14"/>
  <c r="E111" i="14"/>
  <c r="AH39" i="27"/>
  <c r="P86" i="27"/>
  <c r="I135" i="17"/>
  <c r="I88" i="17"/>
  <c r="Z91" i="17"/>
  <c r="Z138" i="17"/>
  <c r="AH28" i="16"/>
  <c r="P122" i="16"/>
  <c r="P75" i="16"/>
  <c r="AA111" i="14"/>
  <c r="AA64" i="14"/>
  <c r="X126" i="14"/>
  <c r="X79" i="14"/>
  <c r="AF18" i="14"/>
  <c r="N65" i="14"/>
  <c r="N112" i="14"/>
  <c r="F65" i="14"/>
  <c r="F112" i="14"/>
  <c r="I108" i="16"/>
  <c r="I61" i="16"/>
  <c r="X56" i="14"/>
  <c r="X103" i="14"/>
  <c r="X126" i="17"/>
  <c r="X79" i="17"/>
  <c r="R92" i="6"/>
  <c r="AJ45" i="6"/>
  <c r="Y53" i="14"/>
  <c r="Y100" i="14"/>
  <c r="AI17" i="17"/>
  <c r="Q111" i="17"/>
  <c r="Q64" i="17"/>
  <c r="AJ20" i="17"/>
  <c r="R114" i="17"/>
  <c r="R67" i="17"/>
  <c r="AF12" i="14"/>
  <c r="N59" i="14"/>
  <c r="N106" i="14"/>
  <c r="O58" i="13"/>
  <c r="AG11" i="13"/>
  <c r="AF4" i="13"/>
  <c r="N51" i="13"/>
  <c r="N60" i="13"/>
  <c r="AF13" i="13"/>
  <c r="E85" i="14"/>
  <c r="E132" i="14"/>
  <c r="AJ6" i="17"/>
  <c r="R100" i="17"/>
  <c r="R53" i="17"/>
  <c r="AH37" i="27"/>
  <c r="P84" i="27"/>
  <c r="N124" i="17"/>
  <c r="N77" i="17"/>
  <c r="AF30" i="17"/>
  <c r="AJ42" i="7"/>
  <c r="R89" i="7"/>
  <c r="W106" i="14"/>
  <c r="W59" i="14"/>
  <c r="R87" i="29"/>
  <c r="AJ40" i="29"/>
  <c r="Y125" i="17"/>
  <c r="Y78" i="17"/>
  <c r="AI13" i="16"/>
  <c r="Q107" i="16"/>
  <c r="Q60" i="16"/>
  <c r="Q62" i="12"/>
  <c r="AI15" i="12"/>
  <c r="O70" i="16"/>
  <c r="AG23" i="16"/>
  <c r="O117" i="16"/>
  <c r="O90" i="11"/>
  <c r="AG43" i="11"/>
  <c r="N58" i="6"/>
  <c r="AF11" i="6"/>
  <c r="Q123" i="17"/>
  <c r="AI29" i="17"/>
  <c r="Q76" i="17"/>
  <c r="AA138" i="17"/>
  <c r="AA91" i="17"/>
  <c r="R56" i="16"/>
  <c r="AJ9" i="16"/>
  <c r="R103" i="16"/>
  <c r="AF11" i="16"/>
  <c r="N58" i="16"/>
  <c r="N105" i="16"/>
  <c r="Q53" i="7"/>
  <c r="AI6" i="7"/>
  <c r="E54" i="17"/>
  <c r="E101" i="17"/>
  <c r="AJ31" i="11"/>
  <c r="R78" i="11"/>
  <c r="N74" i="16"/>
  <c r="AF27" i="16"/>
  <c r="N121" i="16"/>
  <c r="AF4" i="6"/>
  <c r="N51" i="6"/>
  <c r="AA122" i="14"/>
  <c r="AA75" i="14"/>
  <c r="AI5" i="14"/>
  <c r="Q52" i="14"/>
  <c r="Q99" i="14"/>
  <c r="AA118" i="16"/>
  <c r="AA71" i="16"/>
  <c r="Q74" i="7"/>
  <c r="AI27" i="7"/>
  <c r="AJ45" i="17"/>
  <c r="R139" i="17"/>
  <c r="R92" i="17"/>
  <c r="P51" i="6"/>
  <c r="AH4" i="6"/>
  <c r="AF22" i="7"/>
  <c r="N69" i="7"/>
  <c r="R65" i="1"/>
  <c r="AJ18" i="1"/>
  <c r="AJ26" i="12"/>
  <c r="R73" i="12"/>
  <c r="O89" i="7"/>
  <c r="AG42" i="7"/>
  <c r="Q78" i="6"/>
  <c r="AI31" i="6"/>
  <c r="Z116" i="14"/>
  <c r="Z69" i="14"/>
  <c r="AF20" i="12"/>
  <c r="N67" i="12"/>
  <c r="Y104" i="16"/>
  <c r="Y57" i="16"/>
  <c r="AI23" i="28"/>
  <c r="Q70" i="28"/>
  <c r="Q54" i="16"/>
  <c r="AI7" i="16"/>
  <c r="Q101" i="16"/>
  <c r="AH10" i="7"/>
  <c r="P57" i="7"/>
  <c r="N91" i="12"/>
  <c r="AF44" i="12"/>
  <c r="Z86" i="16"/>
  <c r="Z133" i="16"/>
  <c r="O114" i="16"/>
  <c r="O67" i="16"/>
  <c r="AG20" i="16"/>
  <c r="Z65" i="14"/>
  <c r="Z112" i="14"/>
  <c r="G88" i="16"/>
  <c r="G135" i="16"/>
  <c r="Y61" i="16"/>
  <c r="Y108" i="16"/>
  <c r="R83" i="27"/>
  <c r="AJ36" i="27"/>
  <c r="AI16" i="1"/>
  <c r="Q63" i="1"/>
  <c r="Z106" i="16"/>
  <c r="Z59" i="16"/>
  <c r="AH34" i="12"/>
  <c r="P81" i="12"/>
  <c r="X135" i="17"/>
  <c r="X88" i="17"/>
  <c r="Y111" i="16"/>
  <c r="Y64" i="16"/>
  <c r="W64" i="14"/>
  <c r="W111" i="14"/>
  <c r="H80" i="14"/>
  <c r="H127" i="14"/>
  <c r="H86" i="17"/>
  <c r="H133" i="17"/>
  <c r="R68" i="6"/>
  <c r="AJ21" i="6"/>
  <c r="P133" i="14"/>
  <c r="AH39" i="14"/>
  <c r="P86" i="14"/>
  <c r="X87" i="16"/>
  <c r="X134" i="16"/>
  <c r="O79" i="16"/>
  <c r="O126" i="16"/>
  <c r="AG32" i="16"/>
  <c r="AA128" i="14"/>
  <c r="AA81" i="14"/>
  <c r="Q58" i="17"/>
  <c r="AI11" i="17"/>
  <c r="Q105" i="17"/>
  <c r="G66" i="16"/>
  <c r="G113" i="16"/>
  <c r="AG21" i="12"/>
  <c r="O68" i="12"/>
  <c r="F138" i="17"/>
  <c r="F91" i="17"/>
  <c r="E138" i="14"/>
  <c r="E91" i="14"/>
  <c r="AJ26" i="1"/>
  <c r="R73" i="1"/>
  <c r="E107" i="16"/>
  <c r="E60" i="16"/>
  <c r="Q68" i="13"/>
  <c r="AI21" i="13"/>
  <c r="AF32" i="27"/>
  <c r="N79" i="27"/>
  <c r="O137" i="14"/>
  <c r="AG43" i="14"/>
  <c r="O90" i="14"/>
  <c r="Q135" i="17"/>
  <c r="AI41" i="17"/>
  <c r="Q88" i="17"/>
  <c r="Q51" i="27"/>
  <c r="AI4" i="27"/>
  <c r="Q66" i="12"/>
  <c r="AI19" i="12"/>
  <c r="Q75" i="29"/>
  <c r="AI28" i="29"/>
  <c r="G91" i="14"/>
  <c r="G138" i="14"/>
  <c r="N73" i="6"/>
  <c r="AF26" i="6"/>
  <c r="N126" i="14"/>
  <c r="AF32" i="14"/>
  <c r="N79" i="14"/>
  <c r="R52" i="29"/>
  <c r="AJ5" i="29"/>
  <c r="H52" i="16"/>
  <c r="H99" i="16"/>
  <c r="P78" i="14"/>
  <c r="AH31" i="14"/>
  <c r="P125" i="14"/>
  <c r="H57" i="16"/>
  <c r="H104" i="16"/>
  <c r="H103" i="16"/>
  <c r="H56" i="16"/>
  <c r="P79" i="14"/>
  <c r="P126" i="14"/>
  <c r="AH32" i="14"/>
  <c r="R60" i="11"/>
  <c r="AJ13" i="11"/>
  <c r="Y119" i="14"/>
  <c r="Y72" i="14"/>
  <c r="Y62" i="16"/>
  <c r="Y109" i="16"/>
  <c r="AG23" i="17"/>
  <c r="O117" i="17"/>
  <c r="O70" i="17"/>
  <c r="O57" i="14"/>
  <c r="AG10" i="14"/>
  <c r="O104" i="14"/>
  <c r="Q55" i="17"/>
  <c r="Q102" i="17"/>
  <c r="AI8" i="17"/>
  <c r="G67" i="14"/>
  <c r="G114" i="14"/>
  <c r="I125" i="17"/>
  <c r="I78" i="17"/>
  <c r="Y122" i="14"/>
  <c r="Y75" i="14"/>
  <c r="AI22" i="27"/>
  <c r="Q69" i="27"/>
  <c r="N85" i="27"/>
  <c r="AF38" i="27"/>
  <c r="Q138" i="17"/>
  <c r="AI44" i="17"/>
  <c r="Q91" i="17"/>
  <c r="AJ27" i="14"/>
  <c r="R121" i="14"/>
  <c r="R74" i="14"/>
  <c r="AJ18" i="17"/>
  <c r="R65" i="17"/>
  <c r="R112" i="17"/>
  <c r="AF28" i="27"/>
  <c r="N75" i="27"/>
  <c r="Z81" i="16"/>
  <c r="Z128" i="16"/>
  <c r="AJ10" i="13"/>
  <c r="R57" i="13"/>
  <c r="W72" i="17"/>
  <c r="W119" i="17"/>
  <c r="AA115" i="17"/>
  <c r="AA68" i="17"/>
  <c r="N56" i="17"/>
  <c r="AF9" i="17"/>
  <c r="N103" i="17"/>
  <c r="X104" i="14"/>
  <c r="X57" i="14"/>
  <c r="Q69" i="7"/>
  <c r="AI22" i="7"/>
  <c r="I79" i="14"/>
  <c r="I126" i="14"/>
  <c r="W71" i="14"/>
  <c r="W118" i="14"/>
  <c r="Y79" i="14"/>
  <c r="Y126" i="14"/>
  <c r="AH20" i="6"/>
  <c r="P67" i="6"/>
  <c r="AJ11" i="14"/>
  <c r="R58" i="14"/>
  <c r="R105" i="14"/>
  <c r="R84" i="13"/>
  <c r="AJ37" i="13"/>
  <c r="Q87" i="12"/>
  <c r="AI40" i="12"/>
  <c r="N63" i="7"/>
  <c r="AF16" i="7"/>
  <c r="Q69" i="13"/>
  <c r="AI22" i="13"/>
  <c r="H118" i="17"/>
  <c r="H71" i="17"/>
  <c r="E54" i="14"/>
  <c r="E101" i="14"/>
  <c r="O80" i="1"/>
  <c r="AG33" i="1"/>
  <c r="AG12" i="13"/>
  <c r="O59" i="13"/>
  <c r="P54" i="11"/>
  <c r="AH7" i="11"/>
  <c r="R83" i="1"/>
  <c r="AJ36" i="1"/>
  <c r="O75" i="11"/>
  <c r="AG28" i="11"/>
  <c r="O76" i="12"/>
  <c r="AG29" i="12"/>
  <c r="AG8" i="16"/>
  <c r="O102" i="16"/>
  <c r="O55" i="16"/>
  <c r="Y131" i="14"/>
  <c r="Y84" i="14"/>
  <c r="AJ30" i="1"/>
  <c r="R77" i="1"/>
  <c r="AJ13" i="13"/>
  <c r="R60" i="13"/>
  <c r="I131" i="17"/>
  <c r="I84" i="17"/>
  <c r="Q132" i="16"/>
  <c r="Q85" i="16"/>
  <c r="AI38" i="16"/>
  <c r="E124" i="16"/>
  <c r="E77" i="16"/>
  <c r="AF13" i="16"/>
  <c r="N60" i="16"/>
  <c r="N107" i="16"/>
  <c r="P73" i="13"/>
  <c r="AH26" i="13"/>
  <c r="AF13" i="14"/>
  <c r="N107" i="14"/>
  <c r="N60" i="14"/>
  <c r="AA83" i="14"/>
  <c r="AA130" i="14"/>
  <c r="H85" i="14"/>
  <c r="H132" i="14"/>
  <c r="O75" i="12"/>
  <c r="AG28" i="12"/>
  <c r="AA114" i="14"/>
  <c r="AA67" i="14"/>
  <c r="O61" i="11"/>
  <c r="AG14" i="11"/>
  <c r="Q59" i="11"/>
  <c r="AI12" i="11"/>
  <c r="R92" i="7"/>
  <c r="AJ45" i="7"/>
  <c r="N66" i="7"/>
  <c r="AF19" i="7"/>
  <c r="AA137" i="14"/>
  <c r="AA90" i="14"/>
  <c r="X52" i="16"/>
  <c r="X99" i="16"/>
  <c r="I58" i="16"/>
  <c r="I105" i="16"/>
  <c r="AG5" i="7"/>
  <c r="O52" i="7"/>
  <c r="AJ25" i="1"/>
  <c r="R72" i="1"/>
  <c r="N67" i="13"/>
  <c r="AF20" i="13"/>
  <c r="AJ38" i="13"/>
  <c r="R85" i="13"/>
  <c r="Y73" i="17"/>
  <c r="Y120" i="17"/>
  <c r="AJ33" i="14"/>
  <c r="R80" i="14"/>
  <c r="R127" i="14"/>
  <c r="AG8" i="1"/>
  <c r="O55" i="1"/>
  <c r="AH45" i="6"/>
  <c r="P92" i="6"/>
  <c r="I101" i="16"/>
  <c r="I54" i="16"/>
  <c r="G77" i="17"/>
  <c r="G124" i="17"/>
  <c r="AA70" i="14"/>
  <c r="AA117" i="14"/>
  <c r="AH41" i="11"/>
  <c r="P88" i="11"/>
  <c r="Z130" i="14"/>
  <c r="Z83" i="14"/>
  <c r="AG10" i="1"/>
  <c r="O57" i="1"/>
  <c r="F108" i="14"/>
  <c r="F61" i="14"/>
  <c r="X112" i="14"/>
  <c r="X65" i="14"/>
  <c r="AG38" i="1"/>
  <c r="O85" i="1"/>
  <c r="AG44" i="11"/>
  <c r="O91" i="11"/>
  <c r="AG32" i="12"/>
  <c r="O79" i="12"/>
  <c r="AF10" i="12"/>
  <c r="N57" i="12"/>
  <c r="AH34" i="6"/>
  <c r="P81" i="6"/>
  <c r="E76" i="14"/>
  <c r="E123" i="14"/>
  <c r="AI17" i="7"/>
  <c r="Q64" i="7"/>
  <c r="I78" i="16"/>
  <c r="I125" i="16"/>
  <c r="F76" i="14"/>
  <c r="F123" i="14"/>
  <c r="AI32" i="6"/>
  <c r="Q79" i="6"/>
  <c r="AJ10" i="1"/>
  <c r="R57" i="1"/>
  <c r="N56" i="7"/>
  <c r="AF9" i="7"/>
  <c r="P69" i="11"/>
  <c r="AH22" i="11"/>
  <c r="I68" i="14"/>
  <c r="I115" i="14"/>
  <c r="AF30" i="7"/>
  <c r="N77" i="7"/>
  <c r="R137" i="17"/>
  <c r="AJ43" i="17"/>
  <c r="R90" i="17"/>
  <c r="X55" i="16"/>
  <c r="X102" i="16"/>
  <c r="Q56" i="12"/>
  <c r="AI9" i="12"/>
  <c r="AF27" i="1"/>
  <c r="N74" i="1"/>
  <c r="P75" i="12"/>
  <c r="AH28" i="12"/>
  <c r="AF45" i="13"/>
  <c r="N92" i="13"/>
  <c r="E137" i="17"/>
  <c r="E90" i="17"/>
  <c r="AI8" i="7"/>
  <c r="Q55" i="7"/>
  <c r="R124" i="17"/>
  <c r="AJ30" i="17"/>
  <c r="R77" i="17"/>
  <c r="AH13" i="28"/>
  <c r="P60" i="28"/>
  <c r="O83" i="29"/>
  <c r="AG36" i="29"/>
  <c r="N87" i="27"/>
  <c r="AF40" i="27"/>
  <c r="F114" i="16"/>
  <c r="F67" i="16"/>
  <c r="Q55" i="14"/>
  <c r="AI8" i="14"/>
  <c r="Q102" i="14"/>
  <c r="Z71" i="17"/>
  <c r="Z118" i="17"/>
  <c r="Z131" i="16"/>
  <c r="Z84" i="16"/>
  <c r="AA101" i="14"/>
  <c r="AA54" i="14"/>
  <c r="P76" i="11"/>
  <c r="AH29" i="11"/>
  <c r="N73" i="29"/>
  <c r="AF26" i="29"/>
  <c r="E121" i="17"/>
  <c r="E74" i="17"/>
  <c r="AJ21" i="28"/>
  <c r="R68" i="28"/>
  <c r="AI9" i="27"/>
  <c r="Q56" i="27"/>
  <c r="AH33" i="29"/>
  <c r="P80" i="29"/>
  <c r="O68" i="28"/>
  <c r="AG21" i="28"/>
  <c r="AA119" i="16"/>
  <c r="AA72" i="16"/>
  <c r="AJ8" i="29"/>
  <c r="R55" i="29"/>
  <c r="O83" i="27"/>
  <c r="AG36" i="27"/>
  <c r="R84" i="28"/>
  <c r="AJ37" i="28"/>
  <c r="AH16" i="28"/>
  <c r="P63" i="28"/>
  <c r="AJ27" i="28"/>
  <c r="R74" i="28"/>
  <c r="O80" i="27"/>
  <c r="AG33" i="27"/>
  <c r="AJ19" i="28"/>
  <c r="R66" i="28"/>
  <c r="N74" i="29"/>
  <c r="AF27" i="29"/>
  <c r="Q60" i="29"/>
  <c r="AI13" i="29"/>
  <c r="AA106" i="14"/>
  <c r="AA59" i="14"/>
  <c r="AG28" i="16"/>
  <c r="O75" i="16"/>
  <c r="O122" i="16"/>
  <c r="E100" i="17"/>
  <c r="E53" i="17"/>
  <c r="Q58" i="28"/>
  <c r="AI11" i="28"/>
  <c r="H134" i="17"/>
  <c r="H87" i="17"/>
  <c r="X76" i="17"/>
  <c r="X123" i="17"/>
  <c r="N60" i="28"/>
  <c r="AF13" i="28"/>
  <c r="X56" i="17"/>
  <c r="X103" i="17"/>
  <c r="P65" i="28"/>
  <c r="AH18" i="28"/>
  <c r="AA77" i="16"/>
  <c r="AA124" i="16"/>
  <c r="N55" i="27"/>
  <c r="AF8" i="27"/>
  <c r="F130" i="17"/>
  <c r="F83" i="17"/>
  <c r="X59" i="16"/>
  <c r="X106" i="16"/>
  <c r="AF44" i="27"/>
  <c r="N91" i="27"/>
  <c r="X67" i="16"/>
  <c r="X114" i="16"/>
  <c r="F105" i="17"/>
  <c r="F58" i="17"/>
  <c r="O70" i="13"/>
  <c r="AG23" i="13"/>
  <c r="AI12" i="14"/>
  <c r="Q106" i="14"/>
  <c r="Q59" i="14"/>
  <c r="Q52" i="11"/>
  <c r="AI5" i="11"/>
  <c r="Y137" i="14"/>
  <c r="Y90" i="14"/>
  <c r="AF38" i="17"/>
  <c r="N85" i="17"/>
  <c r="N132" i="17"/>
  <c r="P116" i="17"/>
  <c r="P69" i="17"/>
  <c r="AH22" i="17"/>
  <c r="E133" i="14"/>
  <c r="E86" i="14"/>
  <c r="W74" i="17"/>
  <c r="W121" i="17"/>
  <c r="W104" i="14"/>
  <c r="W57" i="14"/>
  <c r="X73" i="14"/>
  <c r="X120" i="14"/>
  <c r="R66" i="13"/>
  <c r="AJ19" i="13"/>
  <c r="G63" i="17"/>
  <c r="G110" i="17"/>
  <c r="AA123" i="17"/>
  <c r="AA76" i="17"/>
  <c r="H61" i="16"/>
  <c r="H108" i="16"/>
  <c r="P86" i="12"/>
  <c r="AH39" i="12"/>
  <c r="R103" i="14"/>
  <c r="AJ9" i="14"/>
  <c r="R56" i="14"/>
  <c r="O59" i="16"/>
  <c r="O106" i="16"/>
  <c r="AG12" i="16"/>
  <c r="Z54" i="14"/>
  <c r="Z101" i="14"/>
  <c r="H57" i="17"/>
  <c r="H104" i="17"/>
  <c r="G109" i="14"/>
  <c r="G62" i="14"/>
  <c r="N108" i="16"/>
  <c r="N61" i="16"/>
  <c r="AF14" i="16"/>
  <c r="O134" i="14"/>
  <c r="O87" i="14"/>
  <c r="AG40" i="14"/>
  <c r="R114" i="14"/>
  <c r="R67" i="14"/>
  <c r="AJ20" i="14"/>
  <c r="P70" i="7"/>
  <c r="AH23" i="7"/>
  <c r="P84" i="29"/>
  <c r="AH37" i="29"/>
  <c r="G58" i="17"/>
  <c r="G105" i="17"/>
  <c r="AJ31" i="13"/>
  <c r="R78" i="13"/>
  <c r="AI19" i="1"/>
  <c r="Q66" i="1"/>
  <c r="G85" i="14"/>
  <c r="G132" i="14"/>
  <c r="G108" i="14"/>
  <c r="G61" i="14"/>
  <c r="AH23" i="13"/>
  <c r="P70" i="13"/>
  <c r="AH13" i="12"/>
  <c r="P60" i="12"/>
  <c r="N91" i="16"/>
  <c r="N138" i="16"/>
  <c r="AF44" i="16"/>
  <c r="Q88" i="6"/>
  <c r="AI41" i="6"/>
  <c r="X122" i="16"/>
  <c r="X75" i="16"/>
  <c r="Q117" i="16"/>
  <c r="Q70" i="16"/>
  <c r="AI23" i="16"/>
  <c r="AJ16" i="14"/>
  <c r="R63" i="14"/>
  <c r="R110" i="14"/>
  <c r="Z110" i="14"/>
  <c r="Z63" i="14"/>
  <c r="F109" i="14"/>
  <c r="F62" i="14"/>
  <c r="O87" i="13"/>
  <c r="AG40" i="13"/>
  <c r="AH17" i="1"/>
  <c r="P64" i="1"/>
  <c r="Y82" i="14"/>
  <c r="Y129" i="14"/>
  <c r="AA76" i="14"/>
  <c r="AA123" i="14"/>
  <c r="G125" i="14"/>
  <c r="G78" i="14"/>
  <c r="Z75" i="14"/>
  <c r="Z122" i="14"/>
  <c r="AI26" i="7"/>
  <c r="Q73" i="7"/>
  <c r="E121" i="14"/>
  <c r="E74" i="14"/>
  <c r="N66" i="13"/>
  <c r="AF19" i="13"/>
  <c r="R84" i="11"/>
  <c r="AJ37" i="11"/>
  <c r="X117" i="17"/>
  <c r="X70" i="17"/>
  <c r="Q72" i="6"/>
  <c r="AI25" i="6"/>
  <c r="AG32" i="7"/>
  <c r="O79" i="7"/>
  <c r="AJ16" i="17"/>
  <c r="R110" i="17"/>
  <c r="R63" i="17"/>
  <c r="O134" i="17"/>
  <c r="O87" i="17"/>
  <c r="AG40" i="17"/>
  <c r="N88" i="28"/>
  <c r="AF41" i="28"/>
  <c r="N76" i="27"/>
  <c r="AF29" i="27"/>
  <c r="AA125" i="16"/>
  <c r="AA78" i="16"/>
  <c r="Z72" i="16"/>
  <c r="Z119" i="16"/>
  <c r="N89" i="28"/>
  <c r="AF42" i="28"/>
  <c r="E69" i="17"/>
  <c r="E116" i="17"/>
  <c r="W105" i="17"/>
  <c r="W58" i="17"/>
  <c r="X99" i="14"/>
  <c r="X52" i="14"/>
  <c r="AF5" i="27"/>
  <c r="N52" i="27"/>
  <c r="R65" i="28"/>
  <c r="AJ18" i="28"/>
  <c r="AI8" i="28"/>
  <c r="Q55" i="28"/>
  <c r="O78" i="28"/>
  <c r="AG31" i="28"/>
  <c r="R58" i="29"/>
  <c r="AJ11" i="29"/>
  <c r="AG7" i="27"/>
  <c r="O54" i="27"/>
  <c r="P71" i="29"/>
  <c r="AH24" i="29"/>
  <c r="W99" i="16"/>
  <c r="W52" i="16"/>
  <c r="AA57" i="17"/>
  <c r="AA104" i="17"/>
  <c r="O132" i="16"/>
  <c r="O85" i="16"/>
  <c r="AG38" i="16"/>
  <c r="W67" i="17"/>
  <c r="W114" i="17"/>
  <c r="O52" i="27"/>
  <c r="AG5" i="27"/>
  <c r="AH19" i="16"/>
  <c r="P66" i="16"/>
  <c r="P113" i="16"/>
  <c r="Y107" i="17"/>
  <c r="Y60" i="17"/>
  <c r="AI17" i="12"/>
  <c r="Q64" i="12"/>
  <c r="Q90" i="11"/>
  <c r="AI43" i="11"/>
  <c r="H121" i="17"/>
  <c r="H74" i="17"/>
  <c r="N89" i="16"/>
  <c r="AF42" i="16"/>
  <c r="N136" i="16"/>
  <c r="AA115" i="16"/>
  <c r="AA68" i="16"/>
  <c r="E69" i="14"/>
  <c r="E116" i="14"/>
  <c r="AF18" i="6"/>
  <c r="N65" i="6"/>
  <c r="AF24" i="28"/>
  <c r="N71" i="28"/>
  <c r="R89" i="13"/>
  <c r="AJ42" i="13"/>
  <c r="E102" i="17"/>
  <c r="E55" i="17"/>
  <c r="G139" i="17"/>
  <c r="G92" i="17"/>
  <c r="R108" i="17"/>
  <c r="R61" i="17"/>
  <c r="AJ14" i="17"/>
  <c r="I107" i="16"/>
  <c r="I60" i="16"/>
  <c r="Z92" i="14"/>
  <c r="Z139" i="14"/>
  <c r="Q90" i="14"/>
  <c r="AI43" i="14"/>
  <c r="Q137" i="14"/>
  <c r="W52" i="17"/>
  <c r="W99" i="17"/>
  <c r="Q124" i="17"/>
  <c r="Q77" i="17"/>
  <c r="AI30" i="17"/>
  <c r="W101" i="17"/>
  <c r="W54" i="17"/>
  <c r="Q125" i="14"/>
  <c r="AI31" i="14"/>
  <c r="Q78" i="14"/>
  <c r="AJ33" i="13"/>
  <c r="R80" i="13"/>
  <c r="R106" i="14"/>
  <c r="AJ12" i="14"/>
  <c r="R59" i="14"/>
  <c r="AF41" i="12"/>
  <c r="N88" i="12"/>
  <c r="AG19" i="12"/>
  <c r="O66" i="12"/>
  <c r="Z130" i="16"/>
  <c r="Z83" i="16"/>
  <c r="W86" i="17"/>
  <c r="W133" i="17"/>
  <c r="P88" i="7"/>
  <c r="AH41" i="7"/>
  <c r="AH14" i="13"/>
  <c r="P61" i="13"/>
  <c r="AG5" i="6"/>
  <c r="O52" i="6"/>
  <c r="N72" i="27"/>
  <c r="AF25" i="27"/>
  <c r="N59" i="16"/>
  <c r="N106" i="16"/>
  <c r="AF12" i="16"/>
  <c r="P74" i="28"/>
  <c r="AH27" i="28"/>
  <c r="P59" i="27"/>
  <c r="AH12" i="27"/>
  <c r="AH43" i="29"/>
  <c r="P90" i="29"/>
  <c r="Q86" i="28"/>
  <c r="AI39" i="28"/>
  <c r="Q73" i="29"/>
  <c r="AI26" i="29"/>
  <c r="AH26" i="27"/>
  <c r="P73" i="27"/>
  <c r="AH32" i="29"/>
  <c r="P79" i="29"/>
  <c r="AF4" i="28"/>
  <c r="N51" i="28"/>
  <c r="P92" i="27"/>
  <c r="AH45" i="27"/>
  <c r="AH18" i="17"/>
  <c r="P65" i="17"/>
  <c r="P112" i="17"/>
  <c r="W134" i="16"/>
  <c r="W87" i="16"/>
  <c r="AF35" i="14"/>
  <c r="N129" i="14"/>
  <c r="N82" i="14"/>
  <c r="AA133" i="14"/>
  <c r="AA86" i="14"/>
  <c r="E99" i="14"/>
  <c r="E52" i="14"/>
  <c r="Y124" i="17"/>
  <c r="Y77" i="17"/>
  <c r="N83" i="16"/>
  <c r="AF36" i="16"/>
  <c r="N130" i="16"/>
  <c r="AG41" i="27"/>
  <c r="O88" i="27"/>
  <c r="X121" i="17"/>
  <c r="X74" i="17"/>
  <c r="R86" i="16"/>
  <c r="R133" i="16"/>
  <c r="AJ39" i="16"/>
  <c r="AF10" i="13"/>
  <c r="N57" i="13"/>
  <c r="AI13" i="27"/>
  <c r="Q60" i="27"/>
  <c r="O59" i="28"/>
  <c r="AG12" i="28"/>
  <c r="W59" i="16"/>
  <c r="W106" i="16"/>
  <c r="N122" i="17"/>
  <c r="AF28" i="17"/>
  <c r="N75" i="17"/>
  <c r="AH28" i="29"/>
  <c r="P75" i="29"/>
  <c r="O62" i="29"/>
  <c r="AG15" i="29"/>
  <c r="AH41" i="28"/>
  <c r="P88" i="28"/>
  <c r="AI10" i="27"/>
  <c r="Q57" i="27"/>
  <c r="Q74" i="28"/>
  <c r="AI27" i="28"/>
  <c r="N101" i="14"/>
  <c r="N54" i="14"/>
  <c r="AF7" i="14"/>
  <c r="AG41" i="14"/>
  <c r="O135" i="14"/>
  <c r="O88" i="14"/>
  <c r="F135" i="17"/>
  <c r="F88" i="17"/>
  <c r="Y84" i="16"/>
  <c r="Y131" i="16"/>
  <c r="H107" i="14"/>
  <c r="H60" i="14"/>
  <c r="E57" i="14"/>
  <c r="E104" i="14"/>
  <c r="I121" i="16"/>
  <c r="I74" i="16"/>
  <c r="O78" i="6"/>
  <c r="AG31" i="6"/>
  <c r="O89" i="14"/>
  <c r="AG42" i="14"/>
  <c r="O136" i="14"/>
  <c r="N138" i="17"/>
  <c r="AF44" i="17"/>
  <c r="N91" i="17"/>
  <c r="O64" i="27"/>
  <c r="AG17" i="27"/>
  <c r="N75" i="7"/>
  <c r="AF28" i="7"/>
  <c r="W78" i="16"/>
  <c r="W125" i="16"/>
  <c r="E125" i="14"/>
  <c r="E78" i="14"/>
  <c r="O71" i="17"/>
  <c r="AG24" i="17"/>
  <c r="O118" i="17"/>
  <c r="AJ34" i="29"/>
  <c r="R81" i="29"/>
  <c r="G133" i="17"/>
  <c r="G86" i="17"/>
  <c r="AJ40" i="11"/>
  <c r="R87" i="11"/>
  <c r="F72" i="14"/>
  <c r="F119" i="14"/>
  <c r="E58" i="17"/>
  <c r="E105" i="17"/>
  <c r="X61" i="17"/>
  <c r="X108" i="17"/>
  <c r="AH13" i="11"/>
  <c r="P60" i="11"/>
  <c r="G111" i="17"/>
  <c r="G64" i="17"/>
  <c r="G61" i="17"/>
  <c r="G108" i="17"/>
  <c r="I114" i="17"/>
  <c r="I67" i="17"/>
  <c r="Q109" i="17"/>
  <c r="Q62" i="17"/>
  <c r="AI15" i="17"/>
  <c r="AF7" i="11"/>
  <c r="N54" i="11"/>
  <c r="G100" i="17"/>
  <c r="G53" i="17"/>
  <c r="AI30" i="13"/>
  <c r="Q77" i="13"/>
  <c r="H81" i="14"/>
  <c r="H128" i="14"/>
  <c r="O61" i="14"/>
  <c r="O108" i="14"/>
  <c r="AG14" i="14"/>
  <c r="P85" i="29"/>
  <c r="AH38" i="29"/>
  <c r="W127" i="14"/>
  <c r="W80" i="14"/>
  <c r="AG17" i="7"/>
  <c r="O64" i="7"/>
  <c r="N54" i="6"/>
  <c r="AF7" i="6"/>
  <c r="P60" i="1"/>
  <c r="AH13" i="1"/>
  <c r="O124" i="17"/>
  <c r="AG30" i="17"/>
  <c r="O77" i="17"/>
  <c r="H53" i="17"/>
  <c r="H100" i="17"/>
  <c r="AG20" i="28"/>
  <c r="O67" i="28"/>
  <c r="X109" i="14"/>
  <c r="X62" i="14"/>
  <c r="E126" i="17"/>
  <c r="E79" i="17"/>
  <c r="AG4" i="29"/>
  <c r="O51" i="29"/>
  <c r="P79" i="27"/>
  <c r="AH32" i="27"/>
  <c r="AH31" i="28"/>
  <c r="P78" i="28"/>
  <c r="N57" i="28"/>
  <c r="AF10" i="28"/>
  <c r="N87" i="28"/>
  <c r="AF40" i="28"/>
  <c r="W106" i="17"/>
  <c r="W59" i="17"/>
  <c r="O86" i="27"/>
  <c r="AG39" i="27"/>
  <c r="AF32" i="28"/>
  <c r="N79" i="28"/>
  <c r="I124" i="17"/>
  <c r="I77" i="17"/>
  <c r="P117" i="16"/>
  <c r="P70" i="16"/>
  <c r="AH23" i="16"/>
  <c r="E92" i="17"/>
  <c r="E139" i="17"/>
  <c r="X78" i="16"/>
  <c r="X125" i="16"/>
  <c r="R73" i="27"/>
  <c r="AJ26" i="27"/>
  <c r="Z135" i="14"/>
  <c r="Z88" i="14"/>
  <c r="Z98" i="16"/>
  <c r="Z51" i="16"/>
  <c r="Q63" i="27"/>
  <c r="AI16" i="27"/>
  <c r="AG38" i="27"/>
  <c r="O85" i="27"/>
  <c r="Q73" i="17"/>
  <c r="AI26" i="17"/>
  <c r="Q120" i="17"/>
  <c r="AG36" i="17"/>
  <c r="O130" i="17"/>
  <c r="O83" i="17"/>
  <c r="AJ22" i="27"/>
  <c r="R69" i="27"/>
  <c r="Q118" i="16"/>
  <c r="AI24" i="16"/>
  <c r="Q71" i="16"/>
  <c r="X65" i="16"/>
  <c r="X112" i="16"/>
  <c r="I75" i="17"/>
  <c r="I122" i="17"/>
  <c r="G82" i="16"/>
  <c r="G129" i="16"/>
  <c r="Y133" i="17"/>
  <c r="Y86" i="17"/>
  <c r="R62" i="11"/>
  <c r="AJ15" i="11"/>
  <c r="G137" i="16"/>
  <c r="G90" i="16"/>
  <c r="Y118" i="17"/>
  <c r="Y71" i="17"/>
  <c r="AG14" i="27"/>
  <c r="O61" i="27"/>
  <c r="AH35" i="27"/>
  <c r="P82" i="27"/>
  <c r="Z139" i="16"/>
  <c r="Z92" i="16"/>
  <c r="AI30" i="27"/>
  <c r="Q77" i="27"/>
  <c r="W86" i="16"/>
  <c r="W133" i="16"/>
  <c r="X92" i="17"/>
  <c r="X139" i="17"/>
  <c r="AJ45" i="16"/>
  <c r="R92" i="16"/>
  <c r="R139" i="16"/>
  <c r="AI6" i="16"/>
  <c r="Q100" i="16"/>
  <c r="Q53" i="16"/>
  <c r="P86" i="16"/>
  <c r="AH39" i="16"/>
  <c r="P133" i="16"/>
  <c r="N84" i="17"/>
  <c r="AF37" i="17"/>
  <c r="N131" i="17"/>
  <c r="X54" i="14"/>
  <c r="X101" i="14"/>
  <c r="H91" i="14"/>
  <c r="H138" i="14"/>
  <c r="R59" i="27"/>
  <c r="AJ12" i="27"/>
  <c r="O57" i="11"/>
  <c r="AG10" i="11"/>
  <c r="P83" i="12"/>
  <c r="AH36" i="12"/>
  <c r="R63" i="16"/>
  <c r="AJ16" i="16"/>
  <c r="R110" i="16"/>
  <c r="G60" i="14"/>
  <c r="G107" i="14"/>
  <c r="P85" i="17"/>
  <c r="P132" i="17"/>
  <c r="AH38" i="17"/>
  <c r="W133" i="14"/>
  <c r="W86" i="14"/>
  <c r="R60" i="16"/>
  <c r="AJ13" i="16"/>
  <c r="R107" i="16"/>
  <c r="AG38" i="12"/>
  <c r="O85" i="12"/>
  <c r="AH25" i="11"/>
  <c r="P72" i="11"/>
  <c r="I83" i="16"/>
  <c r="I130" i="16"/>
  <c r="AI39" i="16"/>
  <c r="Q133" i="16"/>
  <c r="Q86" i="16"/>
  <c r="H54" i="17"/>
  <c r="H101" i="17"/>
  <c r="W82" i="16"/>
  <c r="W129" i="16"/>
  <c r="O84" i="7"/>
  <c r="AG37" i="7"/>
  <c r="N131" i="16"/>
  <c r="N84" i="16"/>
  <c r="AF37" i="16"/>
  <c r="AH37" i="11"/>
  <c r="P84" i="11"/>
  <c r="Z126" i="17"/>
  <c r="Z79" i="17"/>
  <c r="N67" i="11"/>
  <c r="AF20" i="11"/>
  <c r="AA51" i="14"/>
  <c r="AA98" i="14"/>
  <c r="Q82" i="14"/>
  <c r="Q129" i="14"/>
  <c r="AI35" i="14"/>
  <c r="AJ44" i="1"/>
  <c r="R91" i="1"/>
  <c r="AI36" i="7"/>
  <c r="Q83" i="7"/>
  <c r="E133" i="17"/>
  <c r="E86" i="17"/>
  <c r="Z63" i="16"/>
  <c r="Z110" i="16"/>
  <c r="W88" i="14"/>
  <c r="W135" i="14"/>
  <c r="R63" i="7"/>
  <c r="AJ16" i="7"/>
  <c r="H125" i="16"/>
  <c r="H78" i="16"/>
  <c r="X113" i="16"/>
  <c r="X66" i="16"/>
  <c r="AJ10" i="11"/>
  <c r="R57" i="11"/>
  <c r="AJ45" i="11"/>
  <c r="R92" i="11"/>
  <c r="Q84" i="16"/>
  <c r="AI37" i="16"/>
  <c r="Q131" i="16"/>
  <c r="E127" i="14"/>
  <c r="E80" i="14"/>
  <c r="P82" i="12"/>
  <c r="AH35" i="12"/>
  <c r="AF32" i="1"/>
  <c r="N79" i="1"/>
  <c r="AF37" i="14"/>
  <c r="N84" i="14"/>
  <c r="N131" i="14"/>
  <c r="I51" i="14"/>
  <c r="I98" i="14"/>
  <c r="AG22" i="13"/>
  <c r="O69" i="13"/>
  <c r="AH9" i="13"/>
  <c r="P56" i="13"/>
  <c r="AF38" i="28"/>
  <c r="N85" i="28"/>
  <c r="H73" i="17"/>
  <c r="H120" i="17"/>
  <c r="O73" i="29"/>
  <c r="AG26" i="29"/>
  <c r="P56" i="28"/>
  <c r="AH9" i="28"/>
  <c r="O55" i="27"/>
  <c r="AG8" i="27"/>
  <c r="AA91" i="16"/>
  <c r="AA138" i="16"/>
  <c r="X82" i="16"/>
  <c r="X129" i="16"/>
  <c r="AF18" i="28"/>
  <c r="N65" i="28"/>
  <c r="AF6" i="29"/>
  <c r="N53" i="29"/>
  <c r="P119" i="17"/>
  <c r="P72" i="17"/>
  <c r="AH25" i="17"/>
  <c r="Y133" i="14"/>
  <c r="Y86" i="14"/>
  <c r="E84" i="17"/>
  <c r="E131" i="17"/>
  <c r="R56" i="27"/>
  <c r="AJ9" i="27"/>
  <c r="N88" i="27"/>
  <c r="AF41" i="27"/>
  <c r="N51" i="29"/>
  <c r="AF4" i="29"/>
  <c r="AG26" i="28"/>
  <c r="O73" i="28"/>
  <c r="P76" i="16"/>
  <c r="AH29" i="16"/>
  <c r="P123" i="16"/>
  <c r="Y56" i="14"/>
  <c r="Y103" i="14"/>
  <c r="H88" i="17"/>
  <c r="H135" i="17"/>
  <c r="Q83" i="29"/>
  <c r="AI36" i="29"/>
  <c r="AA128" i="16"/>
  <c r="AA81" i="16"/>
  <c r="E131" i="16"/>
  <c r="E84" i="16"/>
  <c r="Z69" i="17"/>
  <c r="Z116" i="17"/>
  <c r="AJ17" i="29"/>
  <c r="R64" i="29"/>
  <c r="O86" i="29"/>
  <c r="AG39" i="29"/>
  <c r="AF37" i="28"/>
  <c r="N84" i="28"/>
  <c r="AA135" i="17"/>
  <c r="AA88" i="17"/>
  <c r="AG22" i="16"/>
  <c r="O116" i="16"/>
  <c r="O69" i="16"/>
  <c r="AG35" i="12"/>
  <c r="O82" i="12"/>
  <c r="X119" i="16"/>
  <c r="X72" i="16"/>
  <c r="E120" i="17"/>
  <c r="E73" i="17"/>
  <c r="AA101" i="17"/>
  <c r="AA54" i="17"/>
  <c r="Z82" i="17"/>
  <c r="Z129" i="17"/>
  <c r="AH40" i="12"/>
  <c r="P87" i="12"/>
  <c r="AH12" i="11"/>
  <c r="P59" i="11"/>
  <c r="AH9" i="27"/>
  <c r="P56" i="27"/>
  <c r="Y81" i="17"/>
  <c r="Y128" i="17"/>
  <c r="H86" i="14"/>
  <c r="H133" i="14"/>
  <c r="AA103" i="16"/>
  <c r="AA56" i="16"/>
  <c r="Y72" i="17"/>
  <c r="Y119" i="17"/>
  <c r="AG12" i="12"/>
  <c r="O59" i="12"/>
  <c r="AI37" i="29"/>
  <c r="Q84" i="29"/>
  <c r="Q74" i="16"/>
  <c r="AI27" i="16"/>
  <c r="Q121" i="16"/>
  <c r="R67" i="27"/>
  <c r="AJ20" i="27"/>
  <c r="N86" i="1"/>
  <c r="AF39" i="1"/>
  <c r="AF12" i="29"/>
  <c r="N59" i="29"/>
  <c r="AF6" i="27"/>
  <c r="N53" i="27"/>
  <c r="AI41" i="14"/>
  <c r="Q88" i="14"/>
  <c r="Q135" i="14"/>
  <c r="W122" i="17"/>
  <c r="W75" i="17"/>
  <c r="I120" i="16"/>
  <c r="I73" i="16"/>
  <c r="R115" i="14"/>
  <c r="AJ21" i="14"/>
  <c r="R68" i="14"/>
  <c r="E110" i="17"/>
  <c r="E63" i="17"/>
  <c r="X82" i="17"/>
  <c r="X129" i="17"/>
  <c r="G109" i="16"/>
  <c r="G62" i="16"/>
  <c r="AG16" i="27"/>
  <c r="O63" i="27"/>
  <c r="Y99" i="16"/>
  <c r="Y52" i="16"/>
  <c r="P53" i="29"/>
  <c r="AH6" i="29"/>
  <c r="AG18" i="13"/>
  <c r="O65" i="13"/>
  <c r="P102" i="14"/>
  <c r="P55" i="14"/>
  <c r="AH8" i="14"/>
  <c r="AA66" i="17"/>
  <c r="AA113" i="17"/>
  <c r="AI5" i="16"/>
  <c r="Q99" i="16"/>
  <c r="Q52" i="16"/>
  <c r="X77" i="16"/>
  <c r="X124" i="16"/>
  <c r="E115" i="16"/>
  <c r="E68" i="16"/>
  <c r="AF26" i="12"/>
  <c r="N73" i="12"/>
  <c r="F88" i="16"/>
  <c r="F135" i="16"/>
  <c r="G58" i="16"/>
  <c r="G105" i="16"/>
  <c r="R57" i="16"/>
  <c r="AJ10" i="16"/>
  <c r="R104" i="16"/>
  <c r="AH11" i="12"/>
  <c r="P58" i="12"/>
  <c r="R55" i="13"/>
  <c r="AJ8" i="13"/>
  <c r="AH22" i="12"/>
  <c r="P69" i="12"/>
  <c r="H99" i="14"/>
  <c r="H52" i="14"/>
  <c r="AJ38" i="6"/>
  <c r="R85" i="6"/>
  <c r="O54" i="28"/>
  <c r="AG7" i="28"/>
  <c r="Q91" i="28"/>
  <c r="AI44" i="28"/>
  <c r="R52" i="28"/>
  <c r="AJ5" i="28"/>
  <c r="AI23" i="29"/>
  <c r="Q70" i="29"/>
  <c r="Q69" i="17"/>
  <c r="AI22" i="17"/>
  <c r="Q116" i="17"/>
  <c r="Q80" i="28"/>
  <c r="AI33" i="28"/>
  <c r="AJ14" i="28"/>
  <c r="R61" i="28"/>
  <c r="O61" i="29"/>
  <c r="AG14" i="29"/>
  <c r="AI45" i="28"/>
  <c r="Q92" i="28"/>
  <c r="O92" i="28"/>
  <c r="AG45" i="28"/>
  <c r="AI12" i="28"/>
  <c r="Q59" i="28"/>
  <c r="Q52" i="28"/>
  <c r="AI5" i="28"/>
  <c r="P92" i="28"/>
  <c r="AH45" i="28"/>
  <c r="AI28" i="28"/>
  <c r="Q75" i="28"/>
  <c r="H119" i="17"/>
  <c r="H72" i="17"/>
  <c r="AF17" i="27"/>
  <c r="N64" i="27"/>
  <c r="W120" i="17"/>
  <c r="W73" i="17"/>
  <c r="AJ39" i="29"/>
  <c r="R86" i="29"/>
  <c r="Q53" i="28"/>
  <c r="AI6" i="28"/>
  <c r="P83" i="27"/>
  <c r="AH36" i="27"/>
  <c r="Y138" i="16"/>
  <c r="Y91" i="16"/>
  <c r="AJ21" i="29"/>
  <c r="R68" i="29"/>
  <c r="N78" i="27"/>
  <c r="AF31" i="27"/>
  <c r="AH25" i="28"/>
  <c r="P72" i="28"/>
  <c r="AG29" i="16"/>
  <c r="O123" i="16"/>
  <c r="O76" i="16"/>
  <c r="R88" i="14"/>
  <c r="R135" i="14"/>
  <c r="AJ41" i="14"/>
  <c r="N74" i="28"/>
  <c r="AF27" i="28"/>
  <c r="O77" i="27"/>
  <c r="AG30" i="27"/>
  <c r="P127" i="17"/>
  <c r="P80" i="17"/>
  <c r="AH33" i="17"/>
  <c r="Y126" i="16"/>
  <c r="Y79" i="16"/>
  <c r="N63" i="28"/>
  <c r="AF16" i="28"/>
  <c r="AH40" i="29"/>
  <c r="P87" i="29"/>
  <c r="Q67" i="29"/>
  <c r="AI20" i="29"/>
  <c r="O60" i="28"/>
  <c r="AG13" i="28"/>
  <c r="P56" i="29"/>
  <c r="AH9" i="29"/>
  <c r="AJ38" i="28"/>
  <c r="R85" i="28"/>
  <c r="AI17" i="28"/>
  <c r="Q64" i="28"/>
  <c r="AF30" i="28"/>
  <c r="N77" i="28"/>
  <c r="AH8" i="13"/>
  <c r="P55" i="13"/>
  <c r="P54" i="14"/>
  <c r="P101" i="14"/>
  <c r="AH7" i="14"/>
  <c r="W65" i="17"/>
  <c r="W112" i="17"/>
  <c r="E56" i="17"/>
  <c r="E103" i="17"/>
  <c r="X102" i="14"/>
  <c r="X55" i="14"/>
  <c r="Y54" i="14"/>
  <c r="Y101" i="14"/>
  <c r="P90" i="14"/>
  <c r="P137" i="14"/>
  <c r="AH43" i="14"/>
  <c r="X111" i="14"/>
  <c r="X64" i="14"/>
  <c r="AH7" i="13"/>
  <c r="P54" i="13"/>
  <c r="O80" i="16"/>
  <c r="AG33" i="16"/>
  <c r="O127" i="16"/>
  <c r="AG8" i="13"/>
  <c r="O55" i="13"/>
  <c r="N60" i="12"/>
  <c r="AF13" i="12"/>
  <c r="F115" i="17"/>
  <c r="F68" i="17"/>
  <c r="G68" i="16"/>
  <c r="G115" i="16"/>
  <c r="R137" i="14"/>
  <c r="AJ43" i="14"/>
  <c r="R90" i="14"/>
  <c r="AJ22" i="12"/>
  <c r="R69" i="12"/>
  <c r="O79" i="6"/>
  <c r="AG32" i="6"/>
  <c r="AF36" i="13"/>
  <c r="N83" i="13"/>
  <c r="Z137" i="14"/>
  <c r="Z90" i="14"/>
  <c r="Q56" i="13"/>
  <c r="AI9" i="13"/>
  <c r="Y138" i="17"/>
  <c r="Y91" i="17"/>
  <c r="Z56" i="14"/>
  <c r="Z103" i="14"/>
  <c r="Q134" i="14"/>
  <c r="Q87" i="14"/>
  <c r="AI40" i="14"/>
  <c r="O133" i="16"/>
  <c r="O86" i="16"/>
  <c r="AG39" i="16"/>
  <c r="P116" i="14"/>
  <c r="AH22" i="14"/>
  <c r="P69" i="14"/>
  <c r="AF24" i="6"/>
  <c r="N71" i="6"/>
  <c r="AI11" i="1"/>
  <c r="Q58" i="1"/>
  <c r="AJ23" i="7"/>
  <c r="R70" i="7"/>
  <c r="AH44" i="11"/>
  <c r="P91" i="11"/>
  <c r="AG26" i="12"/>
  <c r="O73" i="12"/>
  <c r="AH8" i="1"/>
  <c r="P55" i="1"/>
  <c r="P60" i="7"/>
  <c r="AH13" i="7"/>
  <c r="AF34" i="1"/>
  <c r="N81" i="1"/>
  <c r="O86" i="1"/>
  <c r="AG39" i="1"/>
  <c r="AH10" i="16"/>
  <c r="P57" i="16"/>
  <c r="P104" i="16"/>
  <c r="R78" i="12"/>
  <c r="AJ31" i="12"/>
  <c r="AG11" i="11"/>
  <c r="O58" i="11"/>
  <c r="W66" i="17"/>
  <c r="W113" i="17"/>
  <c r="AG28" i="13"/>
  <c r="O75" i="13"/>
  <c r="N99" i="14"/>
  <c r="AF5" i="14"/>
  <c r="N52" i="14"/>
  <c r="AH4" i="12"/>
  <c r="P51" i="12"/>
  <c r="X136" i="17"/>
  <c r="X89" i="17"/>
  <c r="AG19" i="16"/>
  <c r="O113" i="16"/>
  <c r="O66" i="16"/>
  <c r="N82" i="7"/>
  <c r="AF35" i="7"/>
  <c r="AH27" i="29"/>
  <c r="P74" i="29"/>
  <c r="R83" i="29"/>
  <c r="AJ36" i="29"/>
  <c r="AH5" i="28"/>
  <c r="P52" i="28"/>
  <c r="P83" i="28"/>
  <c r="AH36" i="28"/>
  <c r="AI34" i="28"/>
  <c r="Q81" i="28"/>
  <c r="AH40" i="28"/>
  <c r="P87" i="28"/>
  <c r="AF8" i="28"/>
  <c r="N55" i="28"/>
  <c r="AG11" i="28"/>
  <c r="O58" i="28"/>
  <c r="Q63" i="29"/>
  <c r="AI16" i="29"/>
  <c r="N104" i="17"/>
  <c r="N57" i="17"/>
  <c r="AF10" i="17"/>
  <c r="AI21" i="27"/>
  <c r="Q68" i="27"/>
  <c r="O88" i="29"/>
  <c r="AG41" i="29"/>
  <c r="Q121" i="17"/>
  <c r="AI27" i="17"/>
  <c r="Q74" i="17"/>
  <c r="AG4" i="27"/>
  <c r="O51" i="27"/>
  <c r="AF36" i="28"/>
  <c r="N83" i="28"/>
  <c r="X127" i="17"/>
  <c r="X80" i="17"/>
  <c r="O56" i="17"/>
  <c r="AG9" i="17"/>
  <c r="O103" i="17"/>
  <c r="X109" i="17"/>
  <c r="X62" i="17"/>
  <c r="AI43" i="27"/>
  <c r="Q90" i="27"/>
  <c r="X51" i="17"/>
  <c r="X98" i="17"/>
  <c r="Q54" i="29"/>
  <c r="AI7" i="29"/>
  <c r="G131" i="17"/>
  <c r="G84" i="17"/>
  <c r="AH29" i="29"/>
  <c r="P76" i="29"/>
  <c r="AG4" i="13"/>
  <c r="O51" i="13"/>
  <c r="AA118" i="17"/>
  <c r="AA71" i="17"/>
  <c r="AA86" i="16"/>
  <c r="AA133" i="16"/>
  <c r="H63" i="17"/>
  <c r="H110" i="17"/>
  <c r="O74" i="17"/>
  <c r="AG27" i="17"/>
  <c r="O121" i="17"/>
  <c r="AA104" i="14"/>
  <c r="AA57" i="14"/>
  <c r="X126" i="16"/>
  <c r="X79" i="16"/>
  <c r="E119" i="17"/>
  <c r="E72" i="17"/>
  <c r="Y63" i="17"/>
  <c r="Y110" i="17"/>
  <c r="I51" i="17"/>
  <c r="I98" i="17"/>
  <c r="AG42" i="13"/>
  <c r="O89" i="13"/>
  <c r="R60" i="17"/>
  <c r="AJ13" i="17"/>
  <c r="R107" i="17"/>
  <c r="Y65" i="14"/>
  <c r="Y112" i="14"/>
  <c r="Z53" i="16"/>
  <c r="Z100" i="16"/>
  <c r="N85" i="14"/>
  <c r="N132" i="14"/>
  <c r="AF38" i="14"/>
  <c r="AF24" i="7"/>
  <c r="N71" i="7"/>
  <c r="W69" i="14"/>
  <c r="W116" i="14"/>
  <c r="Y128" i="14"/>
  <c r="Y81" i="14"/>
  <c r="I116" i="14"/>
  <c r="I69" i="14"/>
  <c r="X102" i="17"/>
  <c r="X55" i="17"/>
  <c r="G75" i="14"/>
  <c r="G122" i="14"/>
  <c r="AG28" i="14"/>
  <c r="O75" i="14"/>
  <c r="O122" i="14"/>
  <c r="AI14" i="7"/>
  <c r="Q61" i="7"/>
  <c r="I82" i="17"/>
  <c r="I129" i="17"/>
  <c r="W74" i="14"/>
  <c r="W121" i="14"/>
  <c r="X117" i="14"/>
  <c r="X70" i="14"/>
  <c r="Q60" i="13"/>
  <c r="AI13" i="13"/>
  <c r="W128" i="16"/>
  <c r="W81" i="16"/>
  <c r="AI10" i="14"/>
  <c r="Q57" i="14"/>
  <c r="Q104" i="14"/>
  <c r="R70" i="6"/>
  <c r="AJ23" i="6"/>
  <c r="Y123" i="14"/>
  <c r="Y76" i="14"/>
  <c r="AJ34" i="12"/>
  <c r="R81" i="12"/>
  <c r="I116" i="16"/>
  <c r="I69" i="16"/>
  <c r="Q67" i="27"/>
  <c r="AI20" i="27"/>
  <c r="N99" i="17"/>
  <c r="N52" i="17"/>
  <c r="AF5" i="17"/>
  <c r="AG25" i="7"/>
  <c r="O72" i="7"/>
  <c r="Q78" i="17"/>
  <c r="Q125" i="17"/>
  <c r="AI31" i="17"/>
  <c r="AJ15" i="14"/>
  <c r="R109" i="14"/>
  <c r="R62" i="14"/>
  <c r="W77" i="14"/>
  <c r="W124" i="14"/>
  <c r="I108" i="14"/>
  <c r="I61" i="14"/>
  <c r="Z67" i="14"/>
  <c r="Z114" i="14"/>
  <c r="AA119" i="14"/>
  <c r="AA72" i="14"/>
  <c r="AJ12" i="6"/>
  <c r="R59" i="6"/>
  <c r="AJ15" i="13"/>
  <c r="R62" i="13"/>
  <c r="Q114" i="16"/>
  <c r="Q67" i="16"/>
  <c r="AI20" i="16"/>
  <c r="AH19" i="7"/>
  <c r="P66" i="7"/>
  <c r="P59" i="7"/>
  <c r="AH12" i="7"/>
  <c r="E88" i="17"/>
  <c r="E135" i="17"/>
  <c r="AJ17" i="6"/>
  <c r="R64" i="6"/>
  <c r="N110" i="14"/>
  <c r="AF16" i="14"/>
  <c r="N63" i="14"/>
  <c r="AH42" i="7"/>
  <c r="P89" i="7"/>
  <c r="AI38" i="27"/>
  <c r="Q85" i="27"/>
  <c r="AF24" i="29"/>
  <c r="N71" i="29"/>
  <c r="AF10" i="29"/>
  <c r="N57" i="29"/>
  <c r="AJ35" i="28"/>
  <c r="R82" i="28"/>
  <c r="AI36" i="27"/>
  <c r="Q83" i="27"/>
  <c r="R79" i="28"/>
  <c r="AJ32" i="28"/>
  <c r="AI32" i="28"/>
  <c r="Q79" i="28"/>
  <c r="O104" i="17"/>
  <c r="O57" i="17"/>
  <c r="AG10" i="17"/>
  <c r="G78" i="17"/>
  <c r="G125" i="17"/>
  <c r="AJ20" i="6"/>
  <c r="R67" i="6"/>
  <c r="R54" i="29"/>
  <c r="AJ7" i="29"/>
  <c r="W122" i="14"/>
  <c r="W75" i="14"/>
  <c r="Q82" i="29"/>
  <c r="AI35" i="29"/>
  <c r="O102" i="14"/>
  <c r="O55" i="14"/>
  <c r="AG8" i="14"/>
  <c r="AA126" i="16"/>
  <c r="AA79" i="16"/>
  <c r="X52" i="17"/>
  <c r="X99" i="17"/>
  <c r="P54" i="29"/>
  <c r="AH7" i="29"/>
  <c r="X135" i="16"/>
  <c r="X88" i="16"/>
  <c r="P73" i="29"/>
  <c r="AH26" i="29"/>
  <c r="E81" i="17"/>
  <c r="E128" i="17"/>
  <c r="O70" i="28"/>
  <c r="AG23" i="28"/>
  <c r="X118" i="17"/>
  <c r="X71" i="17"/>
  <c r="AI27" i="1"/>
  <c r="Q74" i="1"/>
  <c r="G98" i="17"/>
  <c r="G51" i="17"/>
  <c r="O73" i="27"/>
  <c r="AG26" i="27"/>
  <c r="AH32" i="16"/>
  <c r="P126" i="16"/>
  <c r="P79" i="16"/>
  <c r="R79" i="7"/>
  <c r="AJ32" i="7"/>
  <c r="P100" i="17"/>
  <c r="P53" i="17"/>
  <c r="AH6" i="17"/>
  <c r="AI7" i="17"/>
  <c r="Q101" i="17"/>
  <c r="Q54" i="17"/>
  <c r="Q87" i="27"/>
  <c r="AI40" i="27"/>
  <c r="N58" i="14"/>
  <c r="N105" i="14"/>
  <c r="AF11" i="14"/>
  <c r="R78" i="28"/>
  <c r="AJ31" i="28"/>
  <c r="Z122" i="16"/>
  <c r="Z75" i="16"/>
  <c r="Q75" i="17"/>
  <c r="AI28" i="17"/>
  <c r="Q122" i="17"/>
  <c r="Y116" i="14"/>
  <c r="Y69" i="14"/>
  <c r="AH30" i="29"/>
  <c r="P77" i="29"/>
  <c r="O107" i="16"/>
  <c r="O60" i="16"/>
  <c r="AG13" i="16"/>
  <c r="AA136" i="16"/>
  <c r="AA89" i="16"/>
  <c r="AI22" i="11"/>
  <c r="Q69" i="11"/>
  <c r="N125" i="16"/>
  <c r="N78" i="16"/>
  <c r="AF31" i="16"/>
  <c r="R51" i="17"/>
  <c r="R98" i="17"/>
  <c r="AJ4" i="17"/>
  <c r="N58" i="12"/>
  <c r="AF11" i="12"/>
  <c r="F66" i="14"/>
  <c r="F113" i="14"/>
  <c r="E101" i="16"/>
  <c r="E54" i="16"/>
  <c r="Z54" i="16"/>
  <c r="Z101" i="16"/>
  <c r="AI40" i="13"/>
  <c r="Q87" i="13"/>
  <c r="F127" i="16"/>
  <c r="F80" i="16"/>
  <c r="Q75" i="14"/>
  <c r="AI28" i="14"/>
  <c r="Q122" i="14"/>
  <c r="Q88" i="11"/>
  <c r="AI41" i="11"/>
  <c r="Z128" i="14"/>
  <c r="Z81" i="14"/>
  <c r="R85" i="16"/>
  <c r="AJ38" i="16"/>
  <c r="R132" i="16"/>
  <c r="H119" i="16"/>
  <c r="H72" i="16"/>
  <c r="O98" i="16"/>
  <c r="O51" i="16"/>
  <c r="AG4" i="16"/>
  <c r="I111" i="16"/>
  <c r="I64" i="16"/>
  <c r="R65" i="16"/>
  <c r="AJ18" i="16"/>
  <c r="R112" i="16"/>
  <c r="I52" i="14"/>
  <c r="I99" i="14"/>
  <c r="AG19" i="11"/>
  <c r="O66" i="11"/>
  <c r="N92" i="12"/>
  <c r="AF45" i="12"/>
  <c r="AG20" i="6"/>
  <c r="O67" i="6"/>
  <c r="AF18" i="1"/>
  <c r="N65" i="1"/>
  <c r="AI40" i="1"/>
  <c r="Q87" i="1"/>
  <c r="AF32" i="11"/>
  <c r="N79" i="11"/>
  <c r="Q57" i="28"/>
  <c r="AI10" i="28"/>
  <c r="P79" i="28"/>
  <c r="AH32" i="28"/>
  <c r="AA63" i="14"/>
  <c r="AA110" i="14"/>
  <c r="I72" i="17"/>
  <c r="I119" i="17"/>
  <c r="AI9" i="28"/>
  <c r="Q56" i="28"/>
  <c r="Q81" i="29"/>
  <c r="AI34" i="29"/>
  <c r="AI38" i="29"/>
  <c r="Q85" i="29"/>
  <c r="N66" i="27"/>
  <c r="AF19" i="27"/>
  <c r="AJ25" i="16"/>
  <c r="R119" i="16"/>
  <c r="R72" i="16"/>
  <c r="O52" i="28"/>
  <c r="AG5" i="28"/>
  <c r="N112" i="16"/>
  <c r="AF18" i="16"/>
  <c r="N65" i="16"/>
  <c r="R77" i="28"/>
  <c r="AJ30" i="28"/>
  <c r="AH27" i="17"/>
  <c r="P74" i="17"/>
  <c r="P121" i="17"/>
  <c r="R58" i="27"/>
  <c r="AJ11" i="27"/>
  <c r="AG42" i="17"/>
  <c r="O89" i="17"/>
  <c r="O136" i="17"/>
  <c r="W107" i="16"/>
  <c r="W60" i="16"/>
  <c r="W56" i="16"/>
  <c r="W103" i="16"/>
  <c r="Z109" i="16"/>
  <c r="Z62" i="16"/>
  <c r="P106" i="16"/>
  <c r="AH12" i="16"/>
  <c r="P59" i="16"/>
  <c r="G69" i="16"/>
  <c r="G116" i="16"/>
  <c r="AJ7" i="7"/>
  <c r="R54" i="7"/>
  <c r="Z127" i="14"/>
  <c r="Z80" i="14"/>
  <c r="R90" i="29"/>
  <c r="AJ43" i="29"/>
  <c r="R79" i="27"/>
  <c r="AJ32" i="27"/>
  <c r="N90" i="27"/>
  <c r="AF43" i="27"/>
  <c r="R73" i="29"/>
  <c r="AJ26" i="29"/>
  <c r="AJ24" i="27"/>
  <c r="R71" i="27"/>
  <c r="N58" i="29"/>
  <c r="AF11" i="29"/>
  <c r="AH24" i="28"/>
  <c r="P71" i="28"/>
  <c r="AJ37" i="27"/>
  <c r="R84" i="27"/>
  <c r="AJ16" i="29"/>
  <c r="R63" i="29"/>
  <c r="AJ6" i="29"/>
  <c r="R53" i="29"/>
  <c r="P76" i="28"/>
  <c r="AH29" i="28"/>
  <c r="P68" i="29"/>
  <c r="AH21" i="29"/>
  <c r="AH20" i="29"/>
  <c r="P67" i="29"/>
  <c r="AG9" i="29"/>
  <c r="O56" i="29"/>
  <c r="N84" i="27"/>
  <c r="AF37" i="27"/>
  <c r="P81" i="28"/>
  <c r="AH34" i="28"/>
  <c r="R89" i="29"/>
  <c r="AJ42" i="29"/>
  <c r="N81" i="28"/>
  <c r="AF34" i="28"/>
  <c r="R86" i="28"/>
  <c r="AJ39" i="28"/>
  <c r="R59" i="28"/>
  <c r="AJ12" i="28"/>
  <c r="AF43" i="28"/>
  <c r="N90" i="28"/>
  <c r="AJ28" i="14"/>
  <c r="R75" i="14"/>
  <c r="R122" i="14"/>
  <c r="F78" i="17"/>
  <c r="F125" i="17"/>
  <c r="AG18" i="27"/>
  <c r="O65" i="27"/>
  <c r="Q61" i="28"/>
  <c r="AI14" i="28"/>
  <c r="N82" i="28"/>
  <c r="AF35" i="28"/>
  <c r="P88" i="29"/>
  <c r="AH41" i="29"/>
  <c r="O78" i="27"/>
  <c r="AG31" i="27"/>
  <c r="O60" i="27"/>
  <c r="AG13" i="27"/>
  <c r="AJ10" i="29"/>
  <c r="R57" i="29"/>
  <c r="N66" i="28"/>
  <c r="AF19" i="28"/>
  <c r="AJ9" i="29"/>
  <c r="R56" i="29"/>
  <c r="AI41" i="29"/>
  <c r="Q88" i="29"/>
  <c r="O81" i="28"/>
  <c r="AG34" i="28"/>
  <c r="P68" i="27"/>
  <c r="AH21" i="27"/>
  <c r="R86" i="27"/>
  <c r="AJ39" i="27"/>
  <c r="AF21" i="29"/>
  <c r="N68" i="29"/>
  <c r="AF41" i="29"/>
  <c r="N88" i="29"/>
  <c r="Q62" i="27"/>
  <c r="AI15" i="27"/>
  <c r="AI20" i="17"/>
  <c r="Q114" i="17"/>
  <c r="Q67" i="17"/>
  <c r="Q124" i="16"/>
  <c r="Q77" i="16"/>
  <c r="AI30" i="16"/>
  <c r="W61" i="17"/>
  <c r="W108" i="17"/>
  <c r="N53" i="28"/>
  <c r="AF6" i="28"/>
  <c r="AI25" i="28"/>
  <c r="Q72" i="28"/>
  <c r="Z107" i="17"/>
  <c r="Z60" i="17"/>
  <c r="P59" i="17"/>
  <c r="AH12" i="17"/>
  <c r="P106" i="17"/>
  <c r="Q92" i="27"/>
  <c r="AI45" i="27"/>
  <c r="Q86" i="13"/>
  <c r="AI39" i="13"/>
  <c r="AH16" i="17"/>
  <c r="P110" i="17"/>
  <c r="P63" i="17"/>
  <c r="R51" i="12"/>
  <c r="AJ4" i="12"/>
  <c r="W119" i="14"/>
  <c r="W72" i="14"/>
  <c r="W109" i="16"/>
  <c r="W62" i="16"/>
  <c r="W68" i="14"/>
  <c r="W115" i="14"/>
  <c r="AG14" i="16"/>
  <c r="O61" i="16"/>
  <c r="O108" i="16"/>
  <c r="Q81" i="17"/>
  <c r="AI34" i="17"/>
  <c r="Q128" i="17"/>
  <c r="Y139" i="16"/>
  <c r="Y92" i="16"/>
  <c r="E75" i="16"/>
  <c r="E122" i="16"/>
  <c r="AG44" i="29"/>
  <c r="O91" i="29"/>
  <c r="AH27" i="16"/>
  <c r="P121" i="16"/>
  <c r="P74" i="16"/>
  <c r="E109" i="16"/>
  <c r="E62" i="16"/>
  <c r="O54" i="16"/>
  <c r="AG7" i="16"/>
  <c r="O101" i="16"/>
  <c r="AF40" i="29"/>
  <c r="N87" i="29"/>
  <c r="P70" i="17"/>
  <c r="AH23" i="17"/>
  <c r="P117" i="17"/>
  <c r="AH30" i="28"/>
  <c r="P77" i="28"/>
  <c r="Q104" i="17"/>
  <c r="Q57" i="17"/>
  <c r="AI10" i="17"/>
  <c r="AF15" i="27"/>
  <c r="N62" i="27"/>
  <c r="N118" i="14"/>
  <c r="AF24" i="14"/>
  <c r="N71" i="14"/>
  <c r="P71" i="27"/>
  <c r="AH24" i="27"/>
  <c r="AA53" i="14"/>
  <c r="AA100" i="14"/>
  <c r="AH42" i="14"/>
  <c r="P136" i="14"/>
  <c r="P89" i="14"/>
  <c r="N92" i="29"/>
  <c r="AF45" i="29"/>
  <c r="G130" i="16"/>
  <c r="G83" i="16"/>
  <c r="Q80" i="27"/>
  <c r="AI33" i="27"/>
  <c r="I55" i="16"/>
  <c r="I102" i="16"/>
  <c r="Y106" i="16"/>
  <c r="Y59" i="16"/>
  <c r="P58" i="27"/>
  <c r="AH11" i="27"/>
  <c r="F53" i="17"/>
  <c r="F100" i="17"/>
  <c r="N65" i="29"/>
  <c r="AF18" i="29"/>
  <c r="Q51" i="29"/>
  <c r="AI4" i="29"/>
  <c r="AG27" i="28"/>
  <c r="O74" i="28"/>
  <c r="AG10" i="29"/>
  <c r="O57" i="29"/>
  <c r="Z106" i="17"/>
  <c r="Z59" i="17"/>
  <c r="F117" i="17"/>
  <c r="F70" i="17"/>
  <c r="AF44" i="14"/>
  <c r="N138" i="14"/>
  <c r="N91" i="14"/>
  <c r="Y89" i="14"/>
  <c r="Y136" i="14"/>
  <c r="AA101" i="16"/>
  <c r="AA54" i="16"/>
  <c r="X118" i="16"/>
  <c r="X71" i="16"/>
  <c r="E52" i="17"/>
  <c r="E99" i="17"/>
  <c r="AH25" i="29"/>
  <c r="P72" i="29"/>
  <c r="H76" i="14"/>
  <c r="H123" i="14"/>
  <c r="P65" i="27"/>
  <c r="AH18" i="27"/>
  <c r="N82" i="27"/>
  <c r="AF35" i="27"/>
  <c r="O127" i="17"/>
  <c r="AG33" i="17"/>
  <c r="O80" i="17"/>
  <c r="AJ15" i="16"/>
  <c r="R109" i="16"/>
  <c r="R62" i="16"/>
  <c r="G65" i="17"/>
  <c r="G112" i="17"/>
  <c r="E119" i="14"/>
  <c r="E72" i="14"/>
  <c r="Z104" i="17"/>
  <c r="Z57" i="17"/>
  <c r="R132" i="14"/>
  <c r="AJ38" i="14"/>
  <c r="R85" i="14"/>
  <c r="E64" i="17"/>
  <c r="E111" i="17"/>
  <c r="AF7" i="13"/>
  <c r="N54" i="13"/>
  <c r="AI22" i="29"/>
  <c r="Q69" i="29"/>
  <c r="O73" i="16"/>
  <c r="AG26" i="16"/>
  <c r="O120" i="16"/>
  <c r="F104" i="16"/>
  <c r="F57" i="16"/>
  <c r="G101" i="14"/>
  <c r="G54" i="14"/>
  <c r="AH19" i="12"/>
  <c r="P66" i="12"/>
  <c r="Q52" i="7"/>
  <c r="AI5" i="7"/>
  <c r="I85" i="17"/>
  <c r="I132" i="17"/>
  <c r="O59" i="27"/>
  <c r="AG12" i="27"/>
  <c r="N121" i="17"/>
  <c r="AF27" i="17"/>
  <c r="N74" i="17"/>
  <c r="AA110" i="17"/>
  <c r="AA63" i="17"/>
  <c r="AJ42" i="16"/>
  <c r="R136" i="16"/>
  <c r="R89" i="16"/>
  <c r="P111" i="14"/>
  <c r="AH17" i="14"/>
  <c r="P64" i="14"/>
  <c r="H117" i="17"/>
  <c r="H70" i="17"/>
  <c r="H133" i="16"/>
  <c r="H86" i="16"/>
  <c r="G116" i="17"/>
  <c r="G69" i="17"/>
  <c r="X65" i="17"/>
  <c r="X112" i="17"/>
  <c r="P61" i="17"/>
  <c r="P108" i="17"/>
  <c r="AH14" i="17"/>
  <c r="AF19" i="29"/>
  <c r="N66" i="29"/>
  <c r="Z112" i="16"/>
  <c r="Z65" i="16"/>
  <c r="AF23" i="12"/>
  <c r="N70" i="12"/>
  <c r="AG7" i="12"/>
  <c r="O54" i="12"/>
  <c r="AI11" i="29"/>
  <c r="Q58" i="29"/>
  <c r="W53" i="17"/>
  <c r="W100" i="17"/>
  <c r="O68" i="27"/>
  <c r="AG21" i="27"/>
  <c r="AJ12" i="1"/>
  <c r="R59" i="1"/>
  <c r="N81" i="14"/>
  <c r="N128" i="14"/>
  <c r="AF34" i="14"/>
  <c r="E68" i="14"/>
  <c r="E115" i="14"/>
  <c r="Y117" i="14"/>
  <c r="Y70" i="14"/>
  <c r="AG5" i="29"/>
  <c r="O52" i="29"/>
  <c r="Z87" i="17"/>
  <c r="Z134" i="17"/>
  <c r="E86" i="16"/>
  <c r="E133" i="16"/>
  <c r="E66" i="16"/>
  <c r="E113" i="16"/>
  <c r="N86" i="29"/>
  <c r="AF39" i="29"/>
  <c r="N54" i="16"/>
  <c r="AF7" i="16"/>
  <c r="N101" i="16"/>
  <c r="F56" i="17"/>
  <c r="F103" i="17"/>
  <c r="E76" i="16"/>
  <c r="E123" i="16"/>
  <c r="X117" i="16"/>
  <c r="X70" i="16"/>
  <c r="AJ6" i="14"/>
  <c r="R53" i="14"/>
  <c r="R100" i="14"/>
  <c r="X107" i="17"/>
  <c r="X60" i="17"/>
  <c r="X85" i="14"/>
  <c r="X132" i="14"/>
  <c r="O76" i="27"/>
  <c r="AG29" i="27"/>
  <c r="N86" i="7"/>
  <c r="AF39" i="7"/>
  <c r="E138" i="17"/>
  <c r="E91" i="17"/>
  <c r="N57" i="27"/>
  <c r="AF10" i="27"/>
  <c r="I105" i="14"/>
  <c r="I58" i="14"/>
  <c r="F85" i="14"/>
  <c r="F132" i="14"/>
  <c r="P57" i="13"/>
  <c r="AH10" i="13"/>
  <c r="H127" i="17"/>
  <c r="H80" i="17"/>
  <c r="H111" i="14"/>
  <c r="H64" i="14"/>
  <c r="AF14" i="17"/>
  <c r="N61" i="17"/>
  <c r="N108" i="17"/>
  <c r="G87" i="17"/>
  <c r="G134" i="17"/>
  <c r="O60" i="7"/>
  <c r="AG13" i="7"/>
  <c r="I109" i="17"/>
  <c r="I62" i="17"/>
  <c r="AA88" i="16"/>
  <c r="AA135" i="16"/>
  <c r="AA113" i="14"/>
  <c r="AA66" i="14"/>
  <c r="Q84" i="17"/>
  <c r="AI37" i="17"/>
  <c r="Q131" i="17"/>
  <c r="AF16" i="13"/>
  <c r="N63" i="13"/>
  <c r="O84" i="29"/>
  <c r="AG37" i="29"/>
  <c r="N82" i="17"/>
  <c r="AF35" i="17"/>
  <c r="N129" i="17"/>
  <c r="O83" i="12"/>
  <c r="AG36" i="12"/>
  <c r="R80" i="7"/>
  <c r="AJ33" i="7"/>
  <c r="X59" i="17"/>
  <c r="X106" i="17"/>
  <c r="Q60" i="6"/>
  <c r="AI13" i="6"/>
  <c r="P72" i="13"/>
  <c r="AH25" i="13"/>
  <c r="Y84" i="17"/>
  <c r="Y131" i="17"/>
  <c r="E95" i="17"/>
  <c r="E51" i="17"/>
  <c r="E98" i="17"/>
  <c r="N87" i="11"/>
  <c r="AF40" i="11"/>
  <c r="AG31" i="12"/>
  <c r="O78" i="12"/>
  <c r="AA107" i="17"/>
  <c r="AA60" i="17"/>
  <c r="R111" i="16"/>
  <c r="R64" i="16"/>
  <c r="AJ17" i="16"/>
  <c r="AH16" i="7"/>
  <c r="P63" i="7"/>
  <c r="E89" i="17"/>
  <c r="E136" i="17"/>
  <c r="G72" i="14"/>
  <c r="G119" i="14"/>
  <c r="W91" i="16"/>
  <c r="W138" i="16"/>
  <c r="AJ8" i="27"/>
  <c r="R55" i="27"/>
  <c r="X69" i="14"/>
  <c r="X116" i="14"/>
  <c r="E124" i="14"/>
  <c r="E77" i="14"/>
  <c r="N56" i="11"/>
  <c r="AF9" i="11"/>
  <c r="AF10" i="11"/>
  <c r="N57" i="11"/>
  <c r="R64" i="13"/>
  <c r="AJ17" i="13"/>
  <c r="W101" i="14"/>
  <c r="W54" i="14"/>
  <c r="Y81" i="16"/>
  <c r="Y128" i="16"/>
  <c r="AI19" i="7"/>
  <c r="Q66" i="7"/>
  <c r="G65" i="16"/>
  <c r="G112" i="16"/>
  <c r="I81" i="14"/>
  <c r="I128" i="14"/>
  <c r="W64" i="16"/>
  <c r="W111" i="16"/>
  <c r="X58" i="14"/>
  <c r="X105" i="14"/>
  <c r="AG39" i="12"/>
  <c r="O86" i="12"/>
  <c r="I80" i="17"/>
  <c r="I127" i="17"/>
  <c r="AJ28" i="13"/>
  <c r="R75" i="13"/>
  <c r="Y68" i="16"/>
  <c r="Y115" i="16"/>
  <c r="P83" i="13"/>
  <c r="AH36" i="13"/>
  <c r="F134" i="16"/>
  <c r="F87" i="16"/>
  <c r="G118" i="14"/>
  <c r="G71" i="14"/>
  <c r="AF33" i="12"/>
  <c r="N80" i="12"/>
  <c r="AF42" i="12"/>
  <c r="N89" i="12"/>
  <c r="O59" i="7"/>
  <c r="AG12" i="7"/>
  <c r="G57" i="16"/>
  <c r="G104" i="16"/>
  <c r="AI33" i="29"/>
  <c r="Q80" i="29"/>
  <c r="AJ5" i="27"/>
  <c r="R52" i="27"/>
  <c r="AA132" i="14"/>
  <c r="AA85" i="14"/>
  <c r="AG5" i="16"/>
  <c r="O99" i="16"/>
  <c r="O52" i="16"/>
  <c r="AG18" i="12"/>
  <c r="O65" i="12"/>
  <c r="AI12" i="16"/>
  <c r="Q106" i="16"/>
  <c r="Q59" i="16"/>
  <c r="AH32" i="6"/>
  <c r="P79" i="6"/>
  <c r="P83" i="1"/>
  <c r="AH36" i="1"/>
  <c r="E88" i="14"/>
  <c r="E135" i="14"/>
  <c r="P63" i="6"/>
  <c r="AH16" i="6"/>
  <c r="AH45" i="12"/>
  <c r="P92" i="12"/>
  <c r="G68" i="17"/>
  <c r="G115" i="17"/>
  <c r="AJ27" i="7"/>
  <c r="R74" i="7"/>
  <c r="AF27" i="13"/>
  <c r="N74" i="13"/>
  <c r="E80" i="16"/>
  <c r="E127" i="16"/>
  <c r="Q68" i="17"/>
  <c r="Q115" i="17"/>
  <c r="AI21" i="17"/>
  <c r="Q126" i="14"/>
  <c r="AI32" i="14"/>
  <c r="Q79" i="14"/>
  <c r="Y68" i="17"/>
  <c r="Y115" i="17"/>
  <c r="N121" i="14"/>
  <c r="N74" i="14"/>
  <c r="AF27" i="14"/>
  <c r="AA58" i="14"/>
  <c r="AA105" i="14"/>
  <c r="P73" i="7"/>
  <c r="AH26" i="7"/>
  <c r="E55" i="14"/>
  <c r="E102" i="14"/>
  <c r="AG16" i="1"/>
  <c r="O63" i="1"/>
  <c r="AA69" i="14"/>
  <c r="AA116" i="14"/>
  <c r="Q76" i="28"/>
  <c r="AI29" i="28"/>
  <c r="AF43" i="16"/>
  <c r="N137" i="16"/>
  <c r="N90" i="16"/>
  <c r="AF39" i="14"/>
  <c r="N133" i="14"/>
  <c r="N86" i="14"/>
  <c r="AF33" i="14"/>
  <c r="N127" i="14"/>
  <c r="N80" i="14"/>
  <c r="F51" i="17"/>
  <c r="F98" i="17"/>
  <c r="N51" i="17"/>
  <c r="AF4" i="17"/>
  <c r="N98" i="17"/>
  <c r="Y105" i="16"/>
  <c r="Y58" i="16"/>
  <c r="AJ18" i="12"/>
  <c r="R65" i="12"/>
  <c r="R79" i="17"/>
  <c r="AJ32" i="17"/>
  <c r="R126" i="17"/>
  <c r="O57" i="7"/>
  <c r="AG10" i="7"/>
  <c r="H105" i="14"/>
  <c r="H58" i="14"/>
  <c r="G79" i="16"/>
  <c r="G126" i="16"/>
  <c r="P52" i="14"/>
  <c r="P99" i="14"/>
  <c r="AH5" i="14"/>
  <c r="AI18" i="27"/>
  <c r="Q65" i="27"/>
  <c r="P111" i="17"/>
  <c r="AH17" i="17"/>
  <c r="P64" i="17"/>
  <c r="AF26" i="16"/>
  <c r="N120" i="16"/>
  <c r="N73" i="16"/>
  <c r="AJ28" i="27"/>
  <c r="R75" i="27"/>
  <c r="E132" i="16"/>
  <c r="E85" i="16"/>
  <c r="F74" i="14"/>
  <c r="F121" i="14"/>
  <c r="R92" i="27"/>
  <c r="AJ45" i="27"/>
  <c r="N54" i="17"/>
  <c r="N101" i="17"/>
  <c r="AF7" i="17"/>
  <c r="H84" i="14"/>
  <c r="H131" i="14"/>
  <c r="Y90" i="17"/>
  <c r="Y137" i="17"/>
  <c r="AH17" i="16"/>
  <c r="P111" i="16"/>
  <c r="P64" i="16"/>
  <c r="I127" i="14"/>
  <c r="I80" i="14"/>
  <c r="E64" i="16"/>
  <c r="E111" i="16"/>
  <c r="AG19" i="6"/>
  <c r="O66" i="6"/>
  <c r="Z103" i="17"/>
  <c r="Z56" i="17"/>
  <c r="H126" i="17"/>
  <c r="H79" i="17"/>
  <c r="G128" i="14"/>
  <c r="G81" i="14"/>
  <c r="N85" i="13"/>
  <c r="AF38" i="13"/>
  <c r="W117" i="14"/>
  <c r="W70" i="14"/>
  <c r="AF24" i="1"/>
  <c r="N71" i="1"/>
  <c r="Q84" i="11"/>
  <c r="AI37" i="11"/>
  <c r="AG8" i="6"/>
  <c r="O55" i="6"/>
  <c r="AG34" i="11"/>
  <c r="O81" i="11"/>
  <c r="Q71" i="11"/>
  <c r="AI24" i="11"/>
  <c r="AJ38" i="12"/>
  <c r="R85" i="12"/>
  <c r="I137" i="14"/>
  <c r="I90" i="14"/>
  <c r="AF41" i="17"/>
  <c r="N88" i="17"/>
  <c r="N135" i="17"/>
  <c r="AF14" i="11"/>
  <c r="N61" i="11"/>
  <c r="F81" i="14"/>
  <c r="F128" i="14"/>
  <c r="X130" i="16"/>
  <c r="X83" i="16"/>
  <c r="P53" i="14"/>
  <c r="AH6" i="14"/>
  <c r="P100" i="14"/>
  <c r="E90" i="16"/>
  <c r="E137" i="16"/>
  <c r="N67" i="7"/>
  <c r="AF20" i="7"/>
  <c r="AI45" i="12"/>
  <c r="Q92" i="12"/>
  <c r="AF29" i="7"/>
  <c r="N76" i="7"/>
  <c r="P55" i="12"/>
  <c r="AH8" i="12"/>
  <c r="Y120" i="14"/>
  <c r="Y73" i="14"/>
  <c r="AG38" i="6"/>
  <c r="O85" i="6"/>
  <c r="F100" i="14"/>
  <c r="F53" i="14"/>
  <c r="AI24" i="12"/>
  <c r="Q71" i="12"/>
  <c r="AH4" i="13"/>
  <c r="P51" i="13"/>
  <c r="X114" i="14"/>
  <c r="X67" i="14"/>
  <c r="AI24" i="6"/>
  <c r="Q71" i="6"/>
  <c r="I133" i="14"/>
  <c r="I86" i="14"/>
  <c r="P87" i="7"/>
  <c r="AH40" i="7"/>
  <c r="N77" i="6"/>
  <c r="AF30" i="6"/>
  <c r="AJ5" i="6"/>
  <c r="R52" i="6"/>
  <c r="AI30" i="11"/>
  <c r="Q77" i="11"/>
  <c r="X89" i="16"/>
  <c r="X136" i="16"/>
  <c r="AJ11" i="1"/>
  <c r="R58" i="1"/>
  <c r="AF11" i="13"/>
  <c r="N58" i="13"/>
  <c r="AI16" i="6"/>
  <c r="Q63" i="6"/>
  <c r="O84" i="1"/>
  <c r="AG37" i="1"/>
  <c r="N53" i="12"/>
  <c r="AF6" i="12"/>
  <c r="Y69" i="16"/>
  <c r="Y116" i="16"/>
  <c r="W81" i="14"/>
  <c r="W128" i="14"/>
  <c r="R87" i="13"/>
  <c r="AJ40" i="13"/>
  <c r="R71" i="1"/>
  <c r="AJ24" i="1"/>
  <c r="Q54" i="6"/>
  <c r="AI7" i="6"/>
  <c r="AJ10" i="12"/>
  <c r="R57" i="12"/>
  <c r="AA76" i="16"/>
  <c r="AA123" i="16"/>
  <c r="O67" i="11"/>
  <c r="AG20" i="11"/>
  <c r="I91" i="16"/>
  <c r="I138" i="16"/>
  <c r="Q62" i="7"/>
  <c r="AI15" i="7"/>
  <c r="P61" i="14"/>
  <c r="P108" i="14"/>
  <c r="AH14" i="14"/>
  <c r="Q69" i="6"/>
  <c r="AI22" i="6"/>
  <c r="X106" i="14"/>
  <c r="X59" i="14"/>
  <c r="F82" i="14"/>
  <c r="F129" i="14"/>
  <c r="F103" i="14"/>
  <c r="F56" i="14"/>
  <c r="P75" i="7"/>
  <c r="AH28" i="7"/>
  <c r="N66" i="1"/>
  <c r="AF19" i="1"/>
  <c r="R55" i="7"/>
  <c r="AJ8" i="7"/>
  <c r="I88" i="14"/>
  <c r="I135" i="14"/>
  <c r="N116" i="16"/>
  <c r="AF22" i="16"/>
  <c r="N69" i="16"/>
  <c r="Z120" i="17"/>
  <c r="Z73" i="17"/>
  <c r="E136" i="14"/>
  <c r="E89" i="14"/>
  <c r="R123" i="14"/>
  <c r="R76" i="14"/>
  <c r="AJ29" i="14"/>
  <c r="P83" i="6"/>
  <c r="AH36" i="6"/>
  <c r="AG9" i="1"/>
  <c r="O56" i="1"/>
  <c r="Q71" i="1"/>
  <c r="AI24" i="1"/>
  <c r="AF4" i="11"/>
  <c r="N51" i="11"/>
  <c r="AI10" i="6"/>
  <c r="Q57" i="6"/>
  <c r="E79" i="14"/>
  <c r="E126" i="14"/>
  <c r="AI20" i="1"/>
  <c r="Q67" i="1"/>
  <c r="R73" i="13"/>
  <c r="AJ26" i="13"/>
  <c r="AG20" i="13"/>
  <c r="O67" i="13"/>
  <c r="R92" i="13"/>
  <c r="AJ45" i="13"/>
  <c r="I132" i="14"/>
  <c r="I85" i="14"/>
  <c r="AI15" i="13"/>
  <c r="Q62" i="13"/>
  <c r="AF25" i="12"/>
  <c r="N72" i="12"/>
  <c r="AH42" i="11"/>
  <c r="P89" i="11"/>
  <c r="AI5" i="6"/>
  <c r="Q52" i="6"/>
  <c r="AH21" i="14"/>
  <c r="P115" i="14"/>
  <c r="P68" i="14"/>
  <c r="Q66" i="11"/>
  <c r="AI19" i="11"/>
  <c r="R60" i="7"/>
  <c r="AJ13" i="7"/>
  <c r="O118" i="16"/>
  <c r="O71" i="16"/>
  <c r="AG24" i="16"/>
  <c r="AI6" i="13"/>
  <c r="Q53" i="13"/>
  <c r="AJ34" i="7"/>
  <c r="R81" i="7"/>
  <c r="R74" i="11"/>
  <c r="AJ27" i="11"/>
  <c r="O61" i="6"/>
  <c r="AG14" i="6"/>
  <c r="N77" i="1"/>
  <c r="AF30" i="1"/>
  <c r="G110" i="14"/>
  <c r="G63" i="14"/>
  <c r="X61" i="14"/>
  <c r="X108" i="14"/>
  <c r="Q80" i="11"/>
  <c r="AI33" i="11"/>
  <c r="N62" i="1"/>
  <c r="AF15" i="1"/>
  <c r="AH42" i="1"/>
  <c r="P89" i="1"/>
  <c r="N79" i="6"/>
  <c r="AF32" i="6"/>
  <c r="P72" i="6"/>
  <c r="AH25" i="6"/>
  <c r="AI5" i="1"/>
  <c r="Q52" i="1"/>
  <c r="R67" i="7"/>
  <c r="AJ20" i="7"/>
  <c r="R79" i="12"/>
  <c r="AJ32" i="12"/>
  <c r="AI32" i="7"/>
  <c r="Q79" i="7"/>
  <c r="Q64" i="6"/>
  <c r="AI17" i="6"/>
  <c r="P59" i="1"/>
  <c r="AH12" i="1"/>
  <c r="AJ35" i="16"/>
  <c r="R82" i="16"/>
  <c r="R129" i="16"/>
  <c r="AG44" i="1"/>
  <c r="O91" i="1"/>
  <c r="Q55" i="12"/>
  <c r="AI8" i="12"/>
  <c r="AJ9" i="13"/>
  <c r="R56" i="13"/>
  <c r="R85" i="7"/>
  <c r="AJ38" i="7"/>
  <c r="Z53" i="14"/>
  <c r="Z100" i="14"/>
  <c r="R61" i="6"/>
  <c r="AJ14" i="6"/>
  <c r="H121" i="14"/>
  <c r="H74" i="14"/>
  <c r="AF35" i="6"/>
  <c r="N82" i="6"/>
  <c r="Q88" i="1"/>
  <c r="AI41" i="1"/>
  <c r="N83" i="6"/>
  <c r="AF36" i="6"/>
  <c r="Q74" i="11"/>
  <c r="AI27" i="11"/>
  <c r="AH17" i="11"/>
  <c r="P64" i="11"/>
  <c r="AJ11" i="11"/>
  <c r="R58" i="11"/>
  <c r="O53" i="12"/>
  <c r="AG6" i="12"/>
  <c r="AI26" i="12"/>
  <c r="Q73" i="12"/>
  <c r="AG14" i="13"/>
  <c r="O61" i="13"/>
  <c r="AH16" i="1"/>
  <c r="P63" i="1"/>
  <c r="R89" i="12"/>
  <c r="AJ42" i="12"/>
  <c r="Q64" i="11"/>
  <c r="AI17" i="11"/>
  <c r="N70" i="7"/>
  <c r="AF23" i="7"/>
  <c r="I63" i="14"/>
  <c r="I110" i="14"/>
  <c r="F119" i="16"/>
  <c r="F72" i="16"/>
  <c r="N74" i="7"/>
  <c r="AF27" i="7"/>
  <c r="Q89" i="11"/>
  <c r="AI42" i="11"/>
  <c r="R62" i="7"/>
  <c r="AJ15" i="7"/>
  <c r="AG22" i="7"/>
  <c r="O69" i="7"/>
  <c r="AG20" i="7"/>
  <c r="O67" i="7"/>
  <c r="O55" i="12"/>
  <c r="AG8" i="12"/>
  <c r="O54" i="1"/>
  <c r="AG7" i="1"/>
  <c r="N57" i="1"/>
  <c r="AF10" i="1"/>
  <c r="AI35" i="13"/>
  <c r="Q82" i="13"/>
  <c r="AH26" i="12"/>
  <c r="P73" i="12"/>
  <c r="N62" i="6"/>
  <c r="AF15" i="6"/>
  <c r="F65" i="17"/>
  <c r="F112" i="17"/>
  <c r="AI36" i="14"/>
  <c r="Q83" i="14"/>
  <c r="Q130" i="14"/>
  <c r="P58" i="7"/>
  <c r="AH11" i="7"/>
  <c r="AI38" i="11"/>
  <c r="Q85" i="11"/>
  <c r="G73" i="14"/>
  <c r="G120" i="14"/>
  <c r="AJ12" i="12"/>
  <c r="R59" i="12"/>
  <c r="Y88" i="16"/>
  <c r="Y135" i="16"/>
  <c r="R92" i="12"/>
  <c r="AJ45" i="12"/>
  <c r="AG30" i="1"/>
  <c r="O77" i="1"/>
  <c r="AJ23" i="1"/>
  <c r="R70" i="1"/>
  <c r="H67" i="14"/>
  <c r="H114" i="14"/>
  <c r="AI33" i="12"/>
  <c r="Q80" i="12"/>
  <c r="W74" i="16"/>
  <c r="W121" i="16"/>
  <c r="Q68" i="1"/>
  <c r="AI21" i="1"/>
  <c r="H66" i="17"/>
  <c r="H113" i="17"/>
  <c r="AJ18" i="7"/>
  <c r="R65" i="7"/>
  <c r="N92" i="11"/>
  <c r="AF45" i="11"/>
  <c r="E73" i="14"/>
  <c r="E120" i="14"/>
  <c r="N102" i="14"/>
  <c r="AF8" i="14"/>
  <c r="N55" i="14"/>
  <c r="P59" i="14"/>
  <c r="AH12" i="14"/>
  <c r="P106" i="14"/>
  <c r="AF31" i="12"/>
  <c r="N78" i="12"/>
  <c r="AG19" i="1"/>
  <c r="O66" i="1"/>
  <c r="AJ20" i="12"/>
  <c r="R67" i="12"/>
  <c r="R63" i="12"/>
  <c r="AJ16" i="12"/>
  <c r="P62" i="6"/>
  <c r="AH15" i="6"/>
  <c r="Q82" i="6"/>
  <c r="AI35" i="6"/>
  <c r="F102" i="14"/>
  <c r="F55" i="14"/>
  <c r="AJ29" i="6"/>
  <c r="R76" i="6"/>
  <c r="AH8" i="6"/>
  <c r="P55" i="6"/>
  <c r="AI38" i="12"/>
  <c r="Q85" i="12"/>
  <c r="AG29" i="11"/>
  <c r="O76" i="11"/>
  <c r="AI7" i="7"/>
  <c r="Q54" i="7"/>
  <c r="AG13" i="6"/>
  <c r="O60" i="6"/>
  <c r="AJ44" i="11"/>
  <c r="R91" i="11"/>
  <c r="AG30" i="12"/>
  <c r="O77" i="12"/>
  <c r="E139" i="16"/>
  <c r="E92" i="16"/>
  <c r="H69" i="14"/>
  <c r="H116" i="14"/>
  <c r="AF9" i="6"/>
  <c r="N56" i="6"/>
  <c r="R109" i="17"/>
  <c r="AJ15" i="17"/>
  <c r="R62" i="17"/>
  <c r="Q60" i="1"/>
  <c r="AI13" i="1"/>
  <c r="AI7" i="12"/>
  <c r="Q54" i="12"/>
  <c r="AI23" i="1"/>
  <c r="Q70" i="1"/>
  <c r="G121" i="14"/>
  <c r="G74" i="14"/>
  <c r="AI9" i="1"/>
  <c r="Q56" i="1"/>
  <c r="AI21" i="6"/>
  <c r="Q68" i="6"/>
  <c r="X81" i="16"/>
  <c r="X128" i="16"/>
  <c r="AJ34" i="1"/>
  <c r="R81" i="1"/>
  <c r="N85" i="16"/>
  <c r="N132" i="16"/>
  <c r="AF38" i="16"/>
  <c r="P61" i="6"/>
  <c r="AH14" i="6"/>
  <c r="AI4" i="7"/>
  <c r="Q51" i="7"/>
  <c r="AG36" i="14"/>
  <c r="O130" i="14"/>
  <c r="O83" i="14"/>
  <c r="Q71" i="7"/>
  <c r="AI24" i="7"/>
  <c r="N59" i="7"/>
  <c r="AF12" i="7"/>
  <c r="O78" i="14"/>
  <c r="O125" i="14"/>
  <c r="AG31" i="14"/>
  <c r="Q72" i="12"/>
  <c r="AI25" i="12"/>
  <c r="AG16" i="6"/>
  <c r="O63" i="6"/>
  <c r="P82" i="11"/>
  <c r="AH35" i="11"/>
  <c r="AG9" i="6"/>
  <c r="O56" i="6"/>
  <c r="AA82" i="14"/>
  <c r="AA129" i="14"/>
  <c r="I57" i="17"/>
  <c r="I104" i="17"/>
  <c r="AG42" i="6"/>
  <c r="O89" i="6"/>
  <c r="R73" i="11"/>
  <c r="AJ26" i="11"/>
  <c r="AI9" i="6"/>
  <c r="Q56" i="6"/>
  <c r="F71" i="14"/>
  <c r="F118" i="14"/>
  <c r="H57" i="14"/>
  <c r="H104" i="14"/>
  <c r="G59" i="16"/>
  <c r="G106" i="16"/>
  <c r="P68" i="7"/>
  <c r="AH21" i="7"/>
  <c r="AJ16" i="11"/>
  <c r="R63" i="11"/>
  <c r="AG36" i="1"/>
  <c r="O83" i="1"/>
  <c r="AH35" i="7"/>
  <c r="P82" i="7"/>
  <c r="AJ24" i="7"/>
  <c r="R71" i="7"/>
  <c r="AF11" i="11"/>
  <c r="N58" i="11"/>
  <c r="AJ4" i="1"/>
  <c r="R51" i="1"/>
  <c r="AG29" i="1"/>
  <c r="O76" i="1"/>
  <c r="AH36" i="11"/>
  <c r="P83" i="11"/>
  <c r="AG39" i="6"/>
  <c r="O86" i="6"/>
  <c r="N74" i="12"/>
  <c r="AF27" i="12"/>
  <c r="Q136" i="14"/>
  <c r="Q89" i="14"/>
  <c r="AI42" i="14"/>
  <c r="AJ44" i="7"/>
  <c r="R91" i="7"/>
  <c r="AH38" i="12"/>
  <c r="P85" i="12"/>
  <c r="Q90" i="7"/>
  <c r="AI43" i="7"/>
  <c r="AF15" i="7"/>
  <c r="N62" i="7"/>
  <c r="Q76" i="6"/>
  <c r="AI29" i="6"/>
  <c r="AJ7" i="1"/>
  <c r="R54" i="1"/>
  <c r="AJ21" i="11"/>
  <c r="R68" i="11"/>
  <c r="O70" i="1"/>
  <c r="AG23" i="1"/>
  <c r="G135" i="14"/>
  <c r="G88" i="14"/>
  <c r="F86" i="14"/>
  <c r="F133" i="14"/>
  <c r="AH30" i="6"/>
  <c r="P77" i="6"/>
  <c r="AG28" i="7"/>
  <c r="O75" i="7"/>
  <c r="AH37" i="13"/>
  <c r="P84" i="13"/>
  <c r="AH40" i="1"/>
  <c r="P87" i="1"/>
  <c r="I134" i="16"/>
  <c r="I87" i="16"/>
  <c r="AH22" i="7"/>
  <c r="P69" i="7"/>
  <c r="AH41" i="12"/>
  <c r="P88" i="12"/>
  <c r="AF20" i="6"/>
  <c r="N67" i="6"/>
  <c r="O129" i="14"/>
  <c r="AG35" i="14"/>
  <c r="O82" i="14"/>
  <c r="AG7" i="14"/>
  <c r="O54" i="14"/>
  <c r="O101" i="14"/>
  <c r="AF29" i="12"/>
  <c r="N76" i="12"/>
  <c r="AJ7" i="13"/>
  <c r="R54" i="13"/>
  <c r="AG22" i="6"/>
  <c r="O69" i="6"/>
  <c r="AG41" i="6"/>
  <c r="O88" i="6"/>
  <c r="F59" i="14"/>
  <c r="F106" i="14"/>
  <c r="AH29" i="7"/>
  <c r="P76" i="7"/>
  <c r="Y137" i="16"/>
  <c r="Y90" i="16"/>
  <c r="H67" i="16"/>
  <c r="H114" i="16"/>
  <c r="AI44" i="16"/>
  <c r="Q91" i="16"/>
  <c r="Q138" i="16"/>
  <c r="AJ19" i="6"/>
  <c r="R66" i="6"/>
  <c r="AF44" i="11"/>
  <c r="N91" i="11"/>
  <c r="Q130" i="16"/>
  <c r="Q83" i="16"/>
  <c r="AI36" i="16"/>
  <c r="AH22" i="6"/>
  <c r="P69" i="6"/>
  <c r="Z108" i="17"/>
  <c r="Z61" i="17"/>
  <c r="N51" i="14"/>
  <c r="N98" i="14"/>
  <c r="AF4" i="14"/>
  <c r="AI33" i="6"/>
  <c r="Q80" i="6"/>
  <c r="N75" i="1"/>
  <c r="AF28" i="1"/>
  <c r="AJ39" i="13"/>
  <c r="R86" i="13"/>
  <c r="R78" i="7"/>
  <c r="AJ31" i="7"/>
  <c r="Q62" i="6"/>
  <c r="AI15" i="6"/>
  <c r="N72" i="13"/>
  <c r="AF25" i="13"/>
  <c r="N57" i="7"/>
  <c r="AF10" i="7"/>
  <c r="O87" i="1"/>
  <c r="AG40" i="1"/>
  <c r="R80" i="6"/>
  <c r="AJ33" i="6"/>
  <c r="P56" i="1"/>
  <c r="AH9" i="1"/>
  <c r="P70" i="11"/>
  <c r="AH23" i="11"/>
  <c r="AJ6" i="1"/>
  <c r="R53" i="1"/>
  <c r="P76" i="12"/>
  <c r="AH29" i="12"/>
  <c r="AG19" i="13"/>
  <c r="O66" i="13"/>
  <c r="P88" i="6"/>
  <c r="AH41" i="6"/>
  <c r="O82" i="17"/>
  <c r="AG35" i="17"/>
  <c r="O129" i="17"/>
  <c r="AJ25" i="12"/>
  <c r="R72" i="12"/>
  <c r="N73" i="1"/>
  <c r="AF26" i="1"/>
  <c r="E114" i="14"/>
  <c r="E67" i="14"/>
  <c r="O138" i="17"/>
  <c r="AG44" i="17"/>
  <c r="O91" i="17"/>
  <c r="O130" i="16"/>
  <c r="O83" i="16"/>
  <c r="AG36" i="16"/>
  <c r="W119" i="16"/>
  <c r="W72" i="16"/>
  <c r="G139" i="16"/>
  <c r="G92" i="16"/>
  <c r="AI27" i="13"/>
  <c r="Q74" i="13"/>
  <c r="Q126" i="17"/>
  <c r="AI32" i="17"/>
  <c r="Q79" i="17"/>
  <c r="AF29" i="6"/>
  <c r="N76" i="6"/>
  <c r="AG15" i="16"/>
  <c r="O62" i="16"/>
  <c r="O109" i="16"/>
  <c r="R57" i="6"/>
  <c r="AJ10" i="6"/>
  <c r="G103" i="14"/>
  <c r="G56" i="14"/>
  <c r="Q73" i="13"/>
  <c r="AI26" i="13"/>
  <c r="AJ26" i="6"/>
  <c r="R73" i="6"/>
  <c r="Q80" i="7"/>
  <c r="AI33" i="7"/>
  <c r="AH38" i="1"/>
  <c r="P85" i="1"/>
  <c r="P61" i="1"/>
  <c r="AH14" i="1"/>
  <c r="I79" i="16"/>
  <c r="I126" i="16"/>
  <c r="O69" i="12"/>
  <c r="AG22" i="12"/>
  <c r="AG30" i="7"/>
  <c r="O77" i="7"/>
  <c r="AG11" i="7"/>
  <c r="O58" i="7"/>
  <c r="AH23" i="1"/>
  <c r="P70" i="1"/>
  <c r="AJ32" i="11"/>
  <c r="R79" i="11"/>
  <c r="Q69" i="12"/>
  <c r="AI22" i="12"/>
  <c r="AJ31" i="14"/>
  <c r="R78" i="14"/>
  <c r="R125" i="14"/>
  <c r="Q89" i="13"/>
  <c r="AI42" i="13"/>
  <c r="AG30" i="14"/>
  <c r="O124" i="14"/>
  <c r="O77" i="14"/>
  <c r="F52" i="14"/>
  <c r="F99" i="14"/>
  <c r="P87" i="6"/>
  <c r="AH40" i="6"/>
  <c r="Q75" i="13"/>
  <c r="AI28" i="13"/>
  <c r="AF5" i="6"/>
  <c r="N52" i="6"/>
  <c r="R76" i="16"/>
  <c r="R123" i="16"/>
  <c r="AJ29" i="16"/>
  <c r="AJ4" i="13"/>
  <c r="R51" i="13"/>
  <c r="N52" i="1"/>
  <c r="AF5" i="1"/>
  <c r="Q81" i="1"/>
  <c r="AI34" i="1"/>
  <c r="F138" i="14"/>
  <c r="F91" i="14"/>
  <c r="AH28" i="1"/>
  <c r="P75" i="1"/>
  <c r="X77" i="14"/>
  <c r="X124" i="14"/>
  <c r="P65" i="1"/>
  <c r="AH18" i="1"/>
  <c r="R51" i="6"/>
  <c r="AJ4" i="6"/>
  <c r="AG4" i="28"/>
  <c r="O51" i="28"/>
  <c r="O91" i="28"/>
  <c r="AG44" i="28"/>
  <c r="AJ11" i="28"/>
  <c r="R58" i="28"/>
  <c r="N92" i="27"/>
  <c r="AF45" i="27"/>
  <c r="AI31" i="28"/>
  <c r="Q78" i="28"/>
  <c r="R69" i="29"/>
  <c r="AJ22" i="29"/>
  <c r="R54" i="27"/>
  <c r="AJ7" i="27"/>
  <c r="AH37" i="28"/>
  <c r="P84" i="28"/>
  <c r="Q59" i="29"/>
  <c r="AI12" i="29"/>
  <c r="R79" i="29"/>
  <c r="AJ32" i="29"/>
  <c r="X114" i="17"/>
  <c r="X67" i="17"/>
  <c r="G118" i="17"/>
  <c r="G71" i="17"/>
  <c r="AF14" i="29"/>
  <c r="N61" i="29"/>
  <c r="AA90" i="16"/>
  <c r="AA137" i="16"/>
  <c r="AF26" i="28"/>
  <c r="N73" i="28"/>
  <c r="AH14" i="28"/>
  <c r="P61" i="28"/>
  <c r="Z132" i="17"/>
  <c r="Z85" i="17"/>
  <c r="N70" i="29"/>
  <c r="AF23" i="29"/>
  <c r="H92" i="17"/>
  <c r="H139" i="17"/>
  <c r="F124" i="14"/>
  <c r="F77" i="14"/>
  <c r="P65" i="29"/>
  <c r="AH18" i="29"/>
  <c r="N82" i="29"/>
  <c r="AF35" i="29"/>
  <c r="AF45" i="17"/>
  <c r="N92" i="17"/>
  <c r="N139" i="17"/>
  <c r="R91" i="27"/>
  <c r="AJ44" i="27"/>
  <c r="R78" i="27"/>
  <c r="AJ31" i="27"/>
  <c r="H61" i="17"/>
  <c r="H108" i="17"/>
  <c r="AG42" i="27"/>
  <c r="O89" i="27"/>
  <c r="H62" i="17"/>
  <c r="H109" i="17"/>
  <c r="AF39" i="27"/>
  <c r="N86" i="27"/>
  <c r="Z121" i="16"/>
  <c r="Z74" i="16"/>
  <c r="AG14" i="17"/>
  <c r="O108" i="17"/>
  <c r="O61" i="17"/>
  <c r="N80" i="28"/>
  <c r="AF33" i="28"/>
  <c r="F92" i="17"/>
  <c r="F139" i="17"/>
  <c r="Q63" i="28"/>
  <c r="AI16" i="28"/>
  <c r="P51" i="28"/>
  <c r="AH4" i="28"/>
  <c r="R57" i="28"/>
  <c r="AJ10" i="28"/>
  <c r="R76" i="28"/>
  <c r="AJ29" i="28"/>
  <c r="Q55" i="27"/>
  <c r="AI8" i="27"/>
  <c r="AJ23" i="16"/>
  <c r="R117" i="16"/>
  <c r="R70" i="16"/>
  <c r="R77" i="27"/>
  <c r="AJ30" i="27"/>
  <c r="AH31" i="29"/>
  <c r="P78" i="29"/>
  <c r="I91" i="17"/>
  <c r="I138" i="17"/>
  <c r="P83" i="29"/>
  <c r="AH36" i="29"/>
  <c r="H105" i="17"/>
  <c r="H58" i="17"/>
  <c r="AH44" i="27"/>
  <c r="P91" i="27"/>
  <c r="P65" i="16"/>
  <c r="AH18" i="16"/>
  <c r="P112" i="16"/>
  <c r="O81" i="29"/>
  <c r="AG34" i="29"/>
  <c r="H138" i="17"/>
  <c r="H91" i="17"/>
  <c r="I79" i="17"/>
  <c r="I126" i="17"/>
  <c r="AG43" i="16"/>
  <c r="O90" i="16"/>
  <c r="O137" i="16"/>
  <c r="AG6" i="29"/>
  <c r="O53" i="29"/>
  <c r="AJ11" i="16"/>
  <c r="R58" i="16"/>
  <c r="R105" i="16"/>
  <c r="N78" i="29"/>
  <c r="AF31" i="29"/>
  <c r="AG13" i="17"/>
  <c r="O60" i="17"/>
  <c r="O107" i="17"/>
  <c r="E126" i="16"/>
  <c r="E79" i="16"/>
  <c r="I82" i="16"/>
  <c r="I129" i="16"/>
  <c r="Y61" i="17"/>
  <c r="Y108" i="17"/>
  <c r="X84" i="16"/>
  <c r="X131" i="16"/>
  <c r="I63" i="16"/>
  <c r="I110" i="16"/>
  <c r="AF45" i="16"/>
  <c r="N92" i="16"/>
  <c r="N139" i="16"/>
  <c r="AJ14" i="16"/>
  <c r="R108" i="16"/>
  <c r="R61" i="16"/>
  <c r="P132" i="16"/>
  <c r="P85" i="16"/>
  <c r="AH38" i="16"/>
  <c r="Z129" i="14"/>
  <c r="Z82" i="14"/>
  <c r="AF37" i="29"/>
  <c r="N84" i="29"/>
  <c r="R77" i="13"/>
  <c r="AJ30" i="13"/>
  <c r="I54" i="17"/>
  <c r="I101" i="17"/>
  <c r="Z69" i="16"/>
  <c r="Z116" i="16"/>
  <c r="G104" i="17"/>
  <c r="G57" i="17"/>
  <c r="AH26" i="28"/>
  <c r="P73" i="28"/>
  <c r="O91" i="14"/>
  <c r="AG44" i="14"/>
  <c r="O138" i="14"/>
  <c r="W83" i="14"/>
  <c r="W130" i="14"/>
  <c r="E83" i="17"/>
  <c r="E130" i="17"/>
  <c r="AG15" i="27"/>
  <c r="O62" i="27"/>
  <c r="Z124" i="17"/>
  <c r="Z77" i="17"/>
  <c r="W65" i="14"/>
  <c r="W112" i="14"/>
  <c r="AA71" i="14"/>
  <c r="AA118" i="14"/>
  <c r="F123" i="17"/>
  <c r="F76" i="17"/>
  <c r="AF4" i="27"/>
  <c r="N51" i="27"/>
  <c r="P67" i="27"/>
  <c r="AH20" i="27"/>
  <c r="H56" i="17"/>
  <c r="H103" i="17"/>
  <c r="AJ8" i="28"/>
  <c r="R55" i="28"/>
  <c r="P69" i="29"/>
  <c r="AH22" i="29"/>
  <c r="P87" i="17"/>
  <c r="AH40" i="17"/>
  <c r="P134" i="17"/>
  <c r="Q61" i="29"/>
  <c r="AI14" i="29"/>
  <c r="AH20" i="28"/>
  <c r="P67" i="28"/>
  <c r="N61" i="27"/>
  <c r="AF14" i="27"/>
  <c r="AH22" i="27"/>
  <c r="P69" i="27"/>
  <c r="AH40" i="27"/>
  <c r="P87" i="27"/>
  <c r="X72" i="17"/>
  <c r="X119" i="17"/>
  <c r="W114" i="16"/>
  <c r="W67" i="16"/>
  <c r="AA116" i="16"/>
  <c r="AA69" i="16"/>
  <c r="AA62" i="16"/>
  <c r="AA109" i="16"/>
  <c r="R74" i="16"/>
  <c r="AJ27" i="16"/>
  <c r="R121" i="16"/>
  <c r="H98" i="14"/>
  <c r="H51" i="14"/>
  <c r="I118" i="16"/>
  <c r="I71" i="16"/>
  <c r="AA139" i="14"/>
  <c r="AA92" i="14"/>
  <c r="Z89" i="17"/>
  <c r="Z136" i="17"/>
  <c r="Y80" i="16"/>
  <c r="Y127" i="16"/>
  <c r="R66" i="27"/>
  <c r="AJ19" i="27"/>
  <c r="F66" i="16"/>
  <c r="F113" i="16"/>
  <c r="R76" i="17"/>
  <c r="AJ29" i="17"/>
  <c r="R123" i="17"/>
  <c r="Q79" i="11"/>
  <c r="AI32" i="11"/>
  <c r="AH27" i="27"/>
  <c r="P74" i="27"/>
  <c r="G107" i="16"/>
  <c r="G60" i="16"/>
  <c r="AH45" i="13"/>
  <c r="P92" i="13"/>
  <c r="O139" i="17"/>
  <c r="AG45" i="17"/>
  <c r="O92" i="17"/>
  <c r="R135" i="17"/>
  <c r="R88" i="17"/>
  <c r="AJ41" i="17"/>
  <c r="N75" i="11"/>
  <c r="AF28" i="11"/>
  <c r="G138" i="16"/>
  <c r="G91" i="16"/>
  <c r="AG8" i="17"/>
  <c r="O102" i="17"/>
  <c r="O55" i="17"/>
  <c r="X137" i="16"/>
  <c r="X90" i="16"/>
  <c r="AJ4" i="27"/>
  <c r="R51" i="27"/>
  <c r="P135" i="17"/>
  <c r="AH41" i="17"/>
  <c r="P88" i="17"/>
  <c r="Z86" i="17"/>
  <c r="Z133" i="17"/>
  <c r="Z110" i="17"/>
  <c r="Z63" i="17"/>
  <c r="P109" i="17"/>
  <c r="AH15" i="17"/>
  <c r="P62" i="17"/>
  <c r="R81" i="13"/>
  <c r="AJ34" i="13"/>
  <c r="I61" i="17"/>
  <c r="I108" i="17"/>
  <c r="P61" i="12"/>
  <c r="AH14" i="12"/>
  <c r="O82" i="6"/>
  <c r="AG35" i="6"/>
  <c r="Z101" i="17"/>
  <c r="Z54" i="17"/>
  <c r="H53" i="16"/>
  <c r="H100" i="16"/>
  <c r="P113" i="14"/>
  <c r="P66" i="14"/>
  <c r="AH19" i="14"/>
  <c r="F115" i="16"/>
  <c r="F68" i="16"/>
  <c r="AI40" i="17"/>
  <c r="Q134" i="17"/>
  <c r="Q87" i="17"/>
  <c r="E125" i="16"/>
  <c r="E78" i="16"/>
  <c r="O110" i="17"/>
  <c r="O63" i="17"/>
  <c r="AG16" i="17"/>
  <c r="R90" i="11"/>
  <c r="AJ43" i="11"/>
  <c r="AJ34" i="17"/>
  <c r="R128" i="17"/>
  <c r="R81" i="17"/>
  <c r="P103" i="16"/>
  <c r="AH9" i="16"/>
  <c r="P56" i="16"/>
  <c r="G117" i="16"/>
  <c r="G70" i="16"/>
  <c r="Y123" i="16"/>
  <c r="Y76" i="16"/>
  <c r="X90" i="14"/>
  <c r="X137" i="14"/>
  <c r="N69" i="17"/>
  <c r="AF22" i="17"/>
  <c r="N116" i="17"/>
  <c r="P84" i="17"/>
  <c r="AH37" i="17"/>
  <c r="P131" i="17"/>
  <c r="R82" i="27"/>
  <c r="AJ35" i="27"/>
  <c r="G106" i="17"/>
  <c r="G59" i="17"/>
  <c r="Z52" i="16"/>
  <c r="Z99" i="16"/>
  <c r="Y114" i="17"/>
  <c r="Y67" i="17"/>
  <c r="W109" i="17"/>
  <c r="W62" i="17"/>
  <c r="P79" i="13"/>
  <c r="AH32" i="13"/>
  <c r="G117" i="14"/>
  <c r="G70" i="14"/>
  <c r="AJ44" i="28"/>
  <c r="R91" i="28"/>
  <c r="G51" i="14"/>
  <c r="G98" i="14"/>
  <c r="N82" i="11"/>
  <c r="AF35" i="11"/>
  <c r="G122" i="17"/>
  <c r="G75" i="17"/>
  <c r="H59" i="16"/>
  <c r="H106" i="16"/>
  <c r="Y87" i="14"/>
  <c r="Y134" i="14"/>
  <c r="R63" i="27"/>
  <c r="AJ16" i="27"/>
  <c r="AF42" i="13"/>
  <c r="N89" i="13"/>
  <c r="P138" i="17"/>
  <c r="P91" i="17"/>
  <c r="AH44" i="17"/>
  <c r="Y122" i="17"/>
  <c r="Y75" i="17"/>
  <c r="H111" i="16"/>
  <c r="H64" i="16"/>
  <c r="F77" i="17"/>
  <c r="F124" i="17"/>
  <c r="Q79" i="1"/>
  <c r="AI32" i="1"/>
  <c r="P135" i="14"/>
  <c r="AH41" i="14"/>
  <c r="P88" i="14"/>
  <c r="H75" i="17"/>
  <c r="H122" i="17"/>
  <c r="F69" i="14"/>
  <c r="F116" i="14"/>
  <c r="AA55" i="17"/>
  <c r="AA102" i="17"/>
  <c r="W89" i="16"/>
  <c r="W136" i="16"/>
  <c r="AI30" i="14"/>
  <c r="Q124" i="14"/>
  <c r="Q77" i="14"/>
  <c r="R70" i="27"/>
  <c r="AJ23" i="27"/>
  <c r="AG37" i="13"/>
  <c r="O84" i="13"/>
  <c r="G74" i="17"/>
  <c r="G121" i="17"/>
  <c r="P126" i="17"/>
  <c r="P79" i="17"/>
  <c r="AH32" i="17"/>
  <c r="P129" i="17"/>
  <c r="P82" i="17"/>
  <c r="AH35" i="17"/>
  <c r="P71" i="11"/>
  <c r="AH24" i="11"/>
  <c r="X81" i="17"/>
  <c r="X128" i="17"/>
  <c r="AI26" i="11"/>
  <c r="Q73" i="11"/>
  <c r="F72" i="17"/>
  <c r="F119" i="17"/>
  <c r="AI29" i="14"/>
  <c r="Q76" i="14"/>
  <c r="Q123" i="14"/>
  <c r="AA79" i="17"/>
  <c r="AA126" i="17"/>
  <c r="AH44" i="29"/>
  <c r="P91" i="29"/>
  <c r="P66" i="11"/>
  <c r="AH19" i="11"/>
  <c r="AI34" i="12"/>
  <c r="Q81" i="12"/>
  <c r="P67" i="14"/>
  <c r="AH20" i="14"/>
  <c r="P114" i="14"/>
  <c r="R64" i="11"/>
  <c r="AJ17" i="11"/>
  <c r="E55" i="16"/>
  <c r="E102" i="16"/>
  <c r="Z68" i="14"/>
  <c r="Z115" i="14"/>
  <c r="X63" i="16"/>
  <c r="X110" i="16"/>
  <c r="X127" i="14"/>
  <c r="X80" i="14"/>
  <c r="AG32" i="27"/>
  <c r="O79" i="27"/>
  <c r="H55" i="14"/>
  <c r="H102" i="14"/>
  <c r="Y104" i="17"/>
  <c r="Y57" i="17"/>
  <c r="O111" i="14"/>
  <c r="AG17" i="14"/>
  <c r="O64" i="14"/>
  <c r="X56" i="16"/>
  <c r="X103" i="16"/>
  <c r="W136" i="17"/>
  <c r="W89" i="17"/>
  <c r="F51" i="16"/>
  <c r="F98" i="16"/>
  <c r="Y55" i="16"/>
  <c r="Y102" i="16"/>
  <c r="P59" i="6"/>
  <c r="AH12" i="6"/>
  <c r="AJ41" i="28"/>
  <c r="R88" i="28"/>
  <c r="Y56" i="16"/>
  <c r="Y103" i="16"/>
  <c r="AI34" i="14"/>
  <c r="Q128" i="14"/>
  <c r="Q81" i="14"/>
  <c r="AF34" i="13"/>
  <c r="N81" i="13"/>
  <c r="R92" i="14"/>
  <c r="R139" i="14"/>
  <c r="AJ45" i="14"/>
  <c r="N83" i="14"/>
  <c r="N130" i="14"/>
  <c r="AF36" i="14"/>
  <c r="Z111" i="14"/>
  <c r="Z64" i="14"/>
  <c r="R83" i="16"/>
  <c r="R130" i="16"/>
  <c r="AJ36" i="16"/>
  <c r="F107" i="17"/>
  <c r="F60" i="17"/>
  <c r="Z119" i="14"/>
  <c r="Z72" i="14"/>
  <c r="Z79" i="14"/>
  <c r="Z126" i="14"/>
  <c r="W69" i="17"/>
  <c r="W116" i="17"/>
  <c r="R128" i="16"/>
  <c r="AJ34" i="16"/>
  <c r="R81" i="16"/>
  <c r="F121" i="16"/>
  <c r="F74" i="16"/>
  <c r="R75" i="17"/>
  <c r="R122" i="17"/>
  <c r="AJ28" i="17"/>
  <c r="O79" i="11"/>
  <c r="AG32" i="11"/>
  <c r="F126" i="17"/>
  <c r="F79" i="17"/>
  <c r="P119" i="16"/>
  <c r="P72" i="16"/>
  <c r="AH25" i="16"/>
  <c r="R82" i="11"/>
  <c r="AJ35" i="11"/>
  <c r="W51" i="14"/>
  <c r="W98" i="14"/>
  <c r="N72" i="7"/>
  <c r="AF25" i="7"/>
  <c r="AJ44" i="12"/>
  <c r="R91" i="12"/>
  <c r="P64" i="29"/>
  <c r="AH17" i="29"/>
  <c r="X84" i="14"/>
  <c r="X131" i="14"/>
  <c r="G111" i="16"/>
  <c r="G64" i="16"/>
  <c r="AH39" i="13"/>
  <c r="P86" i="13"/>
  <c r="AA57" i="16"/>
  <c r="AA104" i="16"/>
  <c r="H134" i="14"/>
  <c r="H87" i="14"/>
  <c r="Y109" i="17"/>
  <c r="Y62" i="17"/>
  <c r="Z73" i="16"/>
  <c r="Z120" i="16"/>
  <c r="AG9" i="13"/>
  <c r="O56" i="13"/>
  <c r="AG17" i="6"/>
  <c r="O64" i="6"/>
  <c r="G73" i="17"/>
  <c r="G120" i="17"/>
  <c r="R113" i="14"/>
  <c r="R66" i="14"/>
  <c r="AJ19" i="14"/>
  <c r="Z138" i="14"/>
  <c r="Z91" i="14"/>
  <c r="R56" i="6"/>
  <c r="AJ9" i="6"/>
  <c r="P80" i="27"/>
  <c r="AH33" i="27"/>
  <c r="R99" i="17"/>
  <c r="AJ5" i="17"/>
  <c r="R52" i="17"/>
  <c r="R68" i="12"/>
  <c r="AJ21" i="12"/>
  <c r="X57" i="17"/>
  <c r="X104" i="17"/>
  <c r="G72" i="17"/>
  <c r="G119" i="17"/>
  <c r="AF44" i="1"/>
  <c r="N91" i="1"/>
  <c r="E66" i="14"/>
  <c r="E113" i="14"/>
  <c r="AI5" i="27"/>
  <c r="Q52" i="27"/>
  <c r="N65" i="7"/>
  <c r="AF18" i="7"/>
  <c r="Z71" i="14"/>
  <c r="Z118" i="14"/>
  <c r="P51" i="17"/>
  <c r="AH4" i="17"/>
  <c r="P98" i="17"/>
  <c r="P60" i="16"/>
  <c r="AH13" i="16"/>
  <c r="P107" i="16"/>
  <c r="F57" i="14"/>
  <c r="F104" i="14"/>
  <c r="AH4" i="14"/>
  <c r="P98" i="14"/>
  <c r="P51" i="14"/>
  <c r="R72" i="7"/>
  <c r="AJ25" i="7"/>
  <c r="F90" i="16"/>
  <c r="F137" i="16"/>
  <c r="H52" i="17"/>
  <c r="H99" i="17"/>
  <c r="N120" i="14"/>
  <c r="N73" i="14"/>
  <c r="AF26" i="14"/>
  <c r="G66" i="17"/>
  <c r="G113" i="17"/>
  <c r="AF8" i="12"/>
  <c r="N55" i="12"/>
  <c r="Q105" i="16"/>
  <c r="Q58" i="16"/>
  <c r="AI11" i="16"/>
  <c r="Y105" i="17"/>
  <c r="Y58" i="17"/>
  <c r="W100" i="14"/>
  <c r="W53" i="14"/>
  <c r="AI7" i="14"/>
  <c r="Q54" i="14"/>
  <c r="Q101" i="14"/>
  <c r="E129" i="16"/>
  <c r="E82" i="16"/>
  <c r="H63" i="16"/>
  <c r="H110" i="16"/>
  <c r="AI19" i="6"/>
  <c r="Q66" i="6"/>
  <c r="AG22" i="1"/>
  <c r="O69" i="1"/>
  <c r="R54" i="11"/>
  <c r="AJ7" i="11"/>
  <c r="N56" i="28"/>
  <c r="AF9" i="28"/>
  <c r="P57" i="17"/>
  <c r="AH10" i="17"/>
  <c r="P104" i="17"/>
  <c r="H98" i="17"/>
  <c r="H51" i="17"/>
  <c r="AA67" i="17"/>
  <c r="AA114" i="17"/>
  <c r="P77" i="13"/>
  <c r="AH30" i="13"/>
  <c r="O99" i="17"/>
  <c r="AG5" i="17"/>
  <c r="O52" i="17"/>
  <c r="Z135" i="16"/>
  <c r="Z88" i="16"/>
  <c r="R52" i="14"/>
  <c r="AJ5" i="14"/>
  <c r="R99" i="14"/>
  <c r="Q56" i="16"/>
  <c r="Q103" i="16"/>
  <c r="AI9" i="16"/>
  <c r="AA85" i="16"/>
  <c r="AA132" i="16"/>
  <c r="AA75" i="16"/>
  <c r="AA122" i="16"/>
  <c r="AJ43" i="1"/>
  <c r="R90" i="1"/>
  <c r="AA66" i="16"/>
  <c r="AA113" i="16"/>
  <c r="H135" i="16"/>
  <c r="H88" i="16"/>
  <c r="AI21" i="11"/>
  <c r="Q68" i="11"/>
  <c r="AI37" i="1"/>
  <c r="Q84" i="1"/>
  <c r="I133" i="16"/>
  <c r="I86" i="16"/>
  <c r="Q66" i="13"/>
  <c r="AI19" i="13"/>
  <c r="AA61" i="17"/>
  <c r="AA108" i="17"/>
  <c r="AG12" i="17"/>
  <c r="O106" i="17"/>
  <c r="O59" i="17"/>
  <c r="AJ30" i="29"/>
  <c r="R77" i="29"/>
  <c r="AI30" i="12"/>
  <c r="Q77" i="12"/>
  <c r="Q58" i="14"/>
  <c r="Q105" i="14"/>
  <c r="AI11" i="14"/>
  <c r="AF23" i="13"/>
  <c r="N70" i="13"/>
  <c r="Z98" i="14"/>
  <c r="Z51" i="14"/>
  <c r="AG44" i="16"/>
  <c r="O91" i="16"/>
  <c r="O138" i="16"/>
  <c r="R124" i="16"/>
  <c r="R77" i="16"/>
  <c r="AJ30" i="16"/>
  <c r="Q74" i="27"/>
  <c r="AI27" i="27"/>
  <c r="R56" i="12"/>
  <c r="AJ9" i="12"/>
  <c r="AI38" i="13"/>
  <c r="Q85" i="13"/>
  <c r="W138" i="14"/>
  <c r="W91" i="14"/>
  <c r="R83" i="14"/>
  <c r="R130" i="14"/>
  <c r="AJ36" i="14"/>
  <c r="Q70" i="13"/>
  <c r="AI23" i="13"/>
  <c r="N65" i="13"/>
  <c r="AF18" i="13"/>
  <c r="X80" i="16"/>
  <c r="X127" i="16"/>
  <c r="O131" i="16"/>
  <c r="O84" i="16"/>
  <c r="AG37" i="16"/>
  <c r="F69" i="17"/>
  <c r="F116" i="17"/>
  <c r="Q70" i="17"/>
  <c r="Q117" i="17"/>
  <c r="AI23" i="17"/>
  <c r="P91" i="14"/>
  <c r="AH44" i="14"/>
  <c r="P138" i="14"/>
  <c r="P78" i="13"/>
  <c r="AH31" i="13"/>
  <c r="I123" i="14"/>
  <c r="I76" i="14"/>
  <c r="P65" i="14"/>
  <c r="P112" i="14"/>
  <c r="AH18" i="14"/>
  <c r="AF15" i="13"/>
  <c r="N62" i="13"/>
  <c r="AF15" i="14"/>
  <c r="N109" i="14"/>
  <c r="N62" i="14"/>
  <c r="Z130" i="17"/>
  <c r="Z83" i="17"/>
  <c r="AI10" i="13"/>
  <c r="Q57" i="13"/>
  <c r="N87" i="12"/>
  <c r="AF40" i="12"/>
  <c r="AI31" i="13"/>
  <c r="Q78" i="13"/>
  <c r="AJ42" i="14"/>
  <c r="R136" i="14"/>
  <c r="R89" i="14"/>
  <c r="E71" i="16"/>
  <c r="E118" i="16"/>
  <c r="E98" i="16"/>
  <c r="E51" i="16"/>
  <c r="N72" i="1"/>
  <c r="AF25" i="1"/>
  <c r="AG34" i="14"/>
  <c r="O128" i="14"/>
  <c r="O81" i="14"/>
  <c r="Z92" i="17"/>
  <c r="Z139" i="17"/>
  <c r="AF21" i="11"/>
  <c r="N68" i="11"/>
  <c r="N65" i="12"/>
  <c r="AF18" i="12"/>
  <c r="R71" i="16"/>
  <c r="R118" i="16"/>
  <c r="AJ24" i="16"/>
  <c r="AH39" i="7"/>
  <c r="P86" i="7"/>
  <c r="P133" i="17"/>
  <c r="P86" i="17"/>
  <c r="AH39" i="17"/>
  <c r="AJ21" i="7"/>
  <c r="R68" i="7"/>
  <c r="O74" i="7"/>
  <c r="AG27" i="7"/>
  <c r="AF21" i="13"/>
  <c r="N68" i="13"/>
  <c r="O73" i="1"/>
  <c r="AG26" i="1"/>
  <c r="Q52" i="17"/>
  <c r="AI5" i="17"/>
  <c r="Q99" i="17"/>
  <c r="P56" i="12"/>
  <c r="AH9" i="12"/>
  <c r="Q70" i="7"/>
  <c r="AI23" i="7"/>
  <c r="N80" i="7"/>
  <c r="AF33" i="7"/>
  <c r="AF19" i="14"/>
  <c r="N66" i="14"/>
  <c r="N113" i="14"/>
  <c r="G78" i="16"/>
  <c r="G125" i="16"/>
  <c r="E87" i="16"/>
  <c r="E134" i="16"/>
  <c r="O65" i="11"/>
  <c r="AG18" i="11"/>
  <c r="N78" i="7"/>
  <c r="AF31" i="7"/>
  <c r="R84" i="6"/>
  <c r="AJ37" i="6"/>
  <c r="AJ42" i="6"/>
  <c r="R89" i="6"/>
  <c r="Q85" i="1"/>
  <c r="AI38" i="1"/>
  <c r="F89" i="14"/>
  <c r="F136" i="14"/>
  <c r="Q55" i="1"/>
  <c r="AI8" i="1"/>
  <c r="Y121" i="14"/>
  <c r="Y74" i="14"/>
  <c r="F58" i="16"/>
  <c r="F105" i="16"/>
  <c r="AJ41" i="16"/>
  <c r="R88" i="16"/>
  <c r="R135" i="16"/>
  <c r="Q92" i="6"/>
  <c r="AI45" i="6"/>
  <c r="N64" i="12"/>
  <c r="AF17" i="12"/>
  <c r="I122" i="14"/>
  <c r="I75" i="14"/>
  <c r="R58" i="6"/>
  <c r="AJ11" i="6"/>
  <c r="AF34" i="16"/>
  <c r="N128" i="16"/>
  <c r="N81" i="16"/>
  <c r="P65" i="12"/>
  <c r="AH18" i="12"/>
  <c r="AJ34" i="6"/>
  <c r="R81" i="6"/>
  <c r="R60" i="1"/>
  <c r="AJ13" i="1"/>
  <c r="AI26" i="1"/>
  <c r="Q73" i="1"/>
  <c r="Q57" i="7"/>
  <c r="AI10" i="7"/>
  <c r="Y92" i="14"/>
  <c r="Y139" i="14"/>
  <c r="AI24" i="14"/>
  <c r="Q118" i="14"/>
  <c r="Q71" i="14"/>
  <c r="N88" i="1"/>
  <c r="AF41" i="1"/>
  <c r="N85" i="7"/>
  <c r="AF38" i="7"/>
  <c r="N58" i="7"/>
  <c r="AF11" i="7"/>
  <c r="AF14" i="13"/>
  <c r="N61" i="13"/>
  <c r="AA131" i="16"/>
  <c r="AA84" i="16"/>
  <c r="X87" i="14"/>
  <c r="X134" i="14"/>
  <c r="F130" i="16"/>
  <c r="F83" i="16"/>
  <c r="H103" i="14"/>
  <c r="H56" i="14"/>
  <c r="AH38" i="7"/>
  <c r="P85" i="7"/>
  <c r="W102" i="14"/>
  <c r="W55" i="14"/>
  <c r="O53" i="7"/>
  <c r="AG6" i="7"/>
  <c r="P62" i="1"/>
  <c r="AH15" i="1"/>
  <c r="Q65" i="13"/>
  <c r="AI18" i="13"/>
  <c r="AF16" i="11"/>
  <c r="N63" i="11"/>
  <c r="I129" i="14"/>
  <c r="I82" i="14"/>
  <c r="F134" i="14"/>
  <c r="F87" i="14"/>
  <c r="O131" i="14"/>
  <c r="AG37" i="14"/>
  <c r="O84" i="14"/>
  <c r="P80" i="13"/>
  <c r="AH33" i="13"/>
  <c r="AJ28" i="6"/>
  <c r="R75" i="6"/>
  <c r="AG34" i="1"/>
  <c r="O81" i="1"/>
  <c r="R52" i="7"/>
  <c r="AJ5" i="7"/>
  <c r="E114" i="16"/>
  <c r="E67" i="16"/>
  <c r="Q110" i="16"/>
  <c r="AI16" i="16"/>
  <c r="Q63" i="16"/>
  <c r="P91" i="13"/>
  <c r="AH44" i="13"/>
  <c r="Q139" i="16"/>
  <c r="Q92" i="16"/>
  <c r="AI45" i="16"/>
  <c r="O64" i="11"/>
  <c r="AG17" i="11"/>
  <c r="R69" i="14"/>
  <c r="AJ22" i="14"/>
  <c r="R116" i="14"/>
  <c r="F116" i="16"/>
  <c r="F69" i="16"/>
  <c r="Q92" i="13"/>
  <c r="AI45" i="13"/>
  <c r="R85" i="17"/>
  <c r="AJ38" i="17"/>
  <c r="R132" i="17"/>
  <c r="AG16" i="12"/>
  <c r="O63" i="12"/>
  <c r="AG45" i="12"/>
  <c r="O92" i="12"/>
  <c r="Q51" i="16"/>
  <c r="AI4" i="16"/>
  <c r="Q98" i="16"/>
  <c r="AF21" i="16"/>
  <c r="N68" i="16"/>
  <c r="N115" i="16"/>
  <c r="Q89" i="17"/>
  <c r="AI42" i="17"/>
  <c r="Q136" i="17"/>
  <c r="N64" i="16"/>
  <c r="AF17" i="16"/>
  <c r="N111" i="16"/>
  <c r="N68" i="6"/>
  <c r="AF21" i="6"/>
  <c r="AF42" i="7"/>
  <c r="N89" i="7"/>
  <c r="AH17" i="12"/>
  <c r="P64" i="12"/>
  <c r="AI15" i="1"/>
  <c r="Q62" i="1"/>
  <c r="AF6" i="1"/>
  <c r="N53" i="1"/>
  <c r="O63" i="7"/>
  <c r="AG16" i="7"/>
  <c r="O115" i="17"/>
  <c r="O68" i="17"/>
  <c r="AG21" i="17"/>
  <c r="O62" i="12"/>
  <c r="AG15" i="12"/>
  <c r="AF36" i="12"/>
  <c r="N83" i="12"/>
  <c r="G56" i="16"/>
  <c r="G103" i="16"/>
  <c r="AA107" i="14"/>
  <c r="AA60" i="14"/>
  <c r="F109" i="16"/>
  <c r="F62" i="16"/>
  <c r="X107" i="16"/>
  <c r="X60" i="16"/>
  <c r="AH11" i="6"/>
  <c r="P58" i="6"/>
  <c r="AJ8" i="1"/>
  <c r="R55" i="1"/>
  <c r="P76" i="6"/>
  <c r="AH29" i="6"/>
  <c r="R71" i="6"/>
  <c r="AJ24" i="6"/>
  <c r="AF33" i="11"/>
  <c r="N80" i="11"/>
  <c r="N88" i="6"/>
  <c r="AF41" i="6"/>
  <c r="O115" i="14"/>
  <c r="AG21" i="14"/>
  <c r="O68" i="14"/>
  <c r="AJ7" i="6"/>
  <c r="R54" i="6"/>
  <c r="AI34" i="6"/>
  <c r="Q81" i="6"/>
  <c r="AA134" i="17"/>
  <c r="AA87" i="17"/>
  <c r="AG40" i="7"/>
  <c r="O87" i="7"/>
  <c r="W60" i="14"/>
  <c r="W107" i="14"/>
  <c r="Q70" i="6"/>
  <c r="AI23" i="6"/>
  <c r="AJ13" i="14"/>
  <c r="R107" i="14"/>
  <c r="R60" i="14"/>
  <c r="AF28" i="13"/>
  <c r="N75" i="13"/>
  <c r="O70" i="11"/>
  <c r="AG23" i="11"/>
  <c r="AJ43" i="12"/>
  <c r="R90" i="12"/>
  <c r="AF43" i="6"/>
  <c r="N90" i="6"/>
  <c r="N84" i="11"/>
  <c r="AF37" i="11"/>
  <c r="R53" i="6"/>
  <c r="AJ6" i="6"/>
  <c r="E120" i="16"/>
  <c r="E73" i="16"/>
  <c r="AJ14" i="11"/>
  <c r="R61" i="11"/>
  <c r="AJ41" i="13"/>
  <c r="R88" i="13"/>
  <c r="AH18" i="6"/>
  <c r="P65" i="6"/>
  <c r="P53" i="13"/>
  <c r="AH6" i="13"/>
  <c r="O58" i="17"/>
  <c r="AG11" i="17"/>
  <c r="O105" i="17"/>
  <c r="AJ35" i="7"/>
  <c r="R82" i="7"/>
  <c r="Q81" i="13"/>
  <c r="AI34" i="13"/>
  <c r="Y129" i="17"/>
  <c r="Y82" i="17"/>
  <c r="AJ27" i="12"/>
  <c r="R74" i="12"/>
  <c r="N59" i="11"/>
  <c r="AF12" i="11"/>
  <c r="N87" i="1"/>
  <c r="AF40" i="1"/>
  <c r="AI16" i="13"/>
  <c r="Q63" i="13"/>
  <c r="AF22" i="1"/>
  <c r="N69" i="1"/>
  <c r="H129" i="16"/>
  <c r="H82" i="16"/>
  <c r="AG24" i="12"/>
  <c r="O71" i="12"/>
  <c r="P91" i="1"/>
  <c r="AH44" i="1"/>
  <c r="AH17" i="6"/>
  <c r="P64" i="6"/>
  <c r="P67" i="7"/>
  <c r="AH20" i="7"/>
  <c r="N88" i="11"/>
  <c r="AF41" i="11"/>
  <c r="Q68" i="7"/>
  <c r="AI21" i="7"/>
  <c r="AH19" i="6"/>
  <c r="P66" i="6"/>
  <c r="AJ16" i="1"/>
  <c r="R63" i="1"/>
  <c r="N85" i="11"/>
  <c r="AF38" i="11"/>
  <c r="AJ14" i="12"/>
  <c r="R61" i="12"/>
  <c r="Q75" i="6"/>
  <c r="AI28" i="6"/>
  <c r="AG43" i="12"/>
  <c r="O90" i="12"/>
  <c r="Z61" i="16"/>
  <c r="Z108" i="16"/>
  <c r="AJ9" i="1"/>
  <c r="R56" i="1"/>
  <c r="P91" i="6"/>
  <c r="AH44" i="6"/>
  <c r="P71" i="12"/>
  <c r="AH24" i="12"/>
  <c r="N84" i="6"/>
  <c r="AF37" i="6"/>
  <c r="AI38" i="7"/>
  <c r="Q85" i="7"/>
  <c r="P67" i="13"/>
  <c r="AH20" i="13"/>
  <c r="Q85" i="6"/>
  <c r="AI38" i="6"/>
  <c r="O79" i="1"/>
  <c r="AG32" i="1"/>
  <c r="AG21" i="7"/>
  <c r="O68" i="7"/>
  <c r="AG42" i="11"/>
  <c r="O89" i="11"/>
  <c r="H124" i="14"/>
  <c r="H77" i="14"/>
  <c r="AI35" i="12"/>
  <c r="Q82" i="12"/>
  <c r="F114" i="17"/>
  <c r="F67" i="17"/>
  <c r="AF38" i="1"/>
  <c r="N85" i="1"/>
  <c r="AG27" i="11"/>
  <c r="O74" i="11"/>
  <c r="P74" i="1"/>
  <c r="AH27" i="1"/>
  <c r="AF27" i="6"/>
  <c r="N74" i="6"/>
  <c r="R55" i="14"/>
  <c r="AJ8" i="14"/>
  <c r="R102" i="14"/>
  <c r="N73" i="11"/>
  <c r="AF26" i="11"/>
  <c r="AH29" i="1"/>
  <c r="P76" i="1"/>
  <c r="R87" i="1"/>
  <c r="AJ40" i="1"/>
  <c r="AG33" i="13"/>
  <c r="O80" i="13"/>
  <c r="Q66" i="14"/>
  <c r="Q113" i="14"/>
  <c r="AI19" i="14"/>
  <c r="P74" i="11"/>
  <c r="AH27" i="11"/>
  <c r="W71" i="17"/>
  <c r="W118" i="17"/>
  <c r="AI35" i="11"/>
  <c r="Q82" i="11"/>
  <c r="Q84" i="28"/>
  <c r="AI37" i="28"/>
  <c r="Y129" i="16"/>
  <c r="Y82" i="16"/>
  <c r="N70" i="28"/>
  <c r="AF23" i="28"/>
  <c r="R90" i="27"/>
  <c r="AJ43" i="27"/>
  <c r="AJ26" i="28"/>
  <c r="R73" i="28"/>
  <c r="AH10" i="28"/>
  <c r="P57" i="28"/>
  <c r="AI24" i="27"/>
  <c r="Q71" i="27"/>
  <c r="AJ7" i="28"/>
  <c r="R54" i="28"/>
  <c r="O85" i="28"/>
  <c r="AG38" i="28"/>
  <c r="AH5" i="29"/>
  <c r="P52" i="29"/>
  <c r="AA103" i="17"/>
  <c r="AA56" i="17"/>
  <c r="Q51" i="17"/>
  <c r="AI4" i="17"/>
  <c r="Q98" i="17"/>
  <c r="Z135" i="17"/>
  <c r="Z88" i="17"/>
  <c r="E117" i="17"/>
  <c r="E70" i="17"/>
  <c r="E60" i="14"/>
  <c r="E107" i="14"/>
  <c r="E71" i="17"/>
  <c r="E118" i="17"/>
  <c r="AF17" i="28"/>
  <c r="N64" i="28"/>
  <c r="Z78" i="16"/>
  <c r="Z125" i="16"/>
  <c r="Z82" i="16"/>
  <c r="Z129" i="16"/>
  <c r="P58" i="29"/>
  <c r="AH11" i="29"/>
  <c r="Q127" i="17"/>
  <c r="AI33" i="17"/>
  <c r="Q80" i="17"/>
  <c r="R72" i="17"/>
  <c r="R119" i="17"/>
  <c r="AJ25" i="17"/>
  <c r="AH29" i="13"/>
  <c r="P76" i="13"/>
  <c r="W71" i="16"/>
  <c r="W118" i="16"/>
  <c r="F86" i="16"/>
  <c r="F133" i="16"/>
  <c r="AG18" i="28"/>
  <c r="O65" i="28"/>
  <c r="P63" i="29"/>
  <c r="AH16" i="29"/>
  <c r="H111" i="17"/>
  <c r="H64" i="17"/>
  <c r="AF4" i="12"/>
  <c r="N51" i="12"/>
  <c r="AH43" i="28"/>
  <c r="P90" i="28"/>
  <c r="R60" i="28"/>
  <c r="AJ13" i="28"/>
  <c r="P82" i="14"/>
  <c r="AH35" i="14"/>
  <c r="P129" i="14"/>
  <c r="AG43" i="29"/>
  <c r="O90" i="29"/>
  <c r="E75" i="17"/>
  <c r="E122" i="17"/>
  <c r="Y113" i="17"/>
  <c r="Y66" i="17"/>
  <c r="Q109" i="16"/>
  <c r="AI15" i="16"/>
  <c r="Q62" i="16"/>
  <c r="X54" i="16"/>
  <c r="X101" i="16"/>
  <c r="AG6" i="14"/>
  <c r="O53" i="14"/>
  <c r="O100" i="14"/>
  <c r="N76" i="14"/>
  <c r="AF29" i="14"/>
  <c r="N123" i="14"/>
  <c r="AJ37" i="29"/>
  <c r="R84" i="29"/>
  <c r="AI40" i="29"/>
  <c r="Q87" i="29"/>
  <c r="I112" i="17"/>
  <c r="I65" i="17"/>
  <c r="H65" i="17"/>
  <c r="H112" i="17"/>
  <c r="Z76" i="16"/>
  <c r="Z123" i="16"/>
  <c r="AJ18" i="27"/>
  <c r="R65" i="27"/>
  <c r="Q68" i="28"/>
  <c r="AI21" i="28"/>
  <c r="Q92" i="29"/>
  <c r="AI45" i="29"/>
  <c r="I58" i="17"/>
  <c r="I105" i="17"/>
  <c r="AA99" i="17"/>
  <c r="AA52" i="17"/>
  <c r="F52" i="16"/>
  <c r="F99" i="16"/>
  <c r="AA138" i="14"/>
  <c r="AA91" i="14"/>
  <c r="R81" i="27"/>
  <c r="AJ34" i="27"/>
  <c r="Z99" i="14"/>
  <c r="Z52" i="14"/>
  <c r="P60" i="27"/>
  <c r="AH13" i="27"/>
  <c r="W88" i="16"/>
  <c r="W135" i="16"/>
  <c r="O88" i="17"/>
  <c r="O135" i="17"/>
  <c r="AG41" i="17"/>
  <c r="O67" i="27"/>
  <c r="AG20" i="27"/>
  <c r="H137" i="17"/>
  <c r="H90" i="17"/>
  <c r="W66" i="14"/>
  <c r="W113" i="14"/>
  <c r="O71" i="27"/>
  <c r="AG24" i="27"/>
  <c r="Y51" i="16"/>
  <c r="Y98" i="16"/>
  <c r="AJ6" i="27"/>
  <c r="R53" i="27"/>
  <c r="AG15" i="13"/>
  <c r="O62" i="13"/>
  <c r="AF21" i="14"/>
  <c r="N68" i="14"/>
  <c r="N115" i="14"/>
  <c r="Q120" i="16"/>
  <c r="AI26" i="16"/>
  <c r="Q73" i="16"/>
  <c r="Y53" i="17"/>
  <c r="Y100" i="17"/>
  <c r="I109" i="16"/>
  <c r="I62" i="16"/>
  <c r="X60" i="14"/>
  <c r="X107" i="14"/>
  <c r="X86" i="16"/>
  <c r="X133" i="16"/>
  <c r="G74" i="16"/>
  <c r="G121" i="16"/>
  <c r="AF5" i="16"/>
  <c r="N52" i="16"/>
  <c r="N99" i="16"/>
  <c r="AF13" i="27"/>
  <c r="N60" i="27"/>
  <c r="Y118" i="16"/>
  <c r="Y71" i="16"/>
  <c r="H63" i="14"/>
  <c r="H110" i="14"/>
  <c r="AA110" i="16"/>
  <c r="AA63" i="16"/>
  <c r="F88" i="14"/>
  <c r="F135" i="14"/>
  <c r="P81" i="17"/>
  <c r="AH34" i="17"/>
  <c r="P128" i="17"/>
  <c r="P100" i="16"/>
  <c r="AH6" i="16"/>
  <c r="P53" i="16"/>
  <c r="Q65" i="6"/>
  <c r="AI18" i="6"/>
  <c r="X62" i="16"/>
  <c r="X109" i="16"/>
  <c r="AH26" i="17"/>
  <c r="P73" i="17"/>
  <c r="P120" i="17"/>
  <c r="H129" i="17"/>
  <c r="H82" i="17"/>
  <c r="F85" i="17"/>
  <c r="F132" i="17"/>
  <c r="H118" i="16"/>
  <c r="H71" i="16"/>
  <c r="AG34" i="12"/>
  <c r="O81" i="12"/>
  <c r="AF33" i="29"/>
  <c r="N80" i="29"/>
  <c r="Q67" i="13"/>
  <c r="AI20" i="13"/>
  <c r="AA108" i="14"/>
  <c r="AA61" i="14"/>
  <c r="F84" i="17"/>
  <c r="F131" i="17"/>
  <c r="X73" i="17"/>
  <c r="X120" i="17"/>
  <c r="P125" i="17"/>
  <c r="P78" i="17"/>
  <c r="AH31" i="17"/>
  <c r="AJ39" i="17"/>
  <c r="R133" i="17"/>
  <c r="R86" i="17"/>
  <c r="I128" i="16"/>
  <c r="I81" i="16"/>
  <c r="P76" i="14"/>
  <c r="P123" i="14"/>
  <c r="AH29" i="14"/>
  <c r="O98" i="14"/>
  <c r="AG4" i="14"/>
  <c r="O51" i="14"/>
  <c r="G77" i="16"/>
  <c r="G124" i="16"/>
  <c r="O90" i="27"/>
  <c r="AG43" i="27"/>
  <c r="H126" i="14"/>
  <c r="H79" i="14"/>
  <c r="W54" i="16"/>
  <c r="W101" i="16"/>
  <c r="AI14" i="16"/>
  <c r="Q108" i="16"/>
  <c r="Q61" i="16"/>
  <c r="Z115" i="17"/>
  <c r="Z68" i="17"/>
  <c r="R79" i="13"/>
  <c r="AJ32" i="13"/>
  <c r="N71" i="13"/>
  <c r="AF24" i="13"/>
  <c r="AG18" i="14"/>
  <c r="O112" i="14"/>
  <c r="O65" i="14"/>
  <c r="AF41" i="13"/>
  <c r="N88" i="13"/>
  <c r="AA51" i="16"/>
  <c r="AA98" i="16"/>
  <c r="E110" i="14"/>
  <c r="E63" i="14"/>
  <c r="Z138" i="16"/>
  <c r="Z91" i="16"/>
  <c r="AA106" i="16"/>
  <c r="AA59" i="16"/>
  <c r="Y59" i="14"/>
  <c r="Y106" i="14"/>
  <c r="R113" i="16"/>
  <c r="R66" i="16"/>
  <c r="AJ19" i="16"/>
  <c r="Z111" i="17"/>
  <c r="Z64" i="17"/>
  <c r="Z127" i="16"/>
  <c r="Z80" i="16"/>
  <c r="F84" i="14"/>
  <c r="F131" i="14"/>
  <c r="AF26" i="27"/>
  <c r="N73" i="27"/>
  <c r="AJ9" i="17"/>
  <c r="R56" i="17"/>
  <c r="R103" i="17"/>
  <c r="Y139" i="17"/>
  <c r="Y92" i="17"/>
  <c r="O73" i="17"/>
  <c r="AG26" i="17"/>
  <c r="O120" i="17"/>
  <c r="E68" i="17"/>
  <c r="E115" i="17"/>
  <c r="AG25" i="29"/>
  <c r="O72" i="29"/>
  <c r="G91" i="17"/>
  <c r="G138" i="17"/>
  <c r="AF19" i="12"/>
  <c r="N66" i="12"/>
  <c r="Y122" i="16"/>
  <c r="Y75" i="16"/>
  <c r="I92" i="16"/>
  <c r="I139" i="16"/>
  <c r="O73" i="11"/>
  <c r="AG26" i="11"/>
  <c r="R64" i="1"/>
  <c r="AJ17" i="1"/>
  <c r="W122" i="16"/>
  <c r="W75" i="16"/>
  <c r="Q61" i="14"/>
  <c r="AI14" i="14"/>
  <c r="Q108" i="14"/>
  <c r="R62" i="6"/>
  <c r="AJ15" i="6"/>
  <c r="N80" i="6"/>
  <c r="AF33" i="6"/>
  <c r="AG31" i="17"/>
  <c r="O125" i="17"/>
  <c r="O78" i="17"/>
  <c r="AA70" i="17"/>
  <c r="AA117" i="17"/>
  <c r="E112" i="17"/>
  <c r="E65" i="17"/>
  <c r="E119" i="16"/>
  <c r="E72" i="16"/>
  <c r="AJ25" i="27"/>
  <c r="R72" i="27"/>
  <c r="H69" i="17"/>
  <c r="H116" i="17"/>
  <c r="P75" i="14"/>
  <c r="P122" i="14"/>
  <c r="AH28" i="14"/>
  <c r="AG16" i="14"/>
  <c r="O63" i="14"/>
  <c r="O110" i="14"/>
  <c r="H139" i="16"/>
  <c r="H92" i="16"/>
  <c r="AA127" i="17"/>
  <c r="AA80" i="17"/>
  <c r="N139" i="14"/>
  <c r="AF45" i="14"/>
  <c r="N92" i="14"/>
  <c r="O72" i="1"/>
  <c r="AG25" i="1"/>
  <c r="E136" i="16"/>
  <c r="E89" i="16"/>
  <c r="Q72" i="17"/>
  <c r="AI25" i="17"/>
  <c r="Q119" i="17"/>
  <c r="P62" i="16"/>
  <c r="AH15" i="16"/>
  <c r="P109" i="16"/>
  <c r="X91" i="16"/>
  <c r="X138" i="16"/>
  <c r="X111" i="16"/>
  <c r="X64" i="16"/>
  <c r="AH5" i="16"/>
  <c r="P99" i="16"/>
  <c r="P52" i="16"/>
  <c r="AH15" i="7"/>
  <c r="P62" i="7"/>
  <c r="X81" i="14"/>
  <c r="X128" i="14"/>
  <c r="Z66" i="14"/>
  <c r="Z113" i="14"/>
  <c r="AF35" i="12"/>
  <c r="N82" i="12"/>
  <c r="X104" i="16"/>
  <c r="X57" i="16"/>
  <c r="I133" i="17"/>
  <c r="I86" i="17"/>
  <c r="Q69" i="16"/>
  <c r="Q116" i="16"/>
  <c r="AI22" i="16"/>
  <c r="G128" i="17"/>
  <c r="G81" i="17"/>
  <c r="P88" i="16"/>
  <c r="AH41" i="16"/>
  <c r="P135" i="16"/>
  <c r="H85" i="17"/>
  <c r="H132" i="17"/>
  <c r="N114" i="16"/>
  <c r="N67" i="16"/>
  <c r="AF20" i="16"/>
  <c r="Q54" i="13"/>
  <c r="AI7" i="13"/>
  <c r="AA103" i="14"/>
  <c r="AA56" i="14"/>
  <c r="Y72" i="16"/>
  <c r="Y119" i="16"/>
  <c r="AH12" i="13"/>
  <c r="P59" i="13"/>
  <c r="H76" i="16"/>
  <c r="H123" i="16"/>
  <c r="R92" i="29"/>
  <c r="AJ45" i="29"/>
  <c r="R68" i="17"/>
  <c r="AJ21" i="17"/>
  <c r="R115" i="17"/>
  <c r="Q82" i="17"/>
  <c r="AI35" i="17"/>
  <c r="Q129" i="17"/>
  <c r="Q76" i="27"/>
  <c r="AI29" i="27"/>
  <c r="AA112" i="17"/>
  <c r="AA65" i="17"/>
  <c r="AH37" i="14"/>
  <c r="P131" i="14"/>
  <c r="P84" i="14"/>
  <c r="N86" i="11"/>
  <c r="AF39" i="11"/>
  <c r="AI18" i="16"/>
  <c r="Q65" i="16"/>
  <c r="Q112" i="16"/>
  <c r="Q61" i="12"/>
  <c r="AI14" i="12"/>
  <c r="N89" i="17"/>
  <c r="AF42" i="17"/>
  <c r="N136" i="17"/>
  <c r="Y108" i="14"/>
  <c r="Y61" i="14"/>
  <c r="H74" i="16"/>
  <c r="H121" i="16"/>
  <c r="I110" i="17"/>
  <c r="I63" i="17"/>
  <c r="Y65" i="17"/>
  <c r="Y112" i="17"/>
  <c r="AJ17" i="17"/>
  <c r="R111" i="17"/>
  <c r="R64" i="17"/>
  <c r="AG26" i="14"/>
  <c r="O120" i="14"/>
  <c r="O73" i="14"/>
  <c r="F99" i="17"/>
  <c r="F52" i="17"/>
  <c r="AI41" i="16"/>
  <c r="Q88" i="16"/>
  <c r="Q135" i="16"/>
  <c r="AA134" i="16"/>
  <c r="AA87" i="16"/>
  <c r="H117" i="16"/>
  <c r="H70" i="16"/>
  <c r="N62" i="11"/>
  <c r="AF15" i="11"/>
  <c r="X139" i="16"/>
  <c r="X92" i="16"/>
  <c r="R89" i="11"/>
  <c r="AJ42" i="11"/>
  <c r="AI12" i="6"/>
  <c r="Q59" i="6"/>
  <c r="W126" i="14"/>
  <c r="W79" i="14"/>
  <c r="AA111" i="16"/>
  <c r="AA64" i="16"/>
  <c r="P124" i="14"/>
  <c r="P77" i="14"/>
  <c r="AH30" i="14"/>
  <c r="F123" i="16"/>
  <c r="F76" i="16"/>
  <c r="Z125" i="17"/>
  <c r="Z78" i="17"/>
  <c r="N117" i="16"/>
  <c r="N70" i="16"/>
  <c r="AF23" i="16"/>
  <c r="AI41" i="13"/>
  <c r="Q88" i="13"/>
  <c r="W126" i="17"/>
  <c r="W79" i="17"/>
  <c r="AG35" i="16"/>
  <c r="O82" i="16"/>
  <c r="O129" i="16"/>
  <c r="O51" i="17"/>
  <c r="AG4" i="17"/>
  <c r="O98" i="17"/>
  <c r="Q128" i="16"/>
  <c r="AI34" i="16"/>
  <c r="Q81" i="16"/>
  <c r="AG38" i="17"/>
  <c r="O132" i="17"/>
  <c r="O85" i="17"/>
  <c r="I78" i="14"/>
  <c r="I125" i="14"/>
  <c r="R71" i="13"/>
  <c r="AJ24" i="13"/>
  <c r="AA121" i="16"/>
  <c r="AA74" i="16"/>
  <c r="R51" i="16"/>
  <c r="AJ4" i="16"/>
  <c r="R98" i="16"/>
  <c r="R108" i="14"/>
  <c r="AJ14" i="14"/>
  <c r="R61" i="14"/>
  <c r="F128" i="16"/>
  <c r="F81" i="16"/>
  <c r="H114" i="17"/>
  <c r="H67" i="17"/>
  <c r="AI26" i="6"/>
  <c r="Q73" i="6"/>
  <c r="Z102" i="16"/>
  <c r="Z55" i="16"/>
  <c r="AH10" i="12"/>
  <c r="P57" i="12"/>
  <c r="AG43" i="7"/>
  <c r="O90" i="7"/>
  <c r="W85" i="17"/>
  <c r="W132" i="17"/>
  <c r="F121" i="17"/>
  <c r="F74" i="17"/>
  <c r="E105" i="14"/>
  <c r="E58" i="14"/>
  <c r="H78" i="17"/>
  <c r="H125" i="17"/>
  <c r="H92" i="14"/>
  <c r="H139" i="14"/>
  <c r="R117" i="14"/>
  <c r="AJ23" i="14"/>
  <c r="R70" i="14"/>
  <c r="I67" i="14"/>
  <c r="I114" i="14"/>
  <c r="AF6" i="14"/>
  <c r="N53" i="14"/>
  <c r="N100" i="14"/>
  <c r="H113" i="14"/>
  <c r="H66" i="14"/>
  <c r="AF40" i="13"/>
  <c r="N87" i="13"/>
  <c r="AI10" i="1"/>
  <c r="Q57" i="1"/>
  <c r="R78" i="6"/>
  <c r="AJ31" i="6"/>
  <c r="H73" i="16"/>
  <c r="H120" i="16"/>
  <c r="O136" i="16"/>
  <c r="O89" i="16"/>
  <c r="AG42" i="16"/>
  <c r="AF37" i="13"/>
  <c r="N84" i="13"/>
  <c r="AF9" i="14"/>
  <c r="N56" i="14"/>
  <c r="N103" i="14"/>
  <c r="X121" i="14"/>
  <c r="X74" i="14"/>
  <c r="R72" i="13"/>
  <c r="AJ25" i="13"/>
  <c r="P116" i="16"/>
  <c r="P69" i="16"/>
  <c r="AH22" i="16"/>
  <c r="AA80" i="16"/>
  <c r="AA127" i="16"/>
  <c r="I107" i="17"/>
  <c r="I60" i="17"/>
  <c r="I118" i="14"/>
  <c r="I71" i="14"/>
  <c r="G134" i="14"/>
  <c r="G87" i="14"/>
  <c r="R70" i="17"/>
  <c r="AJ23" i="17"/>
  <c r="R117" i="17"/>
  <c r="O83" i="11"/>
  <c r="AG36" i="11"/>
  <c r="AH34" i="14"/>
  <c r="P81" i="14"/>
  <c r="P128" i="14"/>
  <c r="N55" i="17"/>
  <c r="AF8" i="17"/>
  <c r="N102" i="17"/>
  <c r="Q55" i="11"/>
  <c r="AI8" i="11"/>
  <c r="H132" i="16"/>
  <c r="H85" i="16"/>
  <c r="AJ22" i="17"/>
  <c r="R116" i="17"/>
  <c r="R69" i="17"/>
  <c r="X51" i="14"/>
  <c r="X98" i="14"/>
  <c r="R52" i="13"/>
  <c r="AJ5" i="13"/>
  <c r="R122" i="16"/>
  <c r="R75" i="16"/>
  <c r="AJ28" i="16"/>
  <c r="Q76" i="29"/>
  <c r="AI29" i="29"/>
  <c r="AA55" i="16"/>
  <c r="AA102" i="16"/>
  <c r="H134" i="16"/>
  <c r="H87" i="16"/>
  <c r="P82" i="13"/>
  <c r="AH35" i="13"/>
  <c r="O83" i="28"/>
  <c r="AG36" i="28"/>
  <c r="G131" i="14"/>
  <c r="G84" i="14"/>
  <c r="I56" i="16"/>
  <c r="I103" i="16"/>
  <c r="AA87" i="14"/>
  <c r="AA134" i="14"/>
  <c r="Y104" i="14"/>
  <c r="Y57" i="14"/>
  <c r="E104" i="17"/>
  <c r="E57" i="17"/>
  <c r="F101" i="17"/>
  <c r="F54" i="17"/>
  <c r="AG26" i="13"/>
  <c r="O73" i="13"/>
  <c r="O69" i="27"/>
  <c r="AG22" i="27"/>
  <c r="H66" i="16"/>
  <c r="H113" i="16"/>
  <c r="P89" i="12"/>
  <c r="AH42" i="12"/>
  <c r="AI29" i="13"/>
  <c r="Q76" i="13"/>
  <c r="I65" i="16"/>
  <c r="I112" i="16"/>
  <c r="N134" i="17"/>
  <c r="AF40" i="17"/>
  <c r="N87" i="17"/>
  <c r="AG8" i="29"/>
  <c r="O55" i="29"/>
  <c r="AJ18" i="13"/>
  <c r="R65" i="13"/>
  <c r="Z74" i="17"/>
  <c r="Z121" i="17"/>
  <c r="R111" i="14"/>
  <c r="R64" i="14"/>
  <c r="AJ17" i="14"/>
  <c r="AI13" i="17"/>
  <c r="Q60" i="17"/>
  <c r="Q107" i="17"/>
  <c r="Q58" i="13"/>
  <c r="AI11" i="13"/>
  <c r="Y98" i="17"/>
  <c r="Y51" i="17"/>
  <c r="N71" i="17"/>
  <c r="AF24" i="17"/>
  <c r="N118" i="17"/>
  <c r="Y83" i="14"/>
  <c r="Y130" i="14"/>
  <c r="AG14" i="12"/>
  <c r="O61" i="12"/>
  <c r="O115" i="16"/>
  <c r="O68" i="16"/>
  <c r="AG21" i="16"/>
  <c r="AG6" i="11"/>
  <c r="O53" i="11"/>
  <c r="N81" i="12"/>
  <c r="AF34" i="12"/>
  <c r="F111" i="14"/>
  <c r="F64" i="14"/>
  <c r="AG13" i="12"/>
  <c r="O60" i="12"/>
  <c r="I114" i="16"/>
  <c r="I67" i="16"/>
  <c r="AH23" i="27"/>
  <c r="P70" i="27"/>
  <c r="AJ11" i="12"/>
  <c r="R58" i="12"/>
  <c r="Q84" i="6"/>
  <c r="AI37" i="6"/>
  <c r="AG27" i="1"/>
  <c r="O74" i="1"/>
  <c r="P85" i="13"/>
  <c r="AH38" i="13"/>
  <c r="AJ6" i="12"/>
  <c r="R53" i="12"/>
  <c r="AI34" i="7"/>
  <c r="Q81" i="7"/>
  <c r="O65" i="16"/>
  <c r="AG18" i="16"/>
  <c r="O112" i="16"/>
  <c r="P92" i="7"/>
  <c r="AH45" i="7"/>
  <c r="AH8" i="11"/>
  <c r="P55" i="11"/>
  <c r="N80" i="1"/>
  <c r="AF33" i="1"/>
  <c r="AI31" i="12"/>
  <c r="Q78" i="12"/>
  <c r="I104" i="16"/>
  <c r="I57" i="16"/>
  <c r="AF45" i="7"/>
  <c r="N92" i="7"/>
  <c r="AH37" i="7"/>
  <c r="P84" i="7"/>
  <c r="W87" i="14"/>
  <c r="W134" i="14"/>
  <c r="AJ20" i="1"/>
  <c r="R67" i="1"/>
  <c r="O72" i="11"/>
  <c r="AG25" i="11"/>
  <c r="AH32" i="12"/>
  <c r="P79" i="12"/>
  <c r="O91" i="6"/>
  <c r="AG44" i="6"/>
  <c r="N77" i="12"/>
  <c r="AF30" i="12"/>
  <c r="E109" i="14"/>
  <c r="E62" i="14"/>
  <c r="AF37" i="7"/>
  <c r="N84" i="7"/>
  <c r="AI20" i="11"/>
  <c r="Q67" i="11"/>
  <c r="AF25" i="11"/>
  <c r="N72" i="11"/>
  <c r="AF38" i="12"/>
  <c r="N85" i="12"/>
  <c r="AF41" i="7"/>
  <c r="N88" i="7"/>
  <c r="N90" i="12"/>
  <c r="AF43" i="12"/>
  <c r="AF10" i="6"/>
  <c r="N57" i="6"/>
  <c r="AH19" i="1"/>
  <c r="P66" i="1"/>
  <c r="Q127" i="14"/>
  <c r="AI33" i="14"/>
  <c r="Q80" i="14"/>
  <c r="AH38" i="11"/>
  <c r="P85" i="11"/>
  <c r="AG34" i="13"/>
  <c r="O81" i="13"/>
  <c r="O83" i="7"/>
  <c r="AG36" i="7"/>
  <c r="AJ38" i="27"/>
  <c r="R85" i="27"/>
  <c r="R77" i="11"/>
  <c r="AJ30" i="11"/>
  <c r="Y52" i="14"/>
  <c r="Y99" i="14"/>
  <c r="X100" i="14"/>
  <c r="X53" i="14"/>
  <c r="R66" i="1"/>
  <c r="AJ19" i="1"/>
  <c r="AH16" i="14"/>
  <c r="P63" i="14"/>
  <c r="P110" i="14"/>
  <c r="AH43" i="6"/>
  <c r="P90" i="6"/>
  <c r="AF23" i="11"/>
  <c r="N70" i="11"/>
  <c r="N134" i="16"/>
  <c r="N87" i="16"/>
  <c r="AF40" i="16"/>
  <c r="Q75" i="7"/>
  <c r="AI28" i="7"/>
  <c r="AF30" i="13"/>
  <c r="N77" i="13"/>
  <c r="R59" i="7"/>
  <c r="AJ12" i="7"/>
  <c r="P66" i="13"/>
  <c r="AH19" i="13"/>
  <c r="AF23" i="1"/>
  <c r="N70" i="1"/>
  <c r="AG34" i="7"/>
  <c r="O81" i="7"/>
  <c r="O89" i="12"/>
  <c r="AG42" i="12"/>
  <c r="AF30" i="11"/>
  <c r="N77" i="11"/>
  <c r="AF31" i="13"/>
  <c r="N78" i="13"/>
  <c r="AH32" i="11"/>
  <c r="P79" i="11"/>
  <c r="AF32" i="7"/>
  <c r="N79" i="7"/>
  <c r="R69" i="16"/>
  <c r="R116" i="16"/>
  <c r="AJ22" i="16"/>
  <c r="AJ35" i="12"/>
  <c r="R82" i="12"/>
  <c r="P71" i="16"/>
  <c r="AH24" i="16"/>
  <c r="P118" i="16"/>
  <c r="R52" i="11"/>
  <c r="AJ5" i="11"/>
  <c r="AH34" i="11"/>
  <c r="P81" i="11"/>
  <c r="G53" i="16"/>
  <c r="G100" i="16"/>
  <c r="AF40" i="6"/>
  <c r="N87" i="6"/>
  <c r="N68" i="12"/>
  <c r="AF21" i="12"/>
  <c r="R66" i="11"/>
  <c r="AJ19" i="11"/>
  <c r="E83" i="14"/>
  <c r="E130" i="14"/>
  <c r="X130" i="14"/>
  <c r="X83" i="14"/>
  <c r="R125" i="16"/>
  <c r="AJ31" i="16"/>
  <c r="R78" i="16"/>
  <c r="R86" i="6"/>
  <c r="AJ39" i="6"/>
  <c r="I134" i="17"/>
  <c r="I87" i="17"/>
  <c r="AG30" i="13"/>
  <c r="O77" i="13"/>
  <c r="O62" i="14"/>
  <c r="AG15" i="14"/>
  <c r="O109" i="14"/>
  <c r="E59" i="17"/>
  <c r="E106" i="17"/>
  <c r="E61" i="14"/>
  <c r="E108" i="14"/>
  <c r="R118" i="14"/>
  <c r="AJ24" i="14"/>
  <c r="R71" i="14"/>
  <c r="AH13" i="13"/>
  <c r="P60" i="13"/>
  <c r="P73" i="11"/>
  <c r="AH26" i="11"/>
  <c r="O87" i="12"/>
  <c r="AG40" i="12"/>
  <c r="I84" i="16"/>
  <c r="I131" i="16"/>
  <c r="O92" i="1"/>
  <c r="AG45" i="1"/>
  <c r="O74" i="6"/>
  <c r="AG27" i="6"/>
  <c r="X75" i="14"/>
  <c r="X122" i="14"/>
  <c r="I88" i="16"/>
  <c r="I135" i="16"/>
  <c r="AG5" i="1"/>
  <c r="O52" i="1"/>
  <c r="AG24" i="1"/>
  <c r="O71" i="1"/>
  <c r="AF41" i="14"/>
  <c r="N88" i="14"/>
  <c r="N135" i="14"/>
  <c r="F115" i="14"/>
  <c r="F68" i="14"/>
  <c r="AF25" i="6"/>
  <c r="N72" i="6"/>
  <c r="AG19" i="14"/>
  <c r="O66" i="14"/>
  <c r="O113" i="14"/>
  <c r="O65" i="1"/>
  <c r="AG18" i="1"/>
  <c r="F110" i="16"/>
  <c r="F63" i="16"/>
  <c r="AF29" i="13"/>
  <c r="N76" i="13"/>
  <c r="P91" i="7"/>
  <c r="AH44" i="7"/>
  <c r="R52" i="16"/>
  <c r="AJ5" i="16"/>
  <c r="R99" i="16"/>
  <c r="I68" i="17"/>
  <c r="I115" i="17"/>
  <c r="AH23" i="12"/>
  <c r="P70" i="12"/>
  <c r="R88" i="6"/>
  <c r="AJ41" i="6"/>
  <c r="AI35" i="1"/>
  <c r="Q82" i="1"/>
  <c r="AJ17" i="12"/>
  <c r="R64" i="12"/>
  <c r="N53" i="11"/>
  <c r="AF6" i="11"/>
  <c r="Q89" i="6"/>
  <c r="AI42" i="6"/>
  <c r="AG4" i="12"/>
  <c r="O51" i="12"/>
  <c r="AJ34" i="11"/>
  <c r="R81" i="11"/>
  <c r="AH44" i="12"/>
  <c r="P91" i="12"/>
  <c r="R88" i="12"/>
  <c r="AJ41" i="12"/>
  <c r="AG15" i="1"/>
  <c r="O62" i="1"/>
  <c r="R76" i="12"/>
  <c r="AJ29" i="12"/>
  <c r="AH33" i="1"/>
  <c r="P80" i="1"/>
  <c r="G126" i="14"/>
  <c r="G79" i="14"/>
  <c r="AI45" i="1"/>
  <c r="Q92" i="1"/>
  <c r="AJ22" i="1"/>
  <c r="R69" i="1"/>
  <c r="O52" i="12"/>
  <c r="AG5" i="12"/>
  <c r="O52" i="13"/>
  <c r="AG5" i="13"/>
  <c r="O70" i="6"/>
  <c r="AG23" i="6"/>
  <c r="AI40" i="6"/>
  <c r="Q87" i="6"/>
  <c r="AJ22" i="6"/>
  <c r="R69" i="6"/>
  <c r="AF28" i="14"/>
  <c r="N75" i="14"/>
  <c r="N122" i="14"/>
  <c r="AI42" i="12"/>
  <c r="Q89" i="12"/>
  <c r="N78" i="6"/>
  <c r="AF31" i="6"/>
  <c r="AJ10" i="7"/>
  <c r="R57" i="7"/>
  <c r="AH35" i="6"/>
  <c r="P82" i="6"/>
  <c r="O80" i="12"/>
  <c r="AG33" i="12"/>
  <c r="N86" i="6"/>
  <c r="AF39" i="6"/>
  <c r="O53" i="6"/>
  <c r="AG6" i="6"/>
  <c r="N74" i="11"/>
  <c r="AF27" i="11"/>
  <c r="O51" i="1"/>
  <c r="AG4" i="1"/>
  <c r="AH43" i="11"/>
  <c r="P90" i="11"/>
  <c r="AF42" i="1"/>
  <c r="N89" i="1"/>
  <c r="AF35" i="1"/>
  <c r="N82" i="1"/>
  <c r="AH7" i="7"/>
  <c r="P54" i="7"/>
  <c r="Q58" i="7"/>
  <c r="AI11" i="7"/>
  <c r="AI39" i="11"/>
  <c r="Q86" i="11"/>
  <c r="AG21" i="11"/>
  <c r="O68" i="11"/>
  <c r="G113" i="14"/>
  <c r="G66" i="14"/>
  <c r="AI25" i="7"/>
  <c r="Q72" i="7"/>
  <c r="AH6" i="6"/>
  <c r="P53" i="6"/>
  <c r="H101" i="14"/>
  <c r="H54" i="14"/>
  <c r="AJ33" i="1"/>
  <c r="R80" i="1"/>
  <c r="P90" i="13"/>
  <c r="AH43" i="13"/>
  <c r="AH43" i="1"/>
  <c r="P90" i="1"/>
  <c r="O51" i="7"/>
  <c r="AG4" i="7"/>
  <c r="AF29" i="1"/>
  <c r="N76" i="1"/>
  <c r="P52" i="1"/>
  <c r="AH5" i="1"/>
  <c r="AH33" i="7"/>
  <c r="P80" i="7"/>
  <c r="O67" i="1"/>
  <c r="AG20" i="1"/>
  <c r="AH43" i="12"/>
  <c r="P90" i="12"/>
  <c r="P58" i="13"/>
  <c r="AH11" i="13"/>
  <c r="O58" i="6"/>
  <c r="AG11" i="6"/>
  <c r="O86" i="13"/>
  <c r="AG39" i="13"/>
  <c r="W132" i="16"/>
  <c r="W85" i="16"/>
  <c r="Q86" i="6"/>
  <c r="AI39" i="6"/>
  <c r="E51" i="14"/>
  <c r="E98" i="14"/>
  <c r="Q78" i="1"/>
  <c r="AI31" i="1"/>
  <c r="R74" i="6"/>
  <c r="AJ27" i="6"/>
  <c r="O66" i="17"/>
  <c r="O113" i="17"/>
  <c r="AG19" i="17"/>
  <c r="AH25" i="7"/>
  <c r="P72" i="7"/>
  <c r="R58" i="13"/>
  <c r="AJ11" i="13"/>
  <c r="N64" i="6"/>
  <c r="AF17" i="6"/>
  <c r="N113" i="17"/>
  <c r="N66" i="17"/>
  <c r="AF19" i="17"/>
  <c r="X63" i="17"/>
  <c r="X110" i="17"/>
  <c r="AI42" i="28"/>
  <c r="Q89" i="28"/>
  <c r="AG40" i="29"/>
  <c r="O87" i="29"/>
  <c r="P57" i="29"/>
  <c r="AH10" i="29"/>
  <c r="N91" i="29"/>
  <c r="AF44" i="29"/>
  <c r="AH8" i="29"/>
  <c r="P55" i="29"/>
  <c r="N62" i="28"/>
  <c r="AF15" i="28"/>
  <c r="Q62" i="29"/>
  <c r="AI15" i="29"/>
  <c r="Q90" i="29"/>
  <c r="AI43" i="29"/>
  <c r="X87" i="17"/>
  <c r="X134" i="17"/>
  <c r="Q53" i="27"/>
  <c r="AI6" i="27"/>
  <c r="N75" i="29"/>
  <c r="AF28" i="29"/>
  <c r="P89" i="29"/>
  <c r="AH42" i="29"/>
  <c r="AG22" i="28"/>
  <c r="O69" i="28"/>
  <c r="AF15" i="17"/>
  <c r="N109" i="17"/>
  <c r="N62" i="17"/>
  <c r="AG44" i="27"/>
  <c r="O91" i="27"/>
  <c r="AJ40" i="17"/>
  <c r="R87" i="17"/>
  <c r="R134" i="17"/>
  <c r="AJ12" i="29"/>
  <c r="R59" i="29"/>
  <c r="AJ44" i="29"/>
  <c r="R91" i="29"/>
  <c r="AI43" i="28"/>
  <c r="Q90" i="28"/>
  <c r="P76" i="27"/>
  <c r="AH29" i="27"/>
  <c r="AF30" i="29"/>
  <c r="N77" i="29"/>
  <c r="AG17" i="29"/>
  <c r="O64" i="29"/>
  <c r="AJ17" i="28"/>
  <c r="R64" i="28"/>
  <c r="Z64" i="16"/>
  <c r="Z111" i="16"/>
  <c r="AH21" i="28"/>
  <c r="P68" i="28"/>
  <c r="AH17" i="27"/>
  <c r="P64" i="27"/>
  <c r="AG19" i="29"/>
  <c r="O66" i="29"/>
  <c r="Q69" i="28"/>
  <c r="AI22" i="28"/>
  <c r="AF12" i="28"/>
  <c r="N59" i="28"/>
  <c r="AH28" i="27"/>
  <c r="P75" i="27"/>
  <c r="Y135" i="17"/>
  <c r="Y88" i="17"/>
  <c r="N98" i="16"/>
  <c r="AF4" i="16"/>
  <c r="N51" i="16"/>
  <c r="AG30" i="29"/>
  <c r="O77" i="29"/>
  <c r="AJ39" i="14"/>
  <c r="R86" i="14"/>
  <c r="R133" i="14"/>
  <c r="AA73" i="16"/>
  <c r="AA120" i="16"/>
  <c r="AI19" i="29"/>
  <c r="Q66" i="29"/>
  <c r="AJ17" i="27"/>
  <c r="R64" i="27"/>
  <c r="N133" i="17"/>
  <c r="N86" i="17"/>
  <c r="AF39" i="17"/>
  <c r="W127" i="16"/>
  <c r="W80" i="16"/>
  <c r="R53" i="28"/>
  <c r="AJ6" i="28"/>
  <c r="AA83" i="16"/>
  <c r="AA130" i="16"/>
  <c r="R76" i="27"/>
  <c r="AJ29" i="27"/>
  <c r="AJ38" i="29"/>
  <c r="R85" i="29"/>
  <c r="X51" i="16"/>
  <c r="X98" i="16"/>
  <c r="R87" i="28"/>
  <c r="AJ40" i="28"/>
  <c r="R70" i="28"/>
  <c r="AJ23" i="28"/>
  <c r="AH14" i="29"/>
  <c r="P61" i="29"/>
  <c r="N76" i="17"/>
  <c r="N123" i="17"/>
  <c r="AF29" i="17"/>
  <c r="O53" i="28"/>
  <c r="AG6" i="28"/>
  <c r="AF36" i="29"/>
  <c r="N83" i="29"/>
  <c r="G129" i="17"/>
  <c r="G82" i="17"/>
  <c r="O82" i="29"/>
  <c r="AG35" i="29"/>
  <c r="AG35" i="28"/>
  <c r="O82" i="28"/>
  <c r="P55" i="27"/>
  <c r="AH8" i="27"/>
  <c r="AH34" i="29"/>
  <c r="P81" i="29"/>
  <c r="R87" i="27"/>
  <c r="AJ40" i="27"/>
  <c r="P70" i="29"/>
  <c r="AH23" i="29"/>
  <c r="I56" i="17"/>
  <c r="I103" i="17"/>
  <c r="R56" i="28"/>
  <c r="AJ9" i="28"/>
  <c r="AF20" i="29"/>
  <c r="N67" i="29"/>
  <c r="AI10" i="29"/>
  <c r="Q57" i="29"/>
  <c r="AJ15" i="28"/>
  <c r="R62" i="28"/>
  <c r="O63" i="28"/>
  <c r="AG16" i="28"/>
  <c r="O80" i="29"/>
  <c r="AG33" i="29"/>
  <c r="W70" i="17"/>
  <c r="W117" i="17"/>
  <c r="AH19" i="29"/>
  <c r="P66" i="29"/>
  <c r="R83" i="28"/>
  <c r="AJ36" i="28"/>
  <c r="AJ10" i="27"/>
  <c r="R57" i="27"/>
  <c r="W65" i="16"/>
  <c r="W112" i="16"/>
  <c r="R51" i="28"/>
  <c r="AJ4" i="28"/>
  <c r="O57" i="28"/>
  <c r="AG10" i="28"/>
  <c r="AJ28" i="29"/>
  <c r="R75" i="29"/>
  <c r="R92" i="28"/>
  <c r="AJ45" i="28"/>
  <c r="P69" i="28"/>
  <c r="AH22" i="28"/>
  <c r="R72" i="28"/>
  <c r="AJ25" i="28"/>
  <c r="F66" i="17"/>
  <c r="F113" i="17"/>
  <c r="N80" i="16"/>
  <c r="AF33" i="16"/>
  <c r="N127" i="16"/>
  <c r="AJ14" i="27"/>
  <c r="R61" i="27"/>
  <c r="AH12" i="28"/>
  <c r="P59" i="28"/>
  <c r="P90" i="27"/>
  <c r="AH43" i="27"/>
  <c r="AH35" i="29"/>
  <c r="P82" i="29"/>
  <c r="N78" i="28"/>
  <c r="AF31" i="28"/>
  <c r="AG25" i="27"/>
  <c r="O72" i="27"/>
  <c r="AF5" i="28"/>
  <c r="N52" i="28"/>
  <c r="O70" i="29"/>
  <c r="AG23" i="29"/>
  <c r="X90" i="17"/>
  <c r="X137" i="17"/>
  <c r="N85" i="29"/>
  <c r="AF38" i="29"/>
  <c r="R74" i="29"/>
  <c r="AJ27" i="29"/>
  <c r="AI4" i="28"/>
  <c r="Q51" i="28"/>
  <c r="H81" i="17"/>
  <c r="H128" i="17"/>
  <c r="Q84" i="27"/>
  <c r="AI37" i="27"/>
  <c r="I66" i="17"/>
  <c r="I113" i="17"/>
  <c r="O75" i="28"/>
  <c r="AG28" i="28"/>
  <c r="AG41" i="28"/>
  <c r="O88" i="28"/>
  <c r="W51" i="17"/>
  <c r="W98" i="17"/>
  <c r="N58" i="27"/>
  <c r="AF11" i="27"/>
  <c r="X78" i="17"/>
  <c r="X125" i="17"/>
  <c r="AA82" i="16"/>
  <c r="AA129" i="16"/>
  <c r="AH25" i="27"/>
  <c r="P72" i="27"/>
  <c r="AI7" i="28"/>
  <c r="Q54" i="28"/>
  <c r="O81" i="27"/>
  <c r="AG34" i="27"/>
  <c r="AI28" i="27"/>
  <c r="Q75" i="27"/>
  <c r="Y80" i="17"/>
  <c r="Y127" i="17"/>
  <c r="AG39" i="28"/>
  <c r="O86" i="28"/>
  <c r="F55" i="17"/>
  <c r="F102" i="17"/>
  <c r="AJ8" i="17"/>
  <c r="R102" i="17"/>
  <c r="R55" i="17"/>
  <c r="F63" i="17"/>
  <c r="F110" i="17"/>
  <c r="N62" i="29"/>
  <c r="AF15" i="29"/>
  <c r="N91" i="28"/>
  <c r="AF44" i="28"/>
  <c r="R63" i="28"/>
  <c r="AJ16" i="28"/>
  <c r="AI42" i="29"/>
  <c r="Q89" i="29"/>
  <c r="E99" i="16"/>
  <c r="E52" i="16"/>
  <c r="Y114" i="16"/>
  <c r="Y67" i="16"/>
  <c r="AJ35" i="29"/>
  <c r="R82" i="29"/>
  <c r="AG22" i="29"/>
  <c r="O69" i="29"/>
  <c r="AF28" i="28"/>
  <c r="N75" i="28"/>
  <c r="E85" i="17"/>
  <c r="E132" i="17"/>
  <c r="X86" i="17"/>
  <c r="X133" i="17"/>
  <c r="AG11" i="29"/>
  <c r="O58" i="29"/>
  <c r="AH36" i="16"/>
  <c r="P130" i="16"/>
  <c r="P83" i="16"/>
  <c r="X88" i="14"/>
  <c r="X135" i="14"/>
  <c r="AG15" i="28"/>
  <c r="O62" i="28"/>
  <c r="Q68" i="29"/>
  <c r="AI21" i="29"/>
  <c r="O79" i="28"/>
  <c r="AG32" i="28"/>
  <c r="AG25" i="28"/>
  <c r="O72" i="28"/>
  <c r="Q64" i="29"/>
  <c r="AI17" i="29"/>
  <c r="Q72" i="27"/>
  <c r="AI25" i="27"/>
  <c r="R89" i="27"/>
  <c r="AJ42" i="27"/>
  <c r="Q66" i="28"/>
  <c r="AI19" i="28"/>
  <c r="AH39" i="28"/>
  <c r="P86" i="28"/>
  <c r="F85" i="16"/>
  <c r="F132" i="16"/>
  <c r="Y78" i="14"/>
  <c r="Y125" i="14"/>
  <c r="AA74" i="14"/>
  <c r="AA121" i="14"/>
  <c r="Q53" i="6"/>
  <c r="AI6" i="6"/>
  <c r="O79" i="17"/>
  <c r="O126" i="17"/>
  <c r="AG32" i="17"/>
  <c r="G102" i="17"/>
  <c r="G55" i="17"/>
  <c r="O90" i="17"/>
  <c r="AG43" i="17"/>
  <c r="O137" i="17"/>
  <c r="G109" i="17"/>
  <c r="G62" i="17"/>
  <c r="P120" i="14"/>
  <c r="AH26" i="14"/>
  <c r="P73" i="14"/>
  <c r="Q120" i="14"/>
  <c r="AI26" i="14"/>
  <c r="Q73" i="14"/>
  <c r="N111" i="17"/>
  <c r="AF17" i="17"/>
  <c r="N64" i="17"/>
  <c r="Y132" i="17"/>
  <c r="Y85" i="17"/>
  <c r="AH15" i="29"/>
  <c r="P62" i="29"/>
  <c r="G70" i="17"/>
  <c r="G117" i="17"/>
  <c r="N79" i="29"/>
  <c r="AF32" i="29"/>
  <c r="AJ31" i="29"/>
  <c r="R78" i="29"/>
  <c r="W114" i="14"/>
  <c r="W67" i="14"/>
  <c r="O89" i="28"/>
  <c r="AG42" i="28"/>
  <c r="AH29" i="17"/>
  <c r="P76" i="17"/>
  <c r="P123" i="17"/>
  <c r="P91" i="16"/>
  <c r="AH44" i="16"/>
  <c r="P138" i="16"/>
  <c r="AA137" i="17"/>
  <c r="AA90" i="17"/>
  <c r="AG18" i="29"/>
  <c r="O65" i="29"/>
  <c r="O63" i="29"/>
  <c r="AG16" i="29"/>
  <c r="AF9" i="27"/>
  <c r="N56" i="27"/>
  <c r="AG10" i="27"/>
  <c r="O57" i="27"/>
  <c r="X111" i="17"/>
  <c r="X64" i="17"/>
  <c r="H105" i="16"/>
  <c r="H58" i="16"/>
  <c r="AG45" i="14"/>
  <c r="O139" i="14"/>
  <c r="O92" i="14"/>
  <c r="Q106" i="17"/>
  <c r="AI12" i="17"/>
  <c r="Q59" i="17"/>
  <c r="AA120" i="17"/>
  <c r="AA73" i="17"/>
  <c r="O75" i="29"/>
  <c r="AG28" i="29"/>
  <c r="P139" i="17"/>
  <c r="AH45" i="17"/>
  <c r="P92" i="17"/>
  <c r="Y63" i="14"/>
  <c r="Y110" i="14"/>
  <c r="Q57" i="12"/>
  <c r="AI10" i="12"/>
  <c r="AA61" i="16"/>
  <c r="AA108" i="16"/>
  <c r="I74" i="14"/>
  <c r="I121" i="14"/>
  <c r="Y52" i="17"/>
  <c r="Y99" i="17"/>
  <c r="N60" i="29"/>
  <c r="AF13" i="29"/>
  <c r="AH38" i="28"/>
  <c r="P85" i="28"/>
  <c r="O90" i="28"/>
  <c r="AG43" i="28"/>
  <c r="I117" i="17"/>
  <c r="I70" i="17"/>
  <c r="H115" i="17"/>
  <c r="H68" i="17"/>
  <c r="AJ6" i="13"/>
  <c r="R53" i="13"/>
  <c r="N90" i="29"/>
  <c r="AF43" i="29"/>
  <c r="AH40" i="16"/>
  <c r="P87" i="16"/>
  <c r="P134" i="16"/>
  <c r="AF33" i="27"/>
  <c r="N80" i="27"/>
  <c r="R71" i="29"/>
  <c r="AJ24" i="29"/>
  <c r="AH5" i="27"/>
  <c r="P52" i="27"/>
  <c r="R67" i="16"/>
  <c r="AJ20" i="16"/>
  <c r="R114" i="16"/>
  <c r="R58" i="17"/>
  <c r="R105" i="17"/>
  <c r="AJ11" i="17"/>
  <c r="AF12" i="27"/>
  <c r="N59" i="27"/>
  <c r="AA85" i="17"/>
  <c r="AA132" i="17"/>
  <c r="R51" i="29"/>
  <c r="AJ4" i="29"/>
  <c r="Q83" i="12"/>
  <c r="AI36" i="12"/>
  <c r="R77" i="14"/>
  <c r="AJ30" i="14"/>
  <c r="R124" i="14"/>
  <c r="Q52" i="12"/>
  <c r="AI5" i="12"/>
  <c r="O105" i="14"/>
  <c r="AG11" i="14"/>
  <c r="O58" i="14"/>
  <c r="O74" i="27"/>
  <c r="AG27" i="27"/>
  <c r="G99" i="17"/>
  <c r="G52" i="17"/>
  <c r="AF29" i="11"/>
  <c r="N76" i="11"/>
  <c r="W117" i="16"/>
  <c r="W70" i="16"/>
  <c r="AF6" i="13"/>
  <c r="N53" i="13"/>
  <c r="Z57" i="14"/>
  <c r="Z104" i="14"/>
  <c r="Q91" i="12"/>
  <c r="AI44" i="12"/>
  <c r="N53" i="6"/>
  <c r="AF6" i="6"/>
  <c r="F136" i="16"/>
  <c r="F89" i="16"/>
  <c r="AJ14" i="13"/>
  <c r="R61" i="13"/>
  <c r="Z120" i="14"/>
  <c r="Z73" i="14"/>
  <c r="I136" i="16"/>
  <c r="I89" i="16"/>
  <c r="G56" i="17"/>
  <c r="G103" i="17"/>
  <c r="X72" i="14"/>
  <c r="X119" i="14"/>
  <c r="AJ27" i="17"/>
  <c r="R74" i="17"/>
  <c r="R121" i="17"/>
  <c r="N73" i="17"/>
  <c r="AF26" i="17"/>
  <c r="N120" i="17"/>
  <c r="Q87" i="16"/>
  <c r="Q134" i="16"/>
  <c r="AI40" i="16"/>
  <c r="I122" i="16"/>
  <c r="I75" i="16"/>
  <c r="I90" i="16"/>
  <c r="I137" i="16"/>
  <c r="H131" i="17"/>
  <c r="H84" i="17"/>
  <c r="I116" i="17"/>
  <c r="I69" i="17"/>
  <c r="AA52" i="14"/>
  <c r="AA99" i="14"/>
  <c r="N119" i="17"/>
  <c r="AF25" i="17"/>
  <c r="N72" i="17"/>
  <c r="I128" i="17"/>
  <c r="I81" i="17"/>
  <c r="X69" i="17"/>
  <c r="X116" i="17"/>
  <c r="Y67" i="14"/>
  <c r="Y114" i="14"/>
  <c r="F86" i="17"/>
  <c r="F133" i="17"/>
  <c r="G89" i="17"/>
  <c r="G136" i="17"/>
  <c r="W76" i="16"/>
  <c r="W123" i="16"/>
  <c r="Y121" i="16"/>
  <c r="Y74" i="16"/>
  <c r="H98" i="16"/>
  <c r="H51" i="16"/>
  <c r="Q64" i="14"/>
  <c r="AI17" i="14"/>
  <c r="Q111" i="14"/>
  <c r="Y107" i="14"/>
  <c r="Y60" i="14"/>
  <c r="AH40" i="13"/>
  <c r="P87" i="13"/>
  <c r="G85" i="17"/>
  <c r="G132" i="17"/>
  <c r="R120" i="17"/>
  <c r="R73" i="17"/>
  <c r="AJ26" i="17"/>
  <c r="Y80" i="14"/>
  <c r="Y127" i="14"/>
  <c r="H89" i="16"/>
  <c r="H136" i="16"/>
  <c r="Q60" i="11"/>
  <c r="AI13" i="11"/>
  <c r="AF10" i="16"/>
  <c r="N57" i="16"/>
  <c r="N104" i="16"/>
  <c r="AI28" i="16"/>
  <c r="Q75" i="16"/>
  <c r="Q122" i="16"/>
  <c r="Z55" i="14"/>
  <c r="Z102" i="14"/>
  <c r="I53" i="16"/>
  <c r="I100" i="16"/>
  <c r="O104" i="16"/>
  <c r="O57" i="16"/>
  <c r="AG10" i="16"/>
  <c r="Q53" i="14"/>
  <c r="AI6" i="14"/>
  <c r="Q100" i="14"/>
  <c r="Z86" i="14"/>
  <c r="Z133" i="14"/>
  <c r="R70" i="12"/>
  <c r="AJ23" i="12"/>
  <c r="P88" i="27"/>
  <c r="AH41" i="27"/>
  <c r="Y70" i="17"/>
  <c r="Y117" i="17"/>
  <c r="F62" i="17"/>
  <c r="F109" i="17"/>
  <c r="AI4" i="12"/>
  <c r="Q51" i="12"/>
  <c r="Z123" i="14"/>
  <c r="Z76" i="14"/>
  <c r="AI38" i="17"/>
  <c r="Q132" i="17"/>
  <c r="Q85" i="17"/>
  <c r="E106" i="14"/>
  <c r="E59" i="14"/>
  <c r="H65" i="14"/>
  <c r="H112" i="14"/>
  <c r="R120" i="16"/>
  <c r="AJ26" i="16"/>
  <c r="R73" i="16"/>
  <c r="Y134" i="16"/>
  <c r="Y87" i="16"/>
  <c r="G106" i="14"/>
  <c r="G59" i="14"/>
  <c r="P75" i="17"/>
  <c r="P122" i="17"/>
  <c r="AH28" i="17"/>
  <c r="Y98" i="14"/>
  <c r="Y51" i="14"/>
  <c r="P139" i="16"/>
  <c r="AH45" i="16"/>
  <c r="P92" i="16"/>
  <c r="F131" i="16"/>
  <c r="F84" i="16"/>
  <c r="H112" i="16"/>
  <c r="H65" i="16"/>
  <c r="O119" i="14"/>
  <c r="O72" i="14"/>
  <c r="AG25" i="14"/>
  <c r="N103" i="16"/>
  <c r="AF9" i="16"/>
  <c r="N56" i="16"/>
  <c r="Z85" i="16"/>
  <c r="Z132" i="16"/>
  <c r="I102" i="17"/>
  <c r="I55" i="17"/>
  <c r="R79" i="6"/>
  <c r="AJ32" i="6"/>
  <c r="W63" i="16"/>
  <c r="W110" i="16"/>
  <c r="W58" i="16"/>
  <c r="W105" i="16"/>
  <c r="N60" i="7"/>
  <c r="AF13" i="7"/>
  <c r="I89" i="14"/>
  <c r="I136" i="14"/>
  <c r="R83" i="12"/>
  <c r="AJ36" i="12"/>
  <c r="AJ41" i="27"/>
  <c r="R88" i="27"/>
  <c r="G81" i="16"/>
  <c r="G128" i="16"/>
  <c r="Q74" i="12"/>
  <c r="AI27" i="12"/>
  <c r="X100" i="16"/>
  <c r="X53" i="16"/>
  <c r="N69" i="14"/>
  <c r="N116" i="14"/>
  <c r="AF22" i="14"/>
  <c r="N55" i="11"/>
  <c r="AF8" i="11"/>
  <c r="AG24" i="29"/>
  <c r="O71" i="29"/>
  <c r="N52" i="12"/>
  <c r="AF5" i="12"/>
  <c r="AJ42" i="17"/>
  <c r="R89" i="17"/>
  <c r="R136" i="17"/>
  <c r="R80" i="11"/>
  <c r="AJ33" i="11"/>
  <c r="AI18" i="14"/>
  <c r="Q112" i="14"/>
  <c r="Q65" i="14"/>
  <c r="Z123" i="17"/>
  <c r="Z76" i="17"/>
  <c r="AG29" i="17"/>
  <c r="O76" i="17"/>
  <c r="O123" i="17"/>
  <c r="X91" i="17"/>
  <c r="X138" i="17"/>
  <c r="Z98" i="17"/>
  <c r="Z51" i="17"/>
  <c r="R83" i="17"/>
  <c r="AJ36" i="17"/>
  <c r="R130" i="17"/>
  <c r="F78" i="16"/>
  <c r="F125" i="16"/>
  <c r="AA86" i="17"/>
  <c r="AA133" i="17"/>
  <c r="E125" i="17"/>
  <c r="E78" i="17"/>
  <c r="Y102" i="14"/>
  <c r="Y55" i="14"/>
  <c r="I70" i="16"/>
  <c r="I117" i="16"/>
  <c r="Y66" i="16"/>
  <c r="Y113" i="16"/>
  <c r="E90" i="14"/>
  <c r="E137" i="14"/>
  <c r="H59" i="17"/>
  <c r="H106" i="17"/>
  <c r="F65" i="16"/>
  <c r="F112" i="16"/>
  <c r="Q88" i="12"/>
  <c r="AI41" i="12"/>
  <c r="Q89" i="16"/>
  <c r="AI42" i="16"/>
  <c r="Q136" i="16"/>
  <c r="W110" i="17"/>
  <c r="W63" i="17"/>
  <c r="E110" i="16"/>
  <c r="E63" i="16"/>
  <c r="F64" i="17"/>
  <c r="F111" i="17"/>
  <c r="R74" i="27"/>
  <c r="AJ27" i="27"/>
  <c r="F90" i="14"/>
  <c r="F137" i="14"/>
  <c r="AI30" i="28"/>
  <c r="Q77" i="28"/>
  <c r="Q51" i="14"/>
  <c r="Q98" i="14"/>
  <c r="AI4" i="14"/>
  <c r="I111" i="17"/>
  <c r="I64" i="17"/>
  <c r="AA59" i="17"/>
  <c r="AA106" i="17"/>
  <c r="H115" i="16"/>
  <c r="H68" i="16"/>
  <c r="AA67" i="16"/>
  <c r="AA114" i="16"/>
  <c r="AA83" i="17"/>
  <c r="AA130" i="17"/>
  <c r="Q51" i="13"/>
  <c r="AI4" i="13"/>
  <c r="N68" i="17"/>
  <c r="N115" i="17"/>
  <c r="AF21" i="17"/>
  <c r="X139" i="14"/>
  <c r="X92" i="14"/>
  <c r="N66" i="6"/>
  <c r="AF19" i="6"/>
  <c r="Q90" i="13"/>
  <c r="AI43" i="13"/>
  <c r="F120" i="16"/>
  <c r="F73" i="16"/>
  <c r="AF36" i="27"/>
  <c r="N83" i="27"/>
  <c r="AG9" i="12"/>
  <c r="O56" i="12"/>
  <c r="H90" i="16"/>
  <c r="H137" i="16"/>
  <c r="Z70" i="14"/>
  <c r="Z117" i="14"/>
  <c r="Y110" i="16"/>
  <c r="Y63" i="16"/>
  <c r="Q58" i="12"/>
  <c r="AI11" i="12"/>
  <c r="AA80" i="14"/>
  <c r="AA127" i="14"/>
  <c r="N52" i="11"/>
  <c r="AF5" i="11"/>
  <c r="O92" i="13"/>
  <c r="AG45" i="13"/>
  <c r="AI39" i="14"/>
  <c r="Q86" i="14"/>
  <c r="Q133" i="14"/>
  <c r="W61" i="14"/>
  <c r="W108" i="14"/>
  <c r="AG24" i="13"/>
  <c r="O71" i="13"/>
  <c r="R53" i="11"/>
  <c r="AJ6" i="11"/>
  <c r="AI12" i="1"/>
  <c r="Q59" i="1"/>
  <c r="AJ15" i="1"/>
  <c r="R62" i="1"/>
  <c r="AG38" i="7"/>
  <c r="O85" i="7"/>
  <c r="AF22" i="11"/>
  <c r="N69" i="11"/>
  <c r="Q76" i="7"/>
  <c r="AI29" i="7"/>
  <c r="G127" i="14"/>
  <c r="G80" i="14"/>
  <c r="AG28" i="27"/>
  <c r="O75" i="27"/>
  <c r="G55" i="14"/>
  <c r="G102" i="14"/>
  <c r="AI43" i="17"/>
  <c r="Q90" i="17"/>
  <c r="Q137" i="17"/>
  <c r="AF32" i="17"/>
  <c r="N126" i="17"/>
  <c r="N79" i="17"/>
  <c r="R59" i="17"/>
  <c r="R106" i="17"/>
  <c r="AJ12" i="17"/>
  <c r="AF14" i="12"/>
  <c r="N61" i="12"/>
  <c r="AG9" i="11"/>
  <c r="O56" i="11"/>
  <c r="P118" i="17"/>
  <c r="P71" i="17"/>
  <c r="AH24" i="17"/>
  <c r="AF22" i="6"/>
  <c r="N69" i="6"/>
  <c r="AG41" i="12"/>
  <c r="O88" i="12"/>
  <c r="F122" i="14"/>
  <c r="F75" i="14"/>
  <c r="G127" i="17"/>
  <c r="G80" i="17"/>
  <c r="AH43" i="16"/>
  <c r="P137" i="16"/>
  <c r="P90" i="16"/>
  <c r="G68" i="14"/>
  <c r="G115" i="14"/>
  <c r="R90" i="7"/>
  <c r="AJ43" i="7"/>
  <c r="N56" i="1"/>
  <c r="AF9" i="1"/>
  <c r="N85" i="6"/>
  <c r="AF38" i="6"/>
  <c r="W127" i="17"/>
  <c r="W80" i="17"/>
  <c r="AH35" i="16"/>
  <c r="P129" i="16"/>
  <c r="P82" i="16"/>
  <c r="O119" i="16"/>
  <c r="O72" i="16"/>
  <c r="AG25" i="16"/>
  <c r="W57" i="17"/>
  <c r="W104" i="17"/>
  <c r="I85" i="16"/>
  <c r="I132" i="16"/>
  <c r="I57" i="14"/>
  <c r="I104" i="14"/>
  <c r="AH5" i="12"/>
  <c r="P52" i="12"/>
  <c r="W129" i="17"/>
  <c r="W82" i="17"/>
  <c r="AI28" i="11"/>
  <c r="Q75" i="11"/>
  <c r="F122" i="17"/>
  <c r="F75" i="17"/>
  <c r="AH43" i="17"/>
  <c r="P137" i="17"/>
  <c r="P90" i="17"/>
  <c r="Z62" i="17"/>
  <c r="Z109" i="17"/>
  <c r="AI16" i="7"/>
  <c r="Q63" i="7"/>
  <c r="G139" i="14"/>
  <c r="G92" i="14"/>
  <c r="P131" i="16"/>
  <c r="AH37" i="16"/>
  <c r="P84" i="16"/>
  <c r="Q91" i="7"/>
  <c r="AI44" i="7"/>
  <c r="G108" i="16"/>
  <c r="G61" i="16"/>
  <c r="X108" i="16"/>
  <c r="X61" i="16"/>
  <c r="Z57" i="16"/>
  <c r="Z104" i="16"/>
  <c r="O88" i="13"/>
  <c r="AG41" i="13"/>
  <c r="R59" i="16"/>
  <c r="AJ12" i="16"/>
  <c r="R106" i="16"/>
  <c r="AI25" i="13"/>
  <c r="Q72" i="13"/>
  <c r="E118" i="14"/>
  <c r="E71" i="14"/>
  <c r="AH12" i="29"/>
  <c r="P59" i="29"/>
  <c r="H119" i="14"/>
  <c r="H72" i="14"/>
  <c r="F53" i="16"/>
  <c r="F100" i="16"/>
  <c r="Y55" i="17"/>
  <c r="Y102" i="17"/>
  <c r="R62" i="27"/>
  <c r="AJ15" i="27"/>
  <c r="E56" i="16"/>
  <c r="E103" i="16"/>
  <c r="O133" i="14"/>
  <c r="AG39" i="14"/>
  <c r="O86" i="14"/>
  <c r="Z78" i="14"/>
  <c r="Z125" i="14"/>
  <c r="AH16" i="27"/>
  <c r="P63" i="27"/>
  <c r="O68" i="1"/>
  <c r="AG21" i="1"/>
  <c r="AF13" i="6"/>
  <c r="N60" i="6"/>
  <c r="F71" i="16"/>
  <c r="F118" i="16"/>
  <c r="E139" i="14"/>
  <c r="E92" i="14"/>
  <c r="O111" i="16"/>
  <c r="O64" i="16"/>
  <c r="AG17" i="16"/>
  <c r="AG31" i="16"/>
  <c r="O78" i="16"/>
  <c r="O125" i="16"/>
  <c r="O133" i="17"/>
  <c r="AG39" i="17"/>
  <c r="O86" i="17"/>
  <c r="G102" i="16"/>
  <c r="G55" i="16"/>
  <c r="E129" i="17"/>
  <c r="E82" i="17"/>
  <c r="G57" i="14"/>
  <c r="G104" i="14"/>
  <c r="I84" i="14"/>
  <c r="I131" i="14"/>
  <c r="P103" i="14"/>
  <c r="AH9" i="14"/>
  <c r="P56" i="14"/>
  <c r="O57" i="13"/>
  <c r="AG10" i="13"/>
  <c r="Q68" i="14"/>
  <c r="AI21" i="14"/>
  <c r="Q115" i="14"/>
  <c r="AJ40" i="12"/>
  <c r="R87" i="12"/>
  <c r="O80" i="11"/>
  <c r="AG33" i="11"/>
  <c r="Y109" i="14"/>
  <c r="Y62" i="14"/>
  <c r="E75" i="14"/>
  <c r="E122" i="14"/>
  <c r="AJ17" i="7"/>
  <c r="R64" i="7"/>
  <c r="R85" i="1"/>
  <c r="AJ38" i="1"/>
  <c r="N64" i="7"/>
  <c r="AF17" i="7"/>
  <c r="I124" i="14"/>
  <c r="I77" i="14"/>
  <c r="W56" i="17"/>
  <c r="W103" i="17"/>
  <c r="AG32" i="13"/>
  <c r="O79" i="13"/>
  <c r="E138" i="16"/>
  <c r="E91" i="16"/>
  <c r="W56" i="14"/>
  <c r="W103" i="14"/>
  <c r="O56" i="14"/>
  <c r="O103" i="14"/>
  <c r="AG9" i="14"/>
  <c r="G86" i="16"/>
  <c r="G133" i="16"/>
  <c r="W109" i="14"/>
  <c r="W62" i="14"/>
  <c r="F117" i="14"/>
  <c r="F70" i="14"/>
  <c r="AG18" i="7"/>
  <c r="O65" i="7"/>
  <c r="Q55" i="6"/>
  <c r="AI8" i="6"/>
  <c r="AG20" i="17"/>
  <c r="O67" i="17"/>
  <c r="O114" i="17"/>
  <c r="F107" i="14"/>
  <c r="F60" i="14"/>
  <c r="AH21" i="1"/>
  <c r="P68" i="1"/>
  <c r="AG23" i="12"/>
  <c r="O70" i="12"/>
  <c r="P79" i="7"/>
  <c r="AH32" i="7"/>
  <c r="AH21" i="11"/>
  <c r="P68" i="11"/>
  <c r="I120" i="14"/>
  <c r="I73" i="14"/>
  <c r="Q89" i="1"/>
  <c r="AI42" i="1"/>
  <c r="R73" i="7"/>
  <c r="AJ26" i="7"/>
  <c r="P74" i="13"/>
  <c r="AH27" i="13"/>
  <c r="AF4" i="7"/>
  <c r="N51" i="7"/>
  <c r="AH37" i="6"/>
  <c r="P84" i="6"/>
  <c r="G133" i="14"/>
  <c r="G86" i="14"/>
  <c r="AG19" i="7"/>
  <c r="O66" i="7"/>
  <c r="AI14" i="11"/>
  <c r="Q61" i="11"/>
  <c r="AH5" i="7"/>
  <c r="P52" i="7"/>
  <c r="P74" i="6"/>
  <c r="AH27" i="6"/>
  <c r="O71" i="7"/>
  <c r="AG24" i="7"/>
  <c r="AJ6" i="7"/>
  <c r="R53" i="7"/>
  <c r="AJ27" i="1"/>
  <c r="R74" i="1"/>
  <c r="Q87" i="11"/>
  <c r="AI40" i="11"/>
  <c r="N82" i="13"/>
  <c r="AF35" i="13"/>
  <c r="O126" i="14"/>
  <c r="AG32" i="14"/>
  <c r="O79" i="14"/>
  <c r="X68" i="17"/>
  <c r="X115" i="17"/>
  <c r="F79" i="16"/>
  <c r="F126" i="16"/>
  <c r="O60" i="11"/>
  <c r="AG13" i="11"/>
  <c r="N86" i="12"/>
  <c r="AF39" i="12"/>
  <c r="AG29" i="7"/>
  <c r="O76" i="7"/>
  <c r="Q62" i="11"/>
  <c r="AI15" i="11"/>
  <c r="X74" i="16"/>
  <c r="X121" i="16"/>
  <c r="P60" i="14"/>
  <c r="AH13" i="14"/>
  <c r="P107" i="14"/>
  <c r="AJ22" i="7"/>
  <c r="R69" i="7"/>
  <c r="N53" i="7"/>
  <c r="AF6" i="7"/>
  <c r="R84" i="12"/>
  <c r="AJ37" i="12"/>
  <c r="AH39" i="1"/>
  <c r="P86" i="1"/>
  <c r="P79" i="1"/>
  <c r="AH32" i="1"/>
  <c r="N64" i="1"/>
  <c r="AF17" i="1"/>
  <c r="AF24" i="16"/>
  <c r="N71" i="16"/>
  <c r="N118" i="16"/>
  <c r="N89" i="11"/>
  <c r="AF42" i="11"/>
  <c r="AH15" i="14"/>
  <c r="P109" i="14"/>
  <c r="P62" i="14"/>
  <c r="R104" i="14"/>
  <c r="R57" i="14"/>
  <c r="AJ10" i="14"/>
  <c r="Q125" i="16"/>
  <c r="Q78" i="16"/>
  <c r="AI31" i="16"/>
  <c r="Z59" i="14"/>
  <c r="Z106" i="14"/>
  <c r="AG44" i="7"/>
  <c r="O91" i="7"/>
  <c r="AI18" i="11"/>
  <c r="Q65" i="11"/>
  <c r="X84" i="17"/>
  <c r="X131" i="17"/>
  <c r="H80" i="16"/>
  <c r="H127" i="16"/>
  <c r="R78" i="17"/>
  <c r="R125" i="17"/>
  <c r="AJ31" i="17"/>
  <c r="AF30" i="14"/>
  <c r="N124" i="14"/>
  <c r="N77" i="14"/>
  <c r="AH22" i="13"/>
  <c r="P69" i="13"/>
  <c r="N57" i="14"/>
  <c r="AF10" i="14"/>
  <c r="N104" i="14"/>
  <c r="AF43" i="1"/>
  <c r="N90" i="1"/>
  <c r="AF16" i="1"/>
  <c r="N63" i="1"/>
  <c r="AJ33" i="27"/>
  <c r="R80" i="27"/>
  <c r="AI20" i="14"/>
  <c r="Q114" i="14"/>
  <c r="Q67" i="14"/>
  <c r="H88" i="14"/>
  <c r="H135" i="14"/>
  <c r="O75" i="6"/>
  <c r="AG28" i="6"/>
  <c r="AG33" i="7"/>
  <c r="O80" i="7"/>
  <c r="AG38" i="13"/>
  <c r="O85" i="13"/>
  <c r="AH7" i="16"/>
  <c r="P101" i="16"/>
  <c r="P54" i="16"/>
  <c r="AH10" i="11"/>
  <c r="P57" i="11"/>
  <c r="AA60" i="16"/>
  <c r="AA107" i="16"/>
  <c r="O83" i="6"/>
  <c r="AG36" i="6"/>
  <c r="AJ41" i="11"/>
  <c r="R88" i="11"/>
  <c r="P51" i="11"/>
  <c r="AH4" i="11"/>
  <c r="AH31" i="11"/>
  <c r="P78" i="11"/>
  <c r="AH26" i="1"/>
  <c r="P73" i="1"/>
  <c r="I106" i="17"/>
  <c r="I59" i="17"/>
  <c r="N90" i="17"/>
  <c r="AF43" i="17"/>
  <c r="N137" i="17"/>
  <c r="AJ28" i="12"/>
  <c r="R75" i="12"/>
  <c r="AG34" i="17"/>
  <c r="O128" i="17"/>
  <c r="O81" i="17"/>
  <c r="P83" i="17"/>
  <c r="P130" i="17"/>
  <c r="AH36" i="17"/>
  <c r="P68" i="12"/>
  <c r="AH21" i="12"/>
  <c r="AG15" i="7"/>
  <c r="O62" i="7"/>
  <c r="N59" i="12"/>
  <c r="AF12" i="12"/>
  <c r="N70" i="6"/>
  <c r="AF23" i="6"/>
  <c r="AH38" i="6"/>
  <c r="P85" i="6"/>
  <c r="N58" i="17"/>
  <c r="AF11" i="17"/>
  <c r="N105" i="17"/>
  <c r="AF14" i="6"/>
  <c r="N61" i="6"/>
  <c r="F139" i="14"/>
  <c r="F92" i="14"/>
  <c r="W90" i="14"/>
  <c r="W137" i="14"/>
  <c r="AF26" i="13"/>
  <c r="N73" i="13"/>
  <c r="N92" i="1"/>
  <c r="AF45" i="1"/>
  <c r="N66" i="11"/>
  <c r="AF19" i="11"/>
  <c r="F71" i="17"/>
  <c r="F118" i="17"/>
  <c r="AG31" i="7"/>
  <c r="O78" i="7"/>
  <c r="I92" i="14"/>
  <c r="I139" i="14"/>
  <c r="Q83" i="1"/>
  <c r="AI36" i="1"/>
  <c r="N55" i="6"/>
  <c r="AF8" i="6"/>
  <c r="AH28" i="11"/>
  <c r="P75" i="11"/>
  <c r="H62" i="14"/>
  <c r="H109" i="14"/>
  <c r="Q61" i="1"/>
  <c r="AI14" i="1"/>
  <c r="AA62" i="14"/>
  <c r="AA109" i="14"/>
  <c r="AH21" i="6"/>
  <c r="P68" i="6"/>
  <c r="P60" i="6"/>
  <c r="AH13" i="6"/>
  <c r="AI12" i="7"/>
  <c r="Q59" i="7"/>
  <c r="AF44" i="6"/>
  <c r="N91" i="6"/>
  <c r="R84" i="1"/>
  <c r="AJ37" i="1"/>
  <c r="AJ28" i="11"/>
  <c r="R75" i="11"/>
  <c r="AA115" i="14"/>
  <c r="AA68" i="14"/>
  <c r="AG6" i="1"/>
  <c r="O53" i="1"/>
  <c r="AG33" i="14"/>
  <c r="O80" i="14"/>
  <c r="O127" i="14"/>
  <c r="N61" i="1"/>
  <c r="AF14" i="1"/>
  <c r="F80" i="14"/>
  <c r="F127" i="14"/>
  <c r="O60" i="13"/>
  <c r="AG13" i="13"/>
  <c r="AF13" i="17"/>
  <c r="N60" i="17"/>
  <c r="N107" i="17"/>
  <c r="AJ39" i="12"/>
  <c r="R86" i="12"/>
  <c r="N55" i="1"/>
  <c r="AF8" i="1"/>
  <c r="R55" i="11"/>
  <c r="AJ8" i="11"/>
  <c r="AH6" i="12"/>
  <c r="P53" i="12"/>
  <c r="I83" i="14"/>
  <c r="I130" i="14"/>
  <c r="R70" i="13"/>
  <c r="AJ23" i="13"/>
  <c r="F103" i="16"/>
  <c r="F56" i="16"/>
  <c r="O71" i="6"/>
  <c r="AG24" i="6"/>
  <c r="AG36" i="13"/>
  <c r="O83" i="13"/>
  <c r="P57" i="14"/>
  <c r="AH10" i="14"/>
  <c r="P104" i="14"/>
  <c r="P71" i="1"/>
  <c r="AH24" i="1"/>
  <c r="Q90" i="1"/>
  <c r="AI43" i="1"/>
  <c r="P69" i="1"/>
  <c r="AH22" i="1"/>
  <c r="E70" i="14"/>
  <c r="E117" i="14"/>
  <c r="H138" i="16"/>
  <c r="H91" i="16"/>
  <c r="AI44" i="1"/>
  <c r="Q91" i="1"/>
  <c r="O109" i="17"/>
  <c r="AG15" i="17"/>
  <c r="O62" i="17"/>
  <c r="O54" i="13"/>
  <c r="AG7" i="13"/>
  <c r="I137" i="17"/>
  <c r="I90" i="17"/>
  <c r="X77" i="17"/>
  <c r="X124" i="17"/>
  <c r="O62" i="11"/>
  <c r="AG15" i="11"/>
  <c r="AJ16" i="6"/>
  <c r="R63" i="6"/>
  <c r="Y130" i="16"/>
  <c r="Y83" i="16"/>
  <c r="AF16" i="6"/>
  <c r="N63" i="6"/>
  <c r="N91" i="13"/>
  <c r="AF44" i="13"/>
  <c r="P71" i="7"/>
  <c r="AH24" i="7"/>
  <c r="AG41" i="11"/>
  <c r="O88" i="11"/>
  <c r="Q77" i="6"/>
  <c r="AI30" i="6"/>
  <c r="AJ39" i="11"/>
  <c r="R86" i="11"/>
  <c r="Q76" i="1"/>
  <c r="AI29" i="1"/>
  <c r="AF37" i="1"/>
  <c r="N84" i="1"/>
  <c r="AG30" i="6"/>
  <c r="O77" i="6"/>
  <c r="E65" i="14"/>
  <c r="E112" i="14"/>
  <c r="AJ4" i="11"/>
  <c r="R51" i="11"/>
  <c r="Q63" i="12"/>
  <c r="AI16" i="12"/>
  <c r="AF26" i="7"/>
  <c r="N73" i="7"/>
  <c r="O76" i="6"/>
  <c r="AG29" i="6"/>
  <c r="N54" i="12"/>
  <c r="AF7" i="12"/>
  <c r="AI9" i="11"/>
  <c r="Q56" i="11"/>
  <c r="AH11" i="11"/>
  <c r="P58" i="11"/>
  <c r="R131" i="16"/>
  <c r="AJ37" i="16"/>
  <c r="R84" i="16"/>
  <c r="AI14" i="13"/>
  <c r="Q61" i="13"/>
  <c r="R74" i="13"/>
  <c r="AJ27" i="13"/>
  <c r="O58" i="1"/>
  <c r="AG11" i="1"/>
  <c r="AI44" i="11"/>
  <c r="Q91" i="11"/>
  <c r="AF22" i="13"/>
  <c r="N69" i="13"/>
  <c r="I119" i="14"/>
  <c r="I72" i="14"/>
  <c r="AF11" i="1"/>
  <c r="N58" i="1"/>
  <c r="P58" i="1"/>
  <c r="AH11" i="1"/>
  <c r="P51" i="1"/>
  <c r="AH4" i="1"/>
  <c r="F64" i="16"/>
  <c r="F111" i="16"/>
  <c r="AI31" i="11"/>
  <c r="Q78" i="11"/>
  <c r="AH7" i="6"/>
  <c r="P54" i="6"/>
  <c r="G120" i="16"/>
  <c r="G73" i="16"/>
  <c r="W139" i="14"/>
  <c r="W92" i="14"/>
  <c r="E81" i="14"/>
  <c r="E128" i="14"/>
  <c r="N108" i="14"/>
  <c r="N61" i="14"/>
  <c r="AF14" i="14"/>
  <c r="AI24" i="29"/>
  <c r="Q71" i="29"/>
  <c r="AI18" i="28"/>
  <c r="Q65" i="28"/>
  <c r="AH42" i="27"/>
  <c r="P89" i="27"/>
  <c r="AF7" i="28"/>
  <c r="N54" i="28"/>
  <c r="AF16" i="29"/>
  <c r="N63" i="29"/>
  <c r="Z70" i="16"/>
  <c r="Z117" i="16"/>
  <c r="N72" i="28"/>
  <c r="AF25" i="28"/>
  <c r="O116" i="17"/>
  <c r="AG22" i="17"/>
  <c r="O69" i="17"/>
  <c r="AJ20" i="28"/>
  <c r="R67" i="28"/>
  <c r="AJ34" i="28"/>
  <c r="R81" i="28"/>
  <c r="Q56" i="29"/>
  <c r="AI9" i="29"/>
  <c r="AH7" i="28"/>
  <c r="P54" i="28"/>
  <c r="AF34" i="29"/>
  <c r="N81" i="29"/>
  <c r="AJ43" i="28"/>
  <c r="R90" i="28"/>
  <c r="AG29" i="29"/>
  <c r="O76" i="29"/>
  <c r="AH23" i="28"/>
  <c r="P70" i="28"/>
  <c r="W81" i="17"/>
  <c r="W128" i="17"/>
  <c r="AI35" i="28"/>
  <c r="Q82" i="28"/>
  <c r="Q54" i="27"/>
  <c r="AI7" i="27"/>
  <c r="AJ41" i="29"/>
  <c r="R88" i="29"/>
  <c r="P66" i="27"/>
  <c r="AH19" i="27"/>
  <c r="O64" i="28"/>
  <c r="AG17" i="28"/>
  <c r="R89" i="28"/>
  <c r="AJ42" i="28"/>
  <c r="AF21" i="28"/>
  <c r="N68" i="28"/>
  <c r="P62" i="28"/>
  <c r="AH15" i="28"/>
  <c r="AH19" i="28"/>
  <c r="P66" i="28"/>
  <c r="P62" i="27"/>
  <c r="AH15" i="27"/>
  <c r="AI15" i="28"/>
  <c r="Q62" i="28"/>
  <c r="G76" i="17"/>
  <c r="G123" i="17"/>
  <c r="Y54" i="17"/>
  <c r="Y101" i="17"/>
  <c r="F59" i="17"/>
  <c r="F106" i="17"/>
  <c r="N77" i="27"/>
  <c r="AF30" i="27"/>
  <c r="AH33" i="28"/>
  <c r="P80" i="28"/>
  <c r="G136" i="16"/>
  <c r="G89" i="16"/>
  <c r="O71" i="28"/>
  <c r="AG24" i="28"/>
  <c r="Q85" i="28"/>
  <c r="AI38" i="28"/>
  <c r="N86" i="28"/>
  <c r="AF39" i="28"/>
  <c r="AI20" i="28"/>
  <c r="Q67" i="28"/>
  <c r="AF8" i="29"/>
  <c r="N55" i="29"/>
  <c r="G72" i="16"/>
  <c r="G119" i="16"/>
  <c r="Q73" i="28"/>
  <c r="AI26" i="28"/>
  <c r="O58" i="27"/>
  <c r="AG11" i="27"/>
  <c r="Y132" i="16"/>
  <c r="Y85" i="16"/>
  <c r="N74" i="27"/>
  <c r="AF27" i="27"/>
  <c r="AG30" i="28"/>
  <c r="O77" i="28"/>
  <c r="H89" i="17"/>
  <c r="H136" i="17"/>
  <c r="P60" i="29"/>
  <c r="AH13" i="29"/>
  <c r="AH8" i="28"/>
  <c r="P55" i="28"/>
  <c r="R76" i="29"/>
  <c r="AJ29" i="29"/>
  <c r="AG14" i="28"/>
  <c r="O61" i="28"/>
  <c r="X68" i="16"/>
  <c r="X115" i="16"/>
  <c r="N61" i="28"/>
  <c r="AF14" i="28"/>
  <c r="AG40" i="27"/>
  <c r="O87" i="27"/>
  <c r="N52" i="29"/>
  <c r="AF5" i="29"/>
  <c r="X66" i="17"/>
  <c r="X113" i="17"/>
  <c r="H115" i="14"/>
  <c r="H68" i="14"/>
  <c r="W137" i="16"/>
  <c r="W90" i="16"/>
  <c r="AI44" i="27"/>
  <c r="Q91" i="27"/>
  <c r="Q71" i="28"/>
  <c r="AI24" i="28"/>
  <c r="AH39" i="29"/>
  <c r="P86" i="29"/>
  <c r="AJ19" i="29"/>
  <c r="R66" i="29"/>
  <c r="P53" i="28"/>
  <c r="AH6" i="28"/>
  <c r="AI18" i="29"/>
  <c r="Q65" i="29"/>
  <c r="R68" i="27"/>
  <c r="AJ21" i="27"/>
  <c r="AH38" i="27"/>
  <c r="P85" i="27"/>
  <c r="AA65" i="16"/>
  <c r="AA112" i="16"/>
  <c r="N128" i="17"/>
  <c r="N81" i="17"/>
  <c r="AF34" i="17"/>
  <c r="O56" i="28"/>
  <c r="AG9" i="28"/>
  <c r="O54" i="29"/>
  <c r="AG7" i="29"/>
  <c r="W89" i="14"/>
  <c r="W136" i="14"/>
  <c r="H77" i="17"/>
  <c r="H124" i="17"/>
  <c r="G137" i="17"/>
  <c r="G90" i="17"/>
  <c r="X68" i="14"/>
  <c r="X115" i="14"/>
  <c r="Q82" i="27"/>
  <c r="AI35" i="27"/>
  <c r="AI6" i="29"/>
  <c r="Q53" i="29"/>
  <c r="O66" i="28"/>
  <c r="AG19" i="28"/>
  <c r="E81" i="16"/>
  <c r="E128" i="16"/>
  <c r="Y58" i="14"/>
  <c r="Y105" i="14"/>
  <c r="Z55" i="17"/>
  <c r="Z102" i="17"/>
  <c r="P81" i="27"/>
  <c r="AH34" i="27"/>
  <c r="E134" i="17"/>
  <c r="E87" i="17"/>
  <c r="Q133" i="17"/>
  <c r="Q86" i="17"/>
  <c r="AI39" i="17"/>
  <c r="Q108" i="17"/>
  <c r="Q61" i="17"/>
  <c r="AI14" i="17"/>
  <c r="AH4" i="27"/>
  <c r="P51" i="27"/>
  <c r="N76" i="28"/>
  <c r="AF29" i="28"/>
  <c r="G63" i="16"/>
  <c r="G110" i="16"/>
  <c r="AH28" i="28"/>
  <c r="P75" i="28"/>
  <c r="I118" i="17"/>
  <c r="I71" i="17"/>
  <c r="AH11" i="14"/>
  <c r="P105" i="14"/>
  <c r="P58" i="14"/>
  <c r="Q65" i="17"/>
  <c r="AI18" i="17"/>
  <c r="Q112" i="17"/>
  <c r="AA58" i="17"/>
  <c r="AA105" i="17"/>
  <c r="AF32" i="16"/>
  <c r="N79" i="16"/>
  <c r="N126" i="16"/>
  <c r="N92" i="6"/>
  <c r="AF45" i="6"/>
  <c r="E112" i="16"/>
  <c r="E65" i="16"/>
  <c r="O85" i="29"/>
  <c r="AG38" i="29"/>
  <c r="AF29" i="29"/>
  <c r="N76" i="29"/>
  <c r="P89" i="28"/>
  <c r="AH42" i="28"/>
  <c r="N89" i="27"/>
  <c r="AF42" i="27"/>
  <c r="Z72" i="17"/>
  <c r="Z119" i="17"/>
  <c r="Y112" i="16"/>
  <c r="Y65" i="16"/>
  <c r="H130" i="17"/>
  <c r="H83" i="17"/>
  <c r="Q55" i="29"/>
  <c r="AI8" i="29"/>
  <c r="Y134" i="17"/>
  <c r="Y87" i="17"/>
  <c r="AH6" i="27"/>
  <c r="P53" i="27"/>
  <c r="P124" i="17"/>
  <c r="P77" i="17"/>
  <c r="AH30" i="17"/>
  <c r="AH4" i="29"/>
  <c r="P51" i="29"/>
  <c r="P51" i="16"/>
  <c r="P98" i="16"/>
  <c r="AH4" i="16"/>
  <c r="AJ24" i="17"/>
  <c r="R118" i="17"/>
  <c r="R71" i="17"/>
  <c r="P136" i="16"/>
  <c r="P89" i="16"/>
  <c r="AH42" i="16"/>
  <c r="AA77" i="17"/>
  <c r="AA124" i="17"/>
  <c r="N117" i="17"/>
  <c r="N70" i="17"/>
  <c r="AF23" i="17"/>
  <c r="AI13" i="28"/>
  <c r="Q60" i="28"/>
  <c r="F129" i="17"/>
  <c r="F82" i="17"/>
  <c r="AG25" i="17"/>
  <c r="O72" i="17"/>
  <c r="O119" i="17"/>
  <c r="R112" i="14"/>
  <c r="R65" i="14"/>
  <c r="AJ18" i="14"/>
  <c r="E106" i="16"/>
  <c r="E59" i="16"/>
  <c r="AF7" i="29"/>
  <c r="N54" i="29"/>
  <c r="N71" i="11"/>
  <c r="AF24" i="11"/>
  <c r="F128" i="17"/>
  <c r="F81" i="17"/>
  <c r="W102" i="16"/>
  <c r="W55" i="16"/>
  <c r="X105" i="16"/>
  <c r="X58" i="16"/>
  <c r="G101" i="16"/>
  <c r="G54" i="16"/>
  <c r="R67" i="11"/>
  <c r="AJ20" i="11"/>
  <c r="H84" i="16"/>
  <c r="H131" i="16"/>
  <c r="Q88" i="28"/>
  <c r="AI41" i="28"/>
  <c r="R80" i="28"/>
  <c r="AJ33" i="28"/>
  <c r="AA64" i="17"/>
  <c r="AA111" i="17"/>
  <c r="AA139" i="17"/>
  <c r="AA92" i="17"/>
  <c r="AG28" i="17"/>
  <c r="O122" i="17"/>
  <c r="O75" i="17"/>
  <c r="AH27" i="12"/>
  <c r="P74" i="12"/>
  <c r="F51" i="14"/>
  <c r="F98" i="14"/>
  <c r="I134" i="14"/>
  <c r="I87" i="14"/>
  <c r="O132" i="14"/>
  <c r="O85" i="14"/>
  <c r="AG38" i="14"/>
  <c r="I123" i="16"/>
  <c r="I76" i="16"/>
  <c r="P52" i="17"/>
  <c r="P99" i="17"/>
  <c r="AH5" i="17"/>
  <c r="E113" i="17"/>
  <c r="E66" i="17"/>
  <c r="Y73" i="16"/>
  <c r="Y120" i="16"/>
  <c r="AJ34" i="14"/>
  <c r="R128" i="14"/>
  <c r="R81" i="14"/>
  <c r="AA112" i="14"/>
  <c r="AA65" i="14"/>
  <c r="P125" i="16"/>
  <c r="AH31" i="16"/>
  <c r="P78" i="16"/>
  <c r="AG44" i="13"/>
  <c r="O91" i="13"/>
  <c r="X91" i="14"/>
  <c r="X138" i="14"/>
  <c r="H107" i="16"/>
  <c r="H60" i="16"/>
  <c r="I99" i="17"/>
  <c r="I52" i="17"/>
  <c r="Y130" i="17"/>
  <c r="Y83" i="17"/>
  <c r="G114" i="16"/>
  <c r="G67" i="16"/>
  <c r="Z127" i="17"/>
  <c r="Z80" i="17"/>
  <c r="Y123" i="17"/>
  <c r="Y76" i="17"/>
  <c r="Z126" i="16"/>
  <c r="Z79" i="16"/>
  <c r="AI44" i="13"/>
  <c r="Q91" i="13"/>
  <c r="W123" i="17"/>
  <c r="W76" i="17"/>
  <c r="Y89" i="16"/>
  <c r="Y136" i="16"/>
  <c r="AA124" i="14"/>
  <c r="AA77" i="14"/>
  <c r="R68" i="13"/>
  <c r="AJ21" i="13"/>
  <c r="E108" i="17"/>
  <c r="E61" i="17"/>
  <c r="F124" i="16"/>
  <c r="F77" i="16"/>
  <c r="Y91" i="14"/>
  <c r="Y138" i="14"/>
  <c r="P103" i="17"/>
  <c r="AH9" i="17"/>
  <c r="P56" i="17"/>
  <c r="Q117" i="14"/>
  <c r="AI23" i="14"/>
  <c r="Q70" i="14"/>
  <c r="AI6" i="11"/>
  <c r="Q53" i="11"/>
  <c r="AJ18" i="29"/>
  <c r="R65" i="29"/>
  <c r="AG9" i="16"/>
  <c r="O56" i="16"/>
  <c r="O103" i="16"/>
  <c r="AA72" i="17"/>
  <c r="AA119" i="17"/>
  <c r="AJ20" i="13"/>
  <c r="R67" i="13"/>
  <c r="AA136" i="17"/>
  <c r="AA89" i="17"/>
  <c r="Q61" i="6"/>
  <c r="AI14" i="6"/>
  <c r="I100" i="17"/>
  <c r="I53" i="17"/>
  <c r="AJ44" i="17"/>
  <c r="R138" i="17"/>
  <c r="R91" i="17"/>
  <c r="N71" i="12"/>
  <c r="AF24" i="12"/>
  <c r="P63" i="11"/>
  <c r="AH16" i="11"/>
  <c r="G54" i="17"/>
  <c r="G101" i="17"/>
  <c r="W82" i="14"/>
  <c r="W129" i="14"/>
  <c r="G98" i="16"/>
  <c r="G51" i="16"/>
  <c r="Z99" i="17"/>
  <c r="Z52" i="17"/>
  <c r="N130" i="17"/>
  <c r="N83" i="17"/>
  <c r="AF36" i="17"/>
  <c r="I72" i="16"/>
  <c r="I119" i="16"/>
  <c r="F102" i="16"/>
  <c r="F55" i="16"/>
  <c r="AI37" i="13"/>
  <c r="Q84" i="13"/>
  <c r="AH11" i="16"/>
  <c r="P105" i="16"/>
  <c r="P58" i="16"/>
  <c r="H83" i="16"/>
  <c r="H130" i="16"/>
  <c r="AF34" i="27"/>
  <c r="N81" i="27"/>
  <c r="N82" i="16"/>
  <c r="AF35" i="16"/>
  <c r="N129" i="16"/>
  <c r="Y118" i="14"/>
  <c r="Y71" i="14"/>
  <c r="AH17" i="13"/>
  <c r="P64" i="13"/>
  <c r="AI32" i="16"/>
  <c r="Q126" i="16"/>
  <c r="Q79" i="16"/>
  <c r="F73" i="17"/>
  <c r="F120" i="17"/>
  <c r="Z124" i="16"/>
  <c r="Z77" i="16"/>
  <c r="AG25" i="12"/>
  <c r="O72" i="12"/>
  <c r="Q76" i="16"/>
  <c r="Q123" i="16"/>
  <c r="AI29" i="16"/>
  <c r="O92" i="16"/>
  <c r="AG45" i="16"/>
  <c r="O139" i="16"/>
  <c r="AF25" i="29"/>
  <c r="N72" i="29"/>
  <c r="R101" i="17"/>
  <c r="R54" i="17"/>
  <c r="AJ7" i="17"/>
  <c r="E108" i="16"/>
  <c r="E61" i="16"/>
  <c r="AH30" i="12"/>
  <c r="P77" i="12"/>
  <c r="N79" i="13"/>
  <c r="AF32" i="13"/>
  <c r="R82" i="17"/>
  <c r="AJ35" i="17"/>
  <c r="R129" i="17"/>
  <c r="F59" i="16"/>
  <c r="F106" i="16"/>
  <c r="AG43" i="6"/>
  <c r="O90" i="6"/>
  <c r="E60" i="17"/>
  <c r="E107" i="17"/>
  <c r="AH45" i="29"/>
  <c r="P92" i="29"/>
  <c r="H107" i="17"/>
  <c r="H60" i="17"/>
  <c r="P121" i="14"/>
  <c r="AH27" i="14"/>
  <c r="P74" i="14"/>
  <c r="X69" i="16"/>
  <c r="X116" i="16"/>
  <c r="X71" i="14"/>
  <c r="X118" i="14"/>
  <c r="E67" i="17"/>
  <c r="E114" i="17"/>
  <c r="E124" i="17"/>
  <c r="E77" i="17"/>
  <c r="AG21" i="6"/>
  <c r="O68" i="6"/>
  <c r="Y79" i="17"/>
  <c r="Y126" i="17"/>
  <c r="R55" i="16"/>
  <c r="R102" i="16"/>
  <c r="AJ8" i="16"/>
  <c r="Q64" i="13"/>
  <c r="AI17" i="13"/>
  <c r="AG7" i="11"/>
  <c r="O54" i="11"/>
  <c r="AH16" i="16"/>
  <c r="P110" i="16"/>
  <c r="P63" i="16"/>
  <c r="Q73" i="27"/>
  <c r="AI26" i="27"/>
  <c r="AH28" i="13"/>
  <c r="P75" i="13"/>
  <c r="O60" i="14"/>
  <c r="O107" i="14"/>
  <c r="AG13" i="14"/>
  <c r="R77" i="6"/>
  <c r="AJ30" i="6"/>
  <c r="X66" i="14"/>
  <c r="X113" i="14"/>
  <c r="F104" i="17"/>
  <c r="F57" i="17"/>
  <c r="W55" i="17"/>
  <c r="W102" i="17"/>
  <c r="G130" i="17"/>
  <c r="G83" i="17"/>
  <c r="O59" i="1"/>
  <c r="AG12" i="1"/>
  <c r="G67" i="17"/>
  <c r="G114" i="17"/>
  <c r="AI32" i="12"/>
  <c r="Q79" i="12"/>
  <c r="G76" i="16"/>
  <c r="G123" i="16"/>
  <c r="AF21" i="27"/>
  <c r="N68" i="27"/>
  <c r="P105" i="17"/>
  <c r="P58" i="17"/>
  <c r="AH11" i="17"/>
  <c r="O105" i="16"/>
  <c r="O58" i="16"/>
  <c r="AG11" i="16"/>
  <c r="P66" i="17"/>
  <c r="AH19" i="17"/>
  <c r="P113" i="17"/>
  <c r="AG34" i="6"/>
  <c r="O81" i="6"/>
  <c r="Z87" i="14"/>
  <c r="Z134" i="14"/>
  <c r="AH33" i="16"/>
  <c r="P127" i="16"/>
  <c r="P80" i="16"/>
  <c r="O69" i="11"/>
  <c r="AG22" i="11"/>
  <c r="AJ25" i="6"/>
  <c r="R72" i="6"/>
  <c r="Q74" i="14"/>
  <c r="AI27" i="14"/>
  <c r="Q121" i="14"/>
  <c r="N65" i="11"/>
  <c r="AF18" i="11"/>
  <c r="W134" i="17"/>
  <c r="W87" i="17"/>
  <c r="P77" i="7"/>
  <c r="AH30" i="7"/>
  <c r="Y117" i="16"/>
  <c r="Y70" i="16"/>
  <c r="P78" i="12"/>
  <c r="AH31" i="12"/>
  <c r="AF41" i="16"/>
  <c r="N88" i="16"/>
  <c r="N135" i="16"/>
  <c r="AF21" i="7"/>
  <c r="N68" i="7"/>
  <c r="F83" i="14"/>
  <c r="F130" i="14"/>
  <c r="R68" i="16"/>
  <c r="AJ21" i="16"/>
  <c r="R115" i="16"/>
  <c r="P139" i="14"/>
  <c r="P92" i="14"/>
  <c r="AH45" i="14"/>
  <c r="AJ39" i="1"/>
  <c r="R86" i="1"/>
  <c r="AI18" i="7"/>
  <c r="Q65" i="7"/>
  <c r="AF20" i="14"/>
  <c r="N67" i="14"/>
  <c r="N114" i="14"/>
  <c r="AJ44" i="13"/>
  <c r="R91" i="13"/>
  <c r="G107" i="17"/>
  <c r="G60" i="17"/>
  <c r="W73" i="14"/>
  <c r="W120" i="14"/>
  <c r="P61" i="11"/>
  <c r="AH14" i="11"/>
  <c r="O53" i="27"/>
  <c r="AG6" i="27"/>
  <c r="AH36" i="7"/>
  <c r="P83" i="7"/>
  <c r="O80" i="6"/>
  <c r="AG33" i="6"/>
  <c r="AJ4" i="14"/>
  <c r="R98" i="14"/>
  <c r="R51" i="14"/>
  <c r="O121" i="16"/>
  <c r="O74" i="16"/>
  <c r="AG27" i="16"/>
  <c r="Q63" i="17"/>
  <c r="AI16" i="17"/>
  <c r="Q110" i="17"/>
  <c r="P60" i="17"/>
  <c r="P107" i="17"/>
  <c r="AH13" i="17"/>
  <c r="AI20" i="6"/>
  <c r="Q67" i="6"/>
  <c r="R63" i="13"/>
  <c r="AJ16" i="13"/>
  <c r="F122" i="16"/>
  <c r="F75" i="16"/>
  <c r="AF43" i="13"/>
  <c r="N90" i="13"/>
  <c r="I100" i="14"/>
  <c r="I53" i="14"/>
  <c r="X105" i="17"/>
  <c r="X58" i="17"/>
  <c r="AG29" i="14"/>
  <c r="O76" i="14"/>
  <c r="O123" i="14"/>
  <c r="X120" i="16"/>
  <c r="X73" i="16"/>
  <c r="F67" i="14"/>
  <c r="F114" i="14"/>
  <c r="AH40" i="11"/>
  <c r="P87" i="11"/>
  <c r="AA109" i="17"/>
  <c r="AA62" i="17"/>
  <c r="G79" i="17"/>
  <c r="G126" i="17"/>
  <c r="P118" i="14"/>
  <c r="AH24" i="14"/>
  <c r="P71" i="14"/>
  <c r="N90" i="11"/>
  <c r="AF43" i="11"/>
  <c r="P53" i="1"/>
  <c r="AH6" i="1"/>
  <c r="O106" i="14"/>
  <c r="O59" i="14"/>
  <c r="AG12" i="14"/>
  <c r="AF8" i="16"/>
  <c r="N102" i="16"/>
  <c r="N55" i="16"/>
  <c r="Y106" i="17"/>
  <c r="Y59" i="17"/>
  <c r="AJ35" i="6"/>
  <c r="R82" i="6"/>
  <c r="AH39" i="6"/>
  <c r="P86" i="6"/>
  <c r="R78" i="1"/>
  <c r="AJ31" i="1"/>
  <c r="N63" i="12"/>
  <c r="AF16" i="12"/>
  <c r="R55" i="12"/>
  <c r="AJ8" i="12"/>
  <c r="Z61" i="14"/>
  <c r="Z108" i="14"/>
  <c r="Y113" i="14"/>
  <c r="Y66" i="14"/>
  <c r="R75" i="7"/>
  <c r="AJ28" i="7"/>
  <c r="Y121" i="17"/>
  <c r="Y74" i="17"/>
  <c r="E56" i="14"/>
  <c r="E103" i="14"/>
  <c r="N65" i="27"/>
  <c r="AF18" i="27"/>
  <c r="N56" i="13"/>
  <c r="AF9" i="13"/>
  <c r="AI36" i="13"/>
  <c r="Q83" i="13"/>
  <c r="AA78" i="14"/>
  <c r="AA125" i="14"/>
  <c r="E83" i="16"/>
  <c r="E130" i="16"/>
  <c r="I106" i="16"/>
  <c r="I59" i="16"/>
  <c r="Z105" i="14"/>
  <c r="Z58" i="14"/>
  <c r="AG6" i="17"/>
  <c r="O100" i="17"/>
  <c r="O53" i="17"/>
  <c r="AJ33" i="17"/>
  <c r="R80" i="17"/>
  <c r="R127" i="17"/>
  <c r="Y101" i="16"/>
  <c r="Y54" i="16"/>
  <c r="I89" i="17"/>
  <c r="I136" i="17"/>
  <c r="N119" i="16"/>
  <c r="N72" i="16"/>
  <c r="AF25" i="16"/>
  <c r="Q56" i="17"/>
  <c r="Q103" i="17"/>
  <c r="AI9" i="17"/>
  <c r="AA78" i="17"/>
  <c r="AA125" i="17"/>
  <c r="E84" i="14"/>
  <c r="E131" i="14"/>
  <c r="Z124" i="14"/>
  <c r="Z77" i="14"/>
  <c r="E121" i="16"/>
  <c r="E74" i="16"/>
  <c r="F92" i="16"/>
  <c r="F139" i="16"/>
  <c r="AH26" i="16"/>
  <c r="P73" i="16"/>
  <c r="P120" i="16"/>
  <c r="Q86" i="27"/>
  <c r="AI39" i="27"/>
  <c r="AH34" i="16"/>
  <c r="P128" i="16"/>
  <c r="P81" i="16"/>
  <c r="W111" i="17"/>
  <c r="W64" i="17"/>
  <c r="O73" i="6"/>
  <c r="AG26" i="6"/>
  <c r="P81" i="1"/>
  <c r="AH34" i="1"/>
  <c r="AG6" i="16"/>
  <c r="O100" i="16"/>
  <c r="O53" i="16"/>
  <c r="AF32" i="12"/>
  <c r="N79" i="12"/>
  <c r="W110" i="14"/>
  <c r="W63" i="14"/>
  <c r="AF24" i="27"/>
  <c r="N71" i="27"/>
  <c r="AG20" i="12"/>
  <c r="O67" i="12"/>
  <c r="AF23" i="27"/>
  <c r="N70" i="27"/>
  <c r="Q111" i="16"/>
  <c r="AI17" i="16"/>
  <c r="Q64" i="16"/>
  <c r="N100" i="16"/>
  <c r="N53" i="16"/>
  <c r="AF6" i="16"/>
  <c r="I107" i="14"/>
  <c r="I60" i="14"/>
  <c r="P89" i="13"/>
  <c r="AH42" i="13"/>
  <c r="W92" i="16"/>
  <c r="W139" i="16"/>
  <c r="AG27" i="14"/>
  <c r="O121" i="14"/>
  <c r="O74" i="14"/>
  <c r="I59" i="14"/>
  <c r="I106" i="14"/>
  <c r="Y85" i="14"/>
  <c r="Y132" i="14"/>
  <c r="AH33" i="11"/>
  <c r="P80" i="11"/>
  <c r="P68" i="16"/>
  <c r="P115" i="16"/>
  <c r="AH21" i="16"/>
  <c r="AG12" i="11"/>
  <c r="O59" i="11"/>
  <c r="AF42" i="6"/>
  <c r="N89" i="6"/>
  <c r="AH20" i="17"/>
  <c r="P67" i="17"/>
  <c r="P114" i="17"/>
  <c r="I115" i="16"/>
  <c r="I68" i="16"/>
  <c r="AA99" i="16"/>
  <c r="AA52" i="16"/>
  <c r="AG25" i="13"/>
  <c r="O72" i="13"/>
  <c r="N51" i="1"/>
  <c r="AF4" i="1"/>
  <c r="P72" i="1"/>
  <c r="AH25" i="1"/>
  <c r="Z134" i="16"/>
  <c r="Z87" i="16"/>
  <c r="R113" i="17"/>
  <c r="AJ19" i="17"/>
  <c r="R66" i="17"/>
  <c r="W52" i="14"/>
  <c r="W99" i="14"/>
  <c r="I113" i="16"/>
  <c r="I66" i="16"/>
  <c r="AJ41" i="1"/>
  <c r="R88" i="1"/>
  <c r="Q65" i="1"/>
  <c r="AI18" i="1"/>
  <c r="AG15" i="6"/>
  <c r="O62" i="6"/>
  <c r="AJ36" i="13"/>
  <c r="R83" i="13"/>
  <c r="F54" i="14"/>
  <c r="F101" i="14"/>
  <c r="AH37" i="12"/>
  <c r="P84" i="12"/>
  <c r="AG41" i="1"/>
  <c r="O88" i="1"/>
  <c r="Q53" i="1"/>
  <c r="AI6" i="1"/>
  <c r="AJ32" i="14"/>
  <c r="R126" i="14"/>
  <c r="R79" i="14"/>
  <c r="O86" i="11"/>
  <c r="AG39" i="11"/>
  <c r="R90" i="6"/>
  <c r="AJ43" i="6"/>
  <c r="G64" i="14"/>
  <c r="G111" i="14"/>
  <c r="AJ26" i="14"/>
  <c r="R73" i="14"/>
  <c r="R120" i="14"/>
  <c r="N125" i="14"/>
  <c r="AF31" i="14"/>
  <c r="N78" i="14"/>
  <c r="AF36" i="11"/>
  <c r="N83" i="11"/>
  <c r="AH10" i="1"/>
  <c r="P57" i="1"/>
  <c r="H75" i="14"/>
  <c r="H122" i="14"/>
  <c r="Z121" i="14"/>
  <c r="Z74" i="14"/>
  <c r="AG27" i="12"/>
  <c r="O74" i="12"/>
  <c r="O61" i="7"/>
  <c r="AG14" i="7"/>
  <c r="N55" i="7"/>
  <c r="AF8" i="7"/>
  <c r="AH41" i="1"/>
  <c r="P88" i="1"/>
  <c r="Q58" i="11"/>
  <c r="AI11" i="11"/>
  <c r="AH17" i="7"/>
  <c r="P64" i="7"/>
  <c r="I99" i="16"/>
  <c r="I52" i="16"/>
  <c r="H73" i="14"/>
  <c r="H120" i="14"/>
  <c r="E127" i="17"/>
  <c r="E80" i="17"/>
  <c r="Q62" i="14"/>
  <c r="Q109" i="14"/>
  <c r="AI15" i="14"/>
  <c r="O51" i="11"/>
  <c r="AG4" i="11"/>
  <c r="AJ15" i="12"/>
  <c r="R62" i="12"/>
  <c r="N109" i="16"/>
  <c r="AF15" i="16"/>
  <c r="N62" i="16"/>
  <c r="G83" i="14"/>
  <c r="G130" i="14"/>
  <c r="N78" i="1"/>
  <c r="AF31" i="1"/>
  <c r="AG23" i="7"/>
  <c r="O70" i="7"/>
  <c r="AJ12" i="11"/>
  <c r="R59" i="11"/>
  <c r="W78" i="14"/>
  <c r="W125" i="14"/>
  <c r="X85" i="17"/>
  <c r="X132" i="17"/>
  <c r="F134" i="17"/>
  <c r="F87" i="17"/>
  <c r="W85" i="14"/>
  <c r="W132" i="14"/>
  <c r="P56" i="7"/>
  <c r="AH9" i="7"/>
  <c r="AI43" i="12"/>
  <c r="Q90" i="12"/>
  <c r="G65" i="14"/>
  <c r="G112" i="14"/>
  <c r="R80" i="12"/>
  <c r="AJ33" i="12"/>
  <c r="AH28" i="6"/>
  <c r="P75" i="6"/>
  <c r="AG31" i="13"/>
  <c r="O78" i="13"/>
  <c r="P62" i="11"/>
  <c r="AH15" i="11"/>
  <c r="X123" i="14"/>
  <c r="X76" i="14"/>
  <c r="Y88" i="14"/>
  <c r="Y135" i="14"/>
  <c r="AI32" i="13"/>
  <c r="Q79" i="13"/>
  <c r="X100" i="17"/>
  <c r="X53" i="17"/>
  <c r="AH18" i="13"/>
  <c r="P65" i="13"/>
  <c r="AH7" i="12"/>
  <c r="P54" i="12"/>
  <c r="AF34" i="7"/>
  <c r="N81" i="7"/>
  <c r="R90" i="13"/>
  <c r="AJ43" i="13"/>
  <c r="AI33" i="1"/>
  <c r="Q80" i="1"/>
  <c r="Q86" i="12"/>
  <c r="AI39" i="12"/>
  <c r="O86" i="7"/>
  <c r="AG39" i="7"/>
  <c r="Q80" i="13"/>
  <c r="AI33" i="13"/>
  <c r="AI6" i="12"/>
  <c r="Q53" i="12"/>
  <c r="AG5" i="11"/>
  <c r="O52" i="11"/>
  <c r="AI42" i="7"/>
  <c r="Q89" i="7"/>
  <c r="O82" i="13"/>
  <c r="AG35" i="13"/>
  <c r="AH30" i="1"/>
  <c r="P77" i="1"/>
  <c r="AG45" i="6"/>
  <c r="O92" i="6"/>
  <c r="AI25" i="11"/>
  <c r="Q72" i="11"/>
  <c r="I117" i="14"/>
  <c r="I70" i="14"/>
  <c r="N54" i="7"/>
  <c r="AF7" i="7"/>
  <c r="AH27" i="7"/>
  <c r="P74" i="7"/>
  <c r="AG8" i="7"/>
  <c r="O55" i="7"/>
  <c r="Q76" i="12"/>
  <c r="AI29" i="12"/>
  <c r="AF28" i="6"/>
  <c r="N75" i="6"/>
  <c r="F78" i="14"/>
  <c r="F125" i="14"/>
  <c r="AG10" i="6"/>
  <c r="O57" i="6"/>
  <c r="N75" i="12"/>
  <c r="AF28" i="12"/>
  <c r="P78" i="1"/>
  <c r="AH31" i="1"/>
  <c r="AI23" i="12"/>
  <c r="Q70" i="12"/>
  <c r="Q64" i="1"/>
  <c r="AI17" i="1"/>
  <c r="AH14" i="7"/>
  <c r="P61" i="7"/>
  <c r="Y78" i="16"/>
  <c r="Y125" i="16"/>
  <c r="H129" i="14"/>
  <c r="H82" i="14"/>
  <c r="AG4" i="6"/>
  <c r="O51" i="6"/>
  <c r="R84" i="7"/>
  <c r="AJ37" i="7"/>
  <c r="AI36" i="11"/>
  <c r="Q83" i="11"/>
  <c r="AI39" i="1"/>
  <c r="Q86" i="1"/>
  <c r="AJ29" i="1"/>
  <c r="R76" i="1"/>
  <c r="Q81" i="11"/>
  <c r="AI34" i="11"/>
  <c r="AG7" i="6"/>
  <c r="O54" i="6"/>
  <c r="P68" i="13"/>
  <c r="AH21" i="13"/>
  <c r="O82" i="11"/>
  <c r="AG35" i="11"/>
  <c r="AH45" i="1"/>
  <c r="P92" i="1"/>
  <c r="N134" i="14"/>
  <c r="N87" i="14"/>
  <c r="AF40" i="14"/>
  <c r="H75" i="16"/>
  <c r="H122" i="16"/>
  <c r="Q63" i="11"/>
  <c r="AI16" i="11"/>
  <c r="G99" i="16"/>
  <c r="G52" i="16"/>
  <c r="R83" i="7"/>
  <c r="AJ36" i="7"/>
  <c r="AI37" i="7"/>
  <c r="Q84" i="7"/>
  <c r="AG42" i="1"/>
  <c r="O89" i="1"/>
  <c r="P54" i="1"/>
  <c r="AH7" i="1"/>
  <c r="O54" i="7"/>
  <c r="AG7" i="7"/>
  <c r="AI22" i="1"/>
  <c r="Q69" i="1"/>
  <c r="N54" i="1"/>
  <c r="AF7" i="1"/>
  <c r="AJ45" i="1"/>
  <c r="R92" i="1"/>
  <c r="O56" i="7"/>
  <c r="AG9" i="7"/>
  <c r="G77" i="14"/>
  <c r="G124" i="14"/>
  <c r="AA117" i="16"/>
  <c r="AA70" i="16"/>
  <c r="P80" i="6"/>
  <c r="AH33" i="6"/>
  <c r="AJ19" i="12"/>
  <c r="R66" i="12"/>
  <c r="AJ30" i="12"/>
  <c r="R77" i="12"/>
  <c r="AG35" i="7"/>
  <c r="O82" i="7"/>
  <c r="Q51" i="1"/>
  <c r="AI4" i="1"/>
  <c r="R101" i="16"/>
  <c r="R54" i="16"/>
  <c r="AJ7" i="16"/>
  <c r="P89" i="6"/>
  <c r="AH42" i="6"/>
  <c r="N52" i="7"/>
  <c r="AF5" i="7"/>
  <c r="Q92" i="7"/>
  <c r="AI45" i="7"/>
  <c r="AJ44" i="6"/>
  <c r="R91" i="6"/>
  <c r="Q78" i="7"/>
  <c r="AI31" i="7"/>
  <c r="P53" i="7"/>
  <c r="AH6" i="7"/>
  <c r="O77" i="11"/>
  <c r="AG30" i="11"/>
  <c r="R54" i="12"/>
  <c r="AJ7" i="12"/>
  <c r="AJ14" i="1"/>
  <c r="R61" i="1"/>
  <c r="Q77" i="1"/>
  <c r="AI30" i="1"/>
  <c r="H124" i="16"/>
  <c r="H77" i="16"/>
  <c r="Q59" i="13"/>
  <c r="AI12" i="13"/>
  <c r="AH9" i="11"/>
  <c r="P56" i="11"/>
  <c r="F110" i="14"/>
  <c r="F63" i="14"/>
  <c r="AG43" i="1"/>
  <c r="O90" i="1"/>
  <c r="AI13" i="12"/>
  <c r="Q60" i="12"/>
  <c r="AG28" i="1"/>
  <c r="O75" i="1"/>
  <c r="Q87" i="7"/>
  <c r="AI40" i="7"/>
  <c r="AJ38" i="11"/>
  <c r="R85" i="11"/>
  <c r="G129" i="14"/>
  <c r="G82" i="14"/>
  <c r="H125" i="14"/>
  <c r="H78" i="14"/>
  <c r="AJ21" i="1"/>
  <c r="R68" i="1"/>
  <c r="Q56" i="7"/>
  <c r="AI9" i="7"/>
  <c r="E135" i="16"/>
  <c r="E88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6BF98D-4250-FB4A-90D6-E20377A80A06}" keepAlive="1" name="Query - generic_test_cases_durham" description="Connection to the 'generic_test_cases_durham' query in the workbook." type="5" refreshedVersion="8" background="1" saveData="1">
    <dbPr connection="Provider=Microsoft.Mashup.OleDb.1;Data Source=$Workbook$;Location=generic_test_cases_durham;Extended Properties=&quot;&quot;" command="SELECT * FROM [generic_test_cases_durham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<sst xmlns="http://schemas.openxmlformats.org/spreadsheetml/2006/main" count="7949" uniqueCount="62">
  <si>
    <t>VIS B + NIR All, Moffat PSF</t>
  </si>
  <si>
    <t>Declination (deg)</t>
  </si>
  <si>
    <t>VIS</t>
  </si>
  <si>
    <t>NIR</t>
  </si>
  <si>
    <t>Integration HA Midpoint (h)</t>
  </si>
  <si>
    <t>HA mid</t>
  </si>
  <si>
    <t>Dec</t>
  </si>
  <si>
    <t>VIS band</t>
  </si>
  <si>
    <t>PSF</t>
  </si>
  <si>
    <t>VIS Min</t>
  </si>
  <si>
    <t>VIS Max</t>
  </si>
  <si>
    <t>VIS Throughput</t>
  </si>
  <si>
    <t>NIR Min</t>
  </si>
  <si>
    <t>NIR Max</t>
  </si>
  <si>
    <t>NIR Throughput</t>
  </si>
  <si>
    <t>R</t>
  </si>
  <si>
    <t>moffat</t>
  </si>
  <si>
    <t>Guiding/Apertures are optimised through maximising:</t>
  </si>
  <si>
    <t>VIS-Min x VIS-Throughput**2 x NIR-Min x NIR-Throughput**2</t>
  </si>
  <si>
    <t>G</t>
  </si>
  <si>
    <t>B</t>
  </si>
  <si>
    <t>durham</t>
  </si>
  <si>
    <t>Minimum Transmission: Baseline Performance relative to No AD</t>
  </si>
  <si>
    <t>ADC Throughput:</t>
  </si>
  <si>
    <t>Bright or Faint Targets:</t>
  </si>
  <si>
    <t>Transmission index for SS</t>
  </si>
  <si>
    <t>Change:</t>
  </si>
  <si>
    <t>Don’t change:</t>
  </si>
  <si>
    <t>Faint</t>
  </si>
  <si>
    <t>Maximum Transmission: Baseline Performance relative to No AD</t>
  </si>
  <si>
    <t>Total Throughput: Baseline Performance relative to No AD</t>
  </si>
  <si>
    <t>VIS G + NIR All, Moffat PSF</t>
  </si>
  <si>
    <t>VIS R + NIR All, Moffat PSF</t>
  </si>
  <si>
    <t>Notes:</t>
  </si>
  <si>
    <t>Moffat PSFs change with airmass and wavelength. They represent atmospheric PSFs, so result in best case AD losses (as diffuse PSFs suffer less loss)</t>
  </si>
  <si>
    <t>"Z-"Durham PSFs are the GLAO MOSAIC PSFs at zenith, in a perfect ELT. These are incredibily optimistic PSFs with the sharpest possible cores, so result in worst case AD losses (as sharp PSFs suffer more loss)</t>
  </si>
  <si>
    <t>VIS G + NIR All, Zenith-Durham PSF</t>
  </si>
  <si>
    <t>VIS B + NIR All, Zenith Durham PSF</t>
  </si>
  <si>
    <t>VIS R + NIR All, Zenith-Durham PSF</t>
  </si>
  <si>
    <t>Max - Min Transmissions (Distortion)</t>
  </si>
  <si>
    <t>Guiding/VIS Aperture optimised through maximising:</t>
  </si>
  <si>
    <t>VIS-Min x VIS-Throughput**2</t>
  </si>
  <si>
    <t>Then the NIR Aperture optimised through maximising:</t>
  </si>
  <si>
    <t>NIR-MIN x VIS-Throughput**2</t>
  </si>
  <si>
    <t>Baseline Max - Min Transmissions (Distortion)</t>
  </si>
  <si>
    <t>VIS-B + NIR All</t>
  </si>
  <si>
    <t>Min Trans</t>
  </si>
  <si>
    <t>Max Trans</t>
  </si>
  <si>
    <t>Throughput</t>
  </si>
  <si>
    <t>VIS-G + NIR All</t>
  </si>
  <si>
    <t>VIS-R + NIR All</t>
  </si>
  <si>
    <t>Minimum Transmission: Survey Speed Gain, ADC relative to Baseline</t>
  </si>
  <si>
    <t>Maximum Transmission: Survey Speed Gain, ADC relative to Baseline</t>
  </si>
  <si>
    <t>Total Throughput: Survey Speed Gain, ADC relative to Baseline</t>
  </si>
  <si>
    <t>Minimum Transmission: % Survey Speed Gain for VIS Optimisation over Parallel Optimisation</t>
  </si>
  <si>
    <t>Maximum Transmission: % Survey Speed Gain for VIS Optimisation over Parallel Optimisation</t>
  </si>
  <si>
    <t>Total Throughput: % Survey Speed Gain for VIS Optimisation over Parallel Optimisation</t>
  </si>
  <si>
    <t>durham_new</t>
  </si>
  <si>
    <t>The other "Durham" tab uses discrete GLAO MOSAIC PSFs at 0,15,30,45,and 60deg ZA. This means the resulting transmissions are a rough approximation, but again arse ~worst cae as these are a perfect ELT case</t>
  </si>
  <si>
    <t>VIS B + NIR All, Durham PSF</t>
  </si>
  <si>
    <t>VIS G + NIR All, Durham PSF</t>
  </si>
  <si>
    <t>VIS R + NIR All, Durham PSF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</si>
</sst>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rgb="FFE4F0DB"/>
        <bgColor rgb="FF000000"/>
      </patternFill>
    </fill>
    <fill>
      <patternFill patternType="solid">
        <fgColor rgb="FFFF4A4A"/>
        <bgColor rgb="FF000000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7">
    <xf numFmtId="0" fontId="0" fillId="0" borderId="0" xfId="0"/>
    <xf numFmtId="0" fontId="0" fillId="0" borderId="8" xfId="0" applyBorder="1"/>
    <xf numFmtId="164" fontId="0" fillId="0" borderId="1" xfId="0" applyNumberFormat="1" applyBorder="1"/>
    <xf numFmtId="164" fontId="0" fillId="0" borderId="7" xfId="0" applyNumberFormat="1" applyBorder="1"/>
    <xf numFmtId="0" fontId="0" fillId="0" borderId="11" xfId="0" applyBorder="1"/>
    <xf numFmtId="164" fontId="0" fillId="0" borderId="4" xfId="0" applyNumberFormat="1" applyBorder="1"/>
    <xf numFmtId="164" fontId="0" fillId="0" borderId="10" xfId="0" applyNumberFormat="1" applyBorder="1"/>
    <xf numFmtId="0" fontId="0" fillId="0" borderId="14" xfId="0" applyBorder="1"/>
    <xf numFmtId="0" fontId="0" fillId="0" borderId="15" xfId="0" applyBorder="1"/>
    <xf numFmtId="0" fontId="3" fillId="0" borderId="11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8" xfId="0" applyFont="1" applyBorder="1"/>
    <xf numFmtId="0" fontId="0" fillId="0" borderId="4" xfId="0" applyBorder="1"/>
    <xf numFmtId="0" fontId="0" fillId="0" borderId="10" xfId="0" applyBorder="1"/>
    <xf numFmtId="0" fontId="2" fillId="0" borderId="0" xfId="0" applyFont="1"/>
    <xf numFmtId="164" fontId="0" fillId="0" borderId="2" xfId="0" applyNumberFormat="1" applyBorder="1"/>
    <xf numFmtId="164" fontId="0" fillId="0" borderId="3" xfId="0" applyNumberFormat="1" applyBorder="1"/>
    <xf numFmtId="164" fontId="0" fillId="0" borderId="20" xfId="0" applyNumberFormat="1" applyBorder="1"/>
    <xf numFmtId="164" fontId="0" fillId="0" borderId="21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9" xfId="0" applyNumberFormat="1" applyBorder="1"/>
    <xf numFmtId="164" fontId="0" fillId="0" borderId="0" xfId="0" applyNumberFormat="1"/>
    <xf numFmtId="0" fontId="0" fillId="0" borderId="6" xfId="0" applyBorder="1"/>
    <xf numFmtId="0" fontId="0" fillId="0" borderId="20" xfId="0" applyBorder="1"/>
    <xf numFmtId="0" fontId="0" fillId="0" borderId="21" xfId="0" applyBorder="1"/>
    <xf numFmtId="0" fontId="0" fillId="0" borderId="16" xfId="0" applyBorder="1"/>
    <xf numFmtId="0" fontId="0" fillId="0" borderId="18" xfId="0" applyBorder="1"/>
    <xf numFmtId="0" fontId="0" fillId="0" borderId="19" xfId="0" applyBorder="1"/>
    <xf numFmtId="0" fontId="3" fillId="0" borderId="0" xfId="0" applyFont="1"/>
    <xf numFmtId="0" fontId="3" fillId="0" borderId="28" xfId="0" applyFont="1" applyBorder="1"/>
    <xf numFmtId="0" fontId="3" fillId="0" borderId="5" xfId="0" applyFont="1" applyBorder="1"/>
    <xf numFmtId="0" fontId="3" fillId="0" borderId="30" xfId="0" applyFont="1" applyBorder="1"/>
    <xf numFmtId="0" fontId="3" fillId="0" borderId="4" xfId="0" applyFont="1" applyBorder="1"/>
    <xf numFmtId="0" fontId="3" fillId="0" borderId="10" xfId="0" applyFont="1" applyBorder="1"/>
    <xf numFmtId="165" fontId="0" fillId="0" borderId="7" xfId="1" applyNumberFormat="1" applyFont="1" applyBorder="1"/>
    <xf numFmtId="165" fontId="0" fillId="0" borderId="10" xfId="1" applyNumberFormat="1" applyFont="1" applyBorder="1"/>
    <xf numFmtId="165" fontId="3" fillId="2" borderId="7" xfId="1" applyNumberFormat="1" applyFont="1" applyFill="1" applyBorder="1"/>
    <xf numFmtId="165" fontId="3" fillId="3" borderId="10" xfId="1" applyNumberFormat="1" applyFont="1" applyFill="1" applyBorder="1"/>
    <xf numFmtId="0" fontId="0" fillId="0" borderId="35" xfId="0" applyBorder="1"/>
    <xf numFmtId="0" fontId="0" fillId="0" borderId="36" xfId="0" applyBorder="1"/>
    <xf numFmtId="0" fontId="0" fillId="0" borderId="2" xfId="0" applyBorder="1"/>
    <xf numFmtId="0" fontId="0" fillId="0" borderId="3" xfId="0" applyBorder="1"/>
    <xf numFmtId="0" fontId="0" fillId="0" borderId="37" xfId="0" applyBorder="1"/>
    <xf numFmtId="0" fontId="0" fillId="0" borderId="38" xfId="0" applyBorder="1"/>
    <xf numFmtId="164" fontId="3" fillId="0" borderId="39" xfId="0" applyNumberFormat="1" applyFont="1" applyBorder="1"/>
    <xf numFmtId="164" fontId="0" fillId="0" borderId="40" xfId="0" applyNumberFormat="1" applyBorder="1"/>
    <xf numFmtId="164" fontId="0" fillId="0" borderId="39" xfId="0" applyNumberFormat="1" applyBorder="1"/>
    <xf numFmtId="0" fontId="0" fillId="0" borderId="5" xfId="0" applyBorder="1"/>
    <xf numFmtId="0" fontId="4" fillId="0" borderId="0" xfId="0" applyFont="1"/>
    <xf numFmtId="164" fontId="0" fillId="0" borderId="38" xfId="0" applyNumberFormat="1" applyBorder="1"/>
    <xf numFmtId="164" fontId="3" fillId="0" borderId="0" xfId="0" applyNumberFormat="1" applyFont="1"/>
    <xf numFmtId="2" fontId="0" fillId="0" borderId="0" xfId="0" applyNumberFormat="1"/>
    <xf numFmtId="2" fontId="0" fillId="0" borderId="21" xfId="0" applyNumberFormat="1" applyBorder="1"/>
    <xf numFmtId="2" fontId="0" fillId="0" borderId="38" xfId="0" applyNumberFormat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0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</cellXfs>
  <cellStyles count="2">
    <cellStyle name="Normal" xfId="0" builtinId="0"/>
    <cellStyle name="Per 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76200</xdr:rowOff>
    </xdr:from>
    <xdr:to>
      <xdr:col>9</xdr:col>
      <xdr:colOff>469900</xdr:colOff>
      <xdr:row>32</xdr:row>
      <xdr:rowOff>72758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B676A6-D06F-1695-C914-297B0E1C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482600"/>
          <a:ext cx="7772400" cy="6092558"/>
        </a:xfrm>
        <a:prstGeom prst="rect">
          <a:avLst/>
        </a:prstGeom>
      </xdr:spPr>
    </xdr:pic>
    <xdr:clientData/>
  </xdr:twoCellAnchor>
  <xdr:twoCellAnchor editAs="oneCell">
    <xdr:from>
      <xdr:col>9</xdr:col>
      <xdr:colOff>432530</xdr:colOff>
      <xdr:row>2</xdr:row>
      <xdr:rowOff>43793</xdr:rowOff>
    </xdr:from>
    <xdr:to>
      <xdr:col>18</xdr:col>
      <xdr:colOff>781999</xdr:colOff>
      <xdr:row>32</xdr:row>
      <xdr:rowOff>160682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624EF7-F9C2-B0AE-55A0-512413F24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1151" y="452529"/>
          <a:ext cx="7838089" cy="6247923"/>
        </a:xfrm>
        <a:prstGeom prst="rect">
          <a:avLst/>
        </a:prstGeom>
      </xdr:spPr>
    </xdr:pic>
    <xdr:clientData/>
  </xdr:twoCellAnchor>
  <xdr:twoCellAnchor editAs="oneCell">
    <xdr:from>
      <xdr:col>18</xdr:col>
      <xdr:colOff>766233</xdr:colOff>
      <xdr:row>2</xdr:row>
      <xdr:rowOff>50215</xdr:rowOff>
    </xdr:from>
    <xdr:to>
      <xdr:col>28</xdr:col>
      <xdr:colOff>251664</xdr:colOff>
      <xdr:row>32</xdr:row>
      <xdr:rowOff>191083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38983A-1BE6-63CE-CBBC-97A80E92B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43474" y="458951"/>
          <a:ext cx="7806121" cy="62719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139700</xdr:rowOff>
    </xdr:from>
    <xdr:to>
      <xdr:col>35</xdr:col>
      <xdr:colOff>715182</xdr:colOff>
      <xdr:row>26</xdr:row>
      <xdr:rowOff>142748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9DDB2F-8243-374C-ACD4-FBBBE607C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81100"/>
          <a:ext cx="5579282" cy="4270248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</xdr:row>
      <xdr:rowOff>127000</xdr:rowOff>
    </xdr:from>
    <xdr:to>
      <xdr:col>28</xdr:col>
      <xdr:colOff>698500</xdr:colOff>
      <xdr:row>26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C791B6-42EA-A24F-8D64-011E11660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7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5</xdr:row>
      <xdr:rowOff>114300</xdr:rowOff>
    </xdr:from>
    <xdr:to>
      <xdr:col>21</xdr:col>
      <xdr:colOff>749300</xdr:colOff>
      <xdr:row>26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BFA225-2A5F-2541-93FA-B08C423C4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114300</xdr:rowOff>
    </xdr:from>
    <xdr:to>
      <xdr:col>14</xdr:col>
      <xdr:colOff>774700</xdr:colOff>
      <xdr:row>26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EBF23C-DBFE-EF44-A5B2-6A6B88A2E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165100</xdr:rowOff>
    </xdr:from>
    <xdr:to>
      <xdr:col>7</xdr:col>
      <xdr:colOff>711200</xdr:colOff>
      <xdr:row>26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5DDA8C-4D5A-1149-8CB9-DD28B52D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20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36</xdr:col>
      <xdr:colOff>533400</xdr:colOff>
      <xdr:row>205</xdr:row>
      <xdr:rowOff>152400</xdr:rowOff>
    </xdr:from>
    <xdr:to>
      <xdr:col>43</xdr:col>
      <xdr:colOff>330200</xdr:colOff>
      <xdr:row>226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8E70A2-96D7-0A42-8A93-3926794C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51400" y="41922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101600</xdr:rowOff>
    </xdr:from>
    <xdr:to>
      <xdr:col>7</xdr:col>
      <xdr:colOff>787400</xdr:colOff>
      <xdr:row>54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09B7FC-2424-8947-8777-223431F3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33</xdr:row>
      <xdr:rowOff>88900</xdr:rowOff>
    </xdr:from>
    <xdr:to>
      <xdr:col>14</xdr:col>
      <xdr:colOff>749300</xdr:colOff>
      <xdr:row>54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685109-6FF7-D245-9951-631CD41C5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1000" y="6858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33</xdr:row>
      <xdr:rowOff>114300</xdr:rowOff>
    </xdr:from>
    <xdr:to>
      <xdr:col>21</xdr:col>
      <xdr:colOff>736600</xdr:colOff>
      <xdr:row>54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CD5813-B890-284E-A1BF-8E763B3E2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968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152400</xdr:rowOff>
    </xdr:from>
    <xdr:to>
      <xdr:col>28</xdr:col>
      <xdr:colOff>660400</xdr:colOff>
      <xdr:row>54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7E54D7-9DAF-CF4C-974C-FA042726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991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63500</xdr:rowOff>
    </xdr:from>
    <xdr:to>
      <xdr:col>35</xdr:col>
      <xdr:colOff>774700</xdr:colOff>
      <xdr:row>54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F5B169-0946-A942-929A-5D15BFCD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61</xdr:row>
      <xdr:rowOff>101600</xdr:rowOff>
    </xdr:from>
    <xdr:to>
      <xdr:col>35</xdr:col>
      <xdr:colOff>736600</xdr:colOff>
      <xdr:row>82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5FFE04-C89E-C545-8A33-1935C3E6A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538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115637</xdr:colOff>
      <xdr:row>61</xdr:row>
      <xdr:rowOff>142374</xdr:rowOff>
    </xdr:from>
    <xdr:to>
      <xdr:col>28</xdr:col>
      <xdr:colOff>737936</xdr:colOff>
      <xdr:row>82</xdr:row>
      <xdr:rowOff>142374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14F896-47C9-EA47-BE8F-E3D75A9EF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76637" y="12639174"/>
          <a:ext cx="5575299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74863</xdr:colOff>
      <xdr:row>61</xdr:row>
      <xdr:rowOff>155742</xdr:rowOff>
    </xdr:from>
    <xdr:to>
      <xdr:col>21</xdr:col>
      <xdr:colOff>697164</xdr:colOff>
      <xdr:row>82</xdr:row>
      <xdr:rowOff>155742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C7E743-41C5-5D41-9976-CDCDE6D71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7363" y="12652542"/>
          <a:ext cx="5575301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101600</xdr:rowOff>
    </xdr:from>
    <xdr:to>
      <xdr:col>14</xdr:col>
      <xdr:colOff>723900</xdr:colOff>
      <xdr:row>82</xdr:row>
      <xdr:rowOff>101600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A6FE18-9D74-4D4F-9696-DFFDC5A6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</xdr:row>
      <xdr:rowOff>127000</xdr:rowOff>
    </xdr:from>
    <xdr:to>
      <xdr:col>7</xdr:col>
      <xdr:colOff>762000</xdr:colOff>
      <xdr:row>82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7092F6-085A-0448-8D7C-B194949A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12623800"/>
          <a:ext cx="5575300" cy="426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609600</xdr:colOff>
      <xdr:row>5</xdr:row>
      <xdr:rowOff>139700</xdr:rowOff>
    </xdr:from>
    <xdr:to>
      <xdr:col>58</xdr:col>
      <xdr:colOff>406400</xdr:colOff>
      <xdr:row>26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95DD7-B73D-864A-A40B-EA72C4C13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10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5</xdr:row>
      <xdr:rowOff>127000</xdr:rowOff>
    </xdr:from>
    <xdr:to>
      <xdr:col>21</xdr:col>
      <xdr:colOff>711200</xdr:colOff>
      <xdr:row>26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D36C0E-9850-A540-BD4D-31397E09E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14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5</xdr:row>
      <xdr:rowOff>177800</xdr:rowOff>
    </xdr:from>
    <xdr:to>
      <xdr:col>14</xdr:col>
      <xdr:colOff>749300</xdr:colOff>
      <xdr:row>26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9C646C-C319-E640-85F0-2BDF93D0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0" y="1219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152400</xdr:rowOff>
    </xdr:from>
    <xdr:to>
      <xdr:col>7</xdr:col>
      <xdr:colOff>647700</xdr:colOff>
      <xdr:row>26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FC8AA9-59C3-914E-A75E-5F866B4CA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193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</xdr:row>
      <xdr:rowOff>114300</xdr:rowOff>
    </xdr:from>
    <xdr:to>
      <xdr:col>28</xdr:col>
      <xdr:colOff>736600</xdr:colOff>
      <xdr:row>26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E48CD1-D95A-AC45-AACA-DADC27A4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53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101600</xdr:colOff>
      <xdr:row>5</xdr:row>
      <xdr:rowOff>114300</xdr:rowOff>
    </xdr:from>
    <xdr:to>
      <xdr:col>35</xdr:col>
      <xdr:colOff>723900</xdr:colOff>
      <xdr:row>26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B06E20-1A7E-A544-84D1-D8E4444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411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127000</xdr:rowOff>
    </xdr:from>
    <xdr:to>
      <xdr:col>35</xdr:col>
      <xdr:colOff>698500</xdr:colOff>
      <xdr:row>54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73F0AE-D359-6645-BE7B-4B5620D07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33</xdr:row>
      <xdr:rowOff>114300</xdr:rowOff>
    </xdr:from>
    <xdr:to>
      <xdr:col>28</xdr:col>
      <xdr:colOff>723900</xdr:colOff>
      <xdr:row>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31408E-0B80-1341-AB61-B17EED812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626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33</xdr:row>
      <xdr:rowOff>101600</xdr:rowOff>
    </xdr:from>
    <xdr:to>
      <xdr:col>21</xdr:col>
      <xdr:colOff>711200</xdr:colOff>
      <xdr:row>54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AE5F0B-0506-884B-99D4-483426B2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71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25400</xdr:rowOff>
    </xdr:from>
    <xdr:to>
      <xdr:col>14</xdr:col>
      <xdr:colOff>736600</xdr:colOff>
      <xdr:row>54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F9695E-BEF6-124E-86A6-D72768D25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794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</xdr:row>
      <xdr:rowOff>101600</xdr:rowOff>
    </xdr:from>
    <xdr:to>
      <xdr:col>7</xdr:col>
      <xdr:colOff>635000</xdr:colOff>
      <xdr:row>54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16CE2-2A94-5444-A6A3-3F32D4C36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61</xdr:row>
      <xdr:rowOff>101600</xdr:rowOff>
    </xdr:from>
    <xdr:to>
      <xdr:col>35</xdr:col>
      <xdr:colOff>698500</xdr:colOff>
      <xdr:row>82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AB12A-1762-264E-A257-B65E8B2F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157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50800</xdr:rowOff>
    </xdr:from>
    <xdr:to>
      <xdr:col>28</xdr:col>
      <xdr:colOff>723900</xdr:colOff>
      <xdr:row>82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AA1282-01EB-2144-A6BD-D15B296F8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61</xdr:row>
      <xdr:rowOff>76200</xdr:rowOff>
    </xdr:from>
    <xdr:to>
      <xdr:col>21</xdr:col>
      <xdr:colOff>698500</xdr:colOff>
      <xdr:row>82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CAB56B-4D87-0541-94C0-57383B40B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87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88900</xdr:rowOff>
    </xdr:from>
    <xdr:to>
      <xdr:col>14</xdr:col>
      <xdr:colOff>698500</xdr:colOff>
      <xdr:row>82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35BB047-900C-D940-9987-01FF9B63F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50800</xdr:rowOff>
    </xdr:from>
    <xdr:to>
      <xdr:col>7</xdr:col>
      <xdr:colOff>685800</xdr:colOff>
      <xdr:row>82</xdr:row>
      <xdr:rowOff>50800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9FB36A-E9D8-AF40-A634-038DAD6D8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0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88900</xdr:colOff>
      <xdr:row>5</xdr:row>
      <xdr:rowOff>101600</xdr:rowOff>
    </xdr:from>
    <xdr:to>
      <xdr:col>28</xdr:col>
      <xdr:colOff>711200</xdr:colOff>
      <xdr:row>26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AE5119-06EE-1B4F-9A8E-09D62A729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499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5</xdr:row>
      <xdr:rowOff>50800</xdr:rowOff>
    </xdr:from>
    <xdr:to>
      <xdr:col>21</xdr:col>
      <xdr:colOff>762000</xdr:colOff>
      <xdr:row>26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B24980-21DB-394B-A76D-01D06C956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2200" y="1092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139700</xdr:rowOff>
    </xdr:from>
    <xdr:to>
      <xdr:col>14</xdr:col>
      <xdr:colOff>685800</xdr:colOff>
      <xdr:row>26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FDCAFD-CB1E-174A-8CD2-9613FA64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</xdr:row>
      <xdr:rowOff>114300</xdr:rowOff>
    </xdr:from>
    <xdr:to>
      <xdr:col>7</xdr:col>
      <xdr:colOff>736600</xdr:colOff>
      <xdr:row>26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95EF2C-24D6-8D46-9661-773CD60B2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5</xdr:row>
      <xdr:rowOff>127000</xdr:rowOff>
    </xdr:from>
    <xdr:to>
      <xdr:col>35</xdr:col>
      <xdr:colOff>698500</xdr:colOff>
      <xdr:row>26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F5F2C1-C5F5-2F40-8A0E-7FEAF913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157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114300</xdr:rowOff>
    </xdr:from>
    <xdr:to>
      <xdr:col>35</xdr:col>
      <xdr:colOff>774700</xdr:colOff>
      <xdr:row>54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DCD72-A919-444E-86A2-D86BDD15F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33</xdr:row>
      <xdr:rowOff>152400</xdr:rowOff>
    </xdr:from>
    <xdr:to>
      <xdr:col>28</xdr:col>
      <xdr:colOff>673100</xdr:colOff>
      <xdr:row>54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48138C-4ADA-3041-8DBD-AB0D6C121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118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63500</xdr:rowOff>
    </xdr:from>
    <xdr:to>
      <xdr:col>21</xdr:col>
      <xdr:colOff>685800</xdr:colOff>
      <xdr:row>54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005EB1-2BD0-D84B-A65F-9345BA1E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460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8261C9-7EA6-AF44-8425-1BF1AA5B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4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165100</xdr:rowOff>
    </xdr:from>
    <xdr:to>
      <xdr:col>7</xdr:col>
      <xdr:colOff>711200</xdr:colOff>
      <xdr:row>54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1EAC05-1A70-8649-A980-3DD9232EC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38100</xdr:rowOff>
    </xdr:from>
    <xdr:to>
      <xdr:col>35</xdr:col>
      <xdr:colOff>749300</xdr:colOff>
      <xdr:row>82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D6CE7D9-77F5-4148-BC00-00E1666A7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61</xdr:row>
      <xdr:rowOff>88900</xdr:rowOff>
    </xdr:from>
    <xdr:to>
      <xdr:col>28</xdr:col>
      <xdr:colOff>749300</xdr:colOff>
      <xdr:row>82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75E807-93A6-B640-A73E-2AC8F6F8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61</xdr:row>
      <xdr:rowOff>165100</xdr:rowOff>
    </xdr:from>
    <xdr:to>
      <xdr:col>21</xdr:col>
      <xdr:colOff>723900</xdr:colOff>
      <xdr:row>82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EAE72F-E55D-3A42-B229-D2E1FB3C0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841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76200</xdr:rowOff>
    </xdr:from>
    <xdr:to>
      <xdr:col>14</xdr:col>
      <xdr:colOff>723900</xdr:colOff>
      <xdr:row>82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BF6EAC5-B9F6-2548-A18D-1C81AA3E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114300</xdr:rowOff>
    </xdr:from>
    <xdr:to>
      <xdr:col>7</xdr:col>
      <xdr:colOff>635000</xdr:colOff>
      <xdr:row>82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474977-E0B1-814E-9D05-FF88A85C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2611100"/>
          <a:ext cx="5575300" cy="426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76200</xdr:rowOff>
    </xdr:from>
    <xdr:to>
      <xdr:col>35</xdr:col>
      <xdr:colOff>520700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70A3C7-71A3-774F-B2FB-FF4F956FD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904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5</xdr:row>
      <xdr:rowOff>63500</xdr:rowOff>
    </xdr:from>
    <xdr:to>
      <xdr:col>28</xdr:col>
      <xdr:colOff>495300</xdr:colOff>
      <xdr:row>26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22D2D2-BAFB-F94D-91E7-1FDCED473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960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533400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B1EC39-B02D-804C-AADE-81FD6BAF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65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5</xdr:row>
      <xdr:rowOff>139700</xdr:rowOff>
    </xdr:from>
    <xdr:to>
      <xdr:col>14</xdr:col>
      <xdr:colOff>520700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E0F390-DB70-3342-8D98-7724FDD3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34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</xdr:row>
      <xdr:rowOff>139700</xdr:rowOff>
    </xdr:from>
    <xdr:to>
      <xdr:col>7</xdr:col>
      <xdr:colOff>533400</xdr:colOff>
      <xdr:row>26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90C9C7-174B-044F-9029-5DF76901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33</xdr:row>
      <xdr:rowOff>127000</xdr:rowOff>
    </xdr:from>
    <xdr:to>
      <xdr:col>35</xdr:col>
      <xdr:colOff>622300</xdr:colOff>
      <xdr:row>54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A7DFCC-F293-704E-A420-AFC51C40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20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88900</xdr:colOff>
      <xdr:row>33</xdr:row>
      <xdr:rowOff>165100</xdr:rowOff>
    </xdr:from>
    <xdr:to>
      <xdr:col>28</xdr:col>
      <xdr:colOff>520700</xdr:colOff>
      <xdr:row>54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83B886-D947-254E-BAC0-DC218FC1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1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33</xdr:row>
      <xdr:rowOff>114300</xdr:rowOff>
    </xdr:from>
    <xdr:to>
      <xdr:col>21</xdr:col>
      <xdr:colOff>508000</xdr:colOff>
      <xdr:row>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83E059-0ABF-3340-AAEE-212911432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97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80A533-DDF5-D142-A736-E6C29BB6D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50800</xdr:rowOff>
    </xdr:from>
    <xdr:to>
      <xdr:col>7</xdr:col>
      <xdr:colOff>596900</xdr:colOff>
      <xdr:row>54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4059560-4E88-9C45-8EE6-473F0585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25400</xdr:colOff>
      <xdr:row>61</xdr:row>
      <xdr:rowOff>165100</xdr:rowOff>
    </xdr:from>
    <xdr:to>
      <xdr:col>35</xdr:col>
      <xdr:colOff>457200</xdr:colOff>
      <xdr:row>82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23D4E6-1FF4-C045-A758-32703B09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269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165100</xdr:colOff>
      <xdr:row>61</xdr:row>
      <xdr:rowOff>50800</xdr:rowOff>
    </xdr:from>
    <xdr:to>
      <xdr:col>28</xdr:col>
      <xdr:colOff>596900</xdr:colOff>
      <xdr:row>82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01D716-B863-9640-BCD0-EC1BD897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61</xdr:row>
      <xdr:rowOff>101600</xdr:rowOff>
    </xdr:from>
    <xdr:to>
      <xdr:col>21</xdr:col>
      <xdr:colOff>698500</xdr:colOff>
      <xdr:row>82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A31B37-2E09-3C4B-8937-9070728D3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302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114300</xdr:rowOff>
    </xdr:from>
    <xdr:to>
      <xdr:col>14</xdr:col>
      <xdr:colOff>520700</xdr:colOff>
      <xdr:row>82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BB29D5-5509-6149-8532-C678BC6E7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834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50800</xdr:rowOff>
    </xdr:from>
    <xdr:to>
      <xdr:col>7</xdr:col>
      <xdr:colOff>558800</xdr:colOff>
      <xdr:row>82</xdr:row>
      <xdr:rowOff>50800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DB7AD3-3AFF-A942-B190-991E57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127000</xdr:colOff>
      <xdr:row>5</xdr:row>
      <xdr:rowOff>63500</xdr:rowOff>
    </xdr:from>
    <xdr:to>
      <xdr:col>35</xdr:col>
      <xdr:colOff>749300</xdr:colOff>
      <xdr:row>26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2B9FB-715A-7549-AFF6-BBF728E76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66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5</xdr:row>
      <xdr:rowOff>101600</xdr:rowOff>
    </xdr:from>
    <xdr:to>
      <xdr:col>28</xdr:col>
      <xdr:colOff>723900</xdr:colOff>
      <xdr:row>26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AAB887-0249-D344-85C0-541E7B55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626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723900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C61C2B-3518-AE4C-844D-3272F4786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88900</xdr:rowOff>
    </xdr:from>
    <xdr:to>
      <xdr:col>14</xdr:col>
      <xdr:colOff>685800</xdr:colOff>
      <xdr:row>26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C0DBA4-0B2D-4345-B259-3C331804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</xdr:row>
      <xdr:rowOff>88900</xdr:rowOff>
    </xdr:from>
    <xdr:to>
      <xdr:col>7</xdr:col>
      <xdr:colOff>749300</xdr:colOff>
      <xdr:row>26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52E225-B13B-CD4C-9CA6-141A4A7D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50800</xdr:rowOff>
    </xdr:from>
    <xdr:to>
      <xdr:col>35</xdr:col>
      <xdr:colOff>698500</xdr:colOff>
      <xdr:row>54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AB774F-FB89-2B43-8515-1C8EF19B3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33</xdr:row>
      <xdr:rowOff>76200</xdr:rowOff>
    </xdr:from>
    <xdr:to>
      <xdr:col>28</xdr:col>
      <xdr:colOff>698500</xdr:colOff>
      <xdr:row>54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08A1F9-6FDC-594E-82A0-CA275F6CA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372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33</xdr:row>
      <xdr:rowOff>76200</xdr:rowOff>
    </xdr:from>
    <xdr:to>
      <xdr:col>21</xdr:col>
      <xdr:colOff>787400</xdr:colOff>
      <xdr:row>54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FB6507-1DBD-6040-ABC4-887104C4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476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76200</xdr:rowOff>
    </xdr:from>
    <xdr:to>
      <xdr:col>14</xdr:col>
      <xdr:colOff>736600</xdr:colOff>
      <xdr:row>54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3AA0BE-5D40-2D45-86F2-F22787FE3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63500</xdr:rowOff>
    </xdr:from>
    <xdr:to>
      <xdr:col>7</xdr:col>
      <xdr:colOff>736600</xdr:colOff>
      <xdr:row>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130E01-4CBA-2C41-9F6C-9353369B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98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61</xdr:row>
      <xdr:rowOff>38100</xdr:rowOff>
    </xdr:from>
    <xdr:to>
      <xdr:col>35</xdr:col>
      <xdr:colOff>673100</xdr:colOff>
      <xdr:row>82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C4EEFE-1EC7-8747-9861-D43BC352A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903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76200</xdr:rowOff>
    </xdr:from>
    <xdr:to>
      <xdr:col>28</xdr:col>
      <xdr:colOff>723900</xdr:colOff>
      <xdr:row>82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6347FD-B184-5048-B04B-8A1AE415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61</xdr:row>
      <xdr:rowOff>50800</xdr:rowOff>
    </xdr:from>
    <xdr:to>
      <xdr:col>21</xdr:col>
      <xdr:colOff>711200</xdr:colOff>
      <xdr:row>82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C6D9A3-CC7E-3247-922F-C7A0A4BD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14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61</xdr:row>
      <xdr:rowOff>38100</xdr:rowOff>
    </xdr:from>
    <xdr:to>
      <xdr:col>14</xdr:col>
      <xdr:colOff>685800</xdr:colOff>
      <xdr:row>82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4E1CE-6040-5B41-8D03-00D0C44C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88900</xdr:rowOff>
    </xdr:from>
    <xdr:to>
      <xdr:col>7</xdr:col>
      <xdr:colOff>736600</xdr:colOff>
      <xdr:row>82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3D002ED-0CA2-0A44-ABFE-7BA97C5F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800" y="12585700"/>
          <a:ext cx="5575300" cy="4267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63500</xdr:colOff>
      <xdr:row>5</xdr:row>
      <xdr:rowOff>101600</xdr:rowOff>
    </xdr:from>
    <xdr:to>
      <xdr:col>35</xdr:col>
      <xdr:colOff>685800</xdr:colOff>
      <xdr:row>26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130FEC-7948-5648-A94C-4B08119E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5</xdr:row>
      <xdr:rowOff>139700</xdr:rowOff>
    </xdr:from>
    <xdr:to>
      <xdr:col>28</xdr:col>
      <xdr:colOff>673100</xdr:colOff>
      <xdr:row>26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AEFBD5-2902-B141-BF91-0A0CCEDF0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5</xdr:row>
      <xdr:rowOff>88900</xdr:rowOff>
    </xdr:from>
    <xdr:to>
      <xdr:col>21</xdr:col>
      <xdr:colOff>736600</xdr:colOff>
      <xdr:row>26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FF4EB9-8CA9-A349-AF75-935FF6FE3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68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</xdr:row>
      <xdr:rowOff>127000</xdr:rowOff>
    </xdr:from>
    <xdr:to>
      <xdr:col>14</xdr:col>
      <xdr:colOff>698500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A94BAF-980E-6045-97E4-D54B576C1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0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101600</xdr:rowOff>
    </xdr:from>
    <xdr:to>
      <xdr:col>7</xdr:col>
      <xdr:colOff>711200</xdr:colOff>
      <xdr:row>26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65FA7E-755B-CD49-94AF-BBC0AC6CB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33</xdr:row>
      <xdr:rowOff>76200</xdr:rowOff>
    </xdr:from>
    <xdr:to>
      <xdr:col>35</xdr:col>
      <xdr:colOff>673100</xdr:colOff>
      <xdr:row>54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08E9C2-0278-1A4A-A273-5324F55F2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90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165100</xdr:rowOff>
    </xdr:from>
    <xdr:to>
      <xdr:col>28</xdr:col>
      <xdr:colOff>660400</xdr:colOff>
      <xdr:row>54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21FDF2-2BB3-CA4A-9C14-716C85FCE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91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33</xdr:row>
      <xdr:rowOff>101600</xdr:rowOff>
    </xdr:from>
    <xdr:to>
      <xdr:col>21</xdr:col>
      <xdr:colOff>673100</xdr:colOff>
      <xdr:row>54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ECE6EA-046F-0744-B23F-B00760922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33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33</xdr:row>
      <xdr:rowOff>101600</xdr:rowOff>
    </xdr:from>
    <xdr:to>
      <xdr:col>14</xdr:col>
      <xdr:colOff>647700</xdr:colOff>
      <xdr:row>54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37EE83-216E-A543-8DA1-F0699DAD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9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63500</xdr:rowOff>
    </xdr:from>
    <xdr:to>
      <xdr:col>7</xdr:col>
      <xdr:colOff>711200</xdr:colOff>
      <xdr:row>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83FE69-49DE-B74D-953D-019F745A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114300</xdr:rowOff>
    </xdr:from>
    <xdr:to>
      <xdr:col>35</xdr:col>
      <xdr:colOff>749300</xdr:colOff>
      <xdr:row>82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A9FB19-8776-2949-B37D-1065B176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61</xdr:row>
      <xdr:rowOff>139700</xdr:rowOff>
    </xdr:from>
    <xdr:to>
      <xdr:col>28</xdr:col>
      <xdr:colOff>698500</xdr:colOff>
      <xdr:row>82</xdr:row>
      <xdr:rowOff>139700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AE3DE00-984D-5842-9DF2-17DCE680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37200" y="1263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61</xdr:row>
      <xdr:rowOff>114300</xdr:rowOff>
    </xdr:from>
    <xdr:to>
      <xdr:col>21</xdr:col>
      <xdr:colOff>673100</xdr:colOff>
      <xdr:row>82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A4521A-4A18-0348-975F-D2B7C567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33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101600</xdr:rowOff>
    </xdr:from>
    <xdr:to>
      <xdr:col>14</xdr:col>
      <xdr:colOff>711200</xdr:colOff>
      <xdr:row>82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34E9B4-2C8D-3742-AD53-6755C2BB4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929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61</xdr:row>
      <xdr:rowOff>101600</xdr:rowOff>
    </xdr:from>
    <xdr:to>
      <xdr:col>7</xdr:col>
      <xdr:colOff>647700</xdr:colOff>
      <xdr:row>82</xdr:row>
      <xdr:rowOff>101600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98BE96-6D8F-9340-BA68-D083A7F22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12598400"/>
          <a:ext cx="5575300" cy="42672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6086F2-0A46-0F47-B10A-EFC6BED50762}" autoFormatId="16" applyNumberFormats="0" applyBorderFormats="0" applyFontFormats="0" applyPatternFormats="0" applyAlignmentFormats="0" applyWidthHeightFormats="0">
  <queryTableRefresh nextId="15">
    <queryTableFields count="10">
      <queryTableField id="1" name="HA mid" tableColumnId="1"/>
      <queryTableField id="2" name="Dec" tableColumnId="2"/>
      <queryTableField id="3" name="VIS band" tableColumnId="3"/>
      <queryTableField id="4" name="PSF" tableColumnId="4"/>
      <queryTableField id="8" name="VIS Min" tableColumnId="8"/>
      <queryTableField id="9" name="VIS Max" tableColumnId="9"/>
      <queryTableField id="10" name="VIS Throughput" tableColumnId="10"/>
      <queryTableField id="11" name="NIR Min" tableColumnId="11"/>
      <queryTableField id="12" name="NIR Max" tableColumnId="12"/>
      <queryTableField id="13" name="NIR Throughput" tableColumnId="13"/>
    </queryTableFields>
    <queryTableDeletedFields count="4">
      <deletedField name="Guide"/>
      <deletedField name="VIS Centre"/>
      <deletedField name="NIR Centre"/>
      <deletedField name="Metric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324EF3-0B67-984C-9D5B-5C6F064EC3EB}" name="Table_generic_test_cases_final" displayName="Table_generic_test_cases_final" ref="A1:J631">
  <autoFilter ref="A1:J631" xr:uid="{C22E5864-1837-1440-AE40-69F3AE746228}"/>
  <sortState xmlns:xlrd2="http://schemas.microsoft.com/office/spreadsheetml/2017/richdata2" ref="A2:J631">
    <sortCondition descending="1" ref="D1:D631"/>
  </sortState>
  <tableColumns count="10">
    <tableColumn id="1" xr3:uid="{0CCE46A6-CC51-1143-9568-85A0BE14BF5D}" name="HA mid" totalsRowLabel="Total"/>
    <tableColumn id="2" xr3:uid="{8C3AD102-CE3A-3045-A3BB-BCE6B7033CC6}" name="Dec"/>
    <tableColumn id="3" xr3:uid="{5FFEC80D-ACC7-EC4D-BF3B-26EC392E7807}" name="VIS band" dataDxfId="5"/>
    <tableColumn id="4" xr3:uid="{D0B92C69-CDB6-CE43-92FB-E24FEC8777ED}" name="PSF" dataDxfId="4"/>
    <tableColumn id="8" xr3:uid="{DC708654-74B1-A74B-AA08-182BD9CC8AF0}" name="VIS Min"/>
    <tableColumn id="9" xr3:uid="{99B06272-5074-5C49-8ABF-F01B91840386}" name="VIS Max"/>
    <tableColumn id="10" xr3:uid="{F394AA84-5605-BC45-875F-64934A19ADA3}" name="VIS Throughput"/>
    <tableColumn id="11" xr3:uid="{6AC17A79-2E56-E246-9364-D51E90A82C6A}" name="NIR Min"/>
    <tableColumn id="12" xr3:uid="{94C01A7F-EB46-184A-8616-9EE9C1854EDB}" name="NIR Max"/>
    <tableColumn id="13" xr3:uid="{30841DF0-F3B7-6149-96BC-AA8F3E5477C3}" name="NIR Throughput" totalsRowFunction="sum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62F37C-D643-5A43-BD47-615914D58356}" name="Table_generic_test_cases_VIS_refined_0" displayName="Table_generic_test_cases_VIS_refined_0" ref="A1:J631" totalsRowShown="0">
  <autoFilter ref="A1:J631" xr:uid="{E77E0CCB-9C45-7148-9CC1-5097E688F8AB}"/>
  <sortState xmlns:xlrd2="http://schemas.microsoft.com/office/spreadsheetml/2017/richdata2" ref="A2:J631">
    <sortCondition descending="1" ref="D1:D631"/>
  </sortState>
  <tableColumns count="10">
    <tableColumn id="1" xr3:uid="{0032DE75-28CC-6941-84EC-346EB8106927}" name="HA mid"/>
    <tableColumn id="2" xr3:uid="{A44E550D-A10E-854C-905D-71CE66F1F640}" name="Dec"/>
    <tableColumn id="3" xr3:uid="{64FC6058-3DA2-C24D-A22A-6BE34FAE7A55}" name="VIS band" dataDxfId="3"/>
    <tableColumn id="4" xr3:uid="{67A17E00-CFA9-6445-A9DA-7019136425E8}" name="PSF" dataDxfId="2"/>
    <tableColumn id="8" xr3:uid="{569DBF73-BE53-824F-906D-A71AB9990330}" name="VIS Min"/>
    <tableColumn id="9" xr3:uid="{405C22BB-DE89-F04E-A5DC-61E3F277B99D}" name="VIS Max"/>
    <tableColumn id="10" xr3:uid="{209495D7-141D-5946-9459-1A0B3DC33C0D}" name="VIS Throughput"/>
    <tableColumn id="11" xr3:uid="{C19EFDBF-B1C0-004B-AF52-2AB381E94719}" name="NIR Min"/>
    <tableColumn id="12" xr3:uid="{BB090BA6-7325-5343-A60E-0737FCE3511B}" name="NIR Max"/>
    <tableColumn id="13" xr3:uid="{0F79DF24-2725-6E41-AD4B-A9418CE91260}" name="NIR Throughpu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6B2927-9431-324B-AB54-D4D7AF45AB1B}" name="Table_generic_test_cases_durham" displayName="Table_generic_test_cases_durham" ref="A1:J316" tableType="queryTable" totalsRowShown="0">
  <autoFilter ref="A1:J316" xr:uid="{526B2927-9431-324B-AB54-D4D7AF45AB1B}"/>
  <sortState xmlns:xlrd2="http://schemas.microsoft.com/office/spreadsheetml/2017/richdata2" ref="A2:J316">
    <sortCondition descending="1" ref="C1:C316"/>
  </sortState>
  <tableColumns count="10">
    <tableColumn id="1" xr3:uid="{0BA6B934-D3A0-E64B-B5DA-DC16A3FABBC6}" uniqueName="1" name="HA mid" queryTableFieldId="1"/>
    <tableColumn id="2" xr3:uid="{2F197513-4C04-CB4F-B9B3-4FAE6A844EAB}" uniqueName="2" name="Dec" queryTableFieldId="2"/>
    <tableColumn id="3" xr3:uid="{7D05C0FE-BD94-B449-8609-C1B781A7EFC9}" uniqueName="3" name="VIS band" queryTableFieldId="3" dataDxfId="1"/>
    <tableColumn id="4" xr3:uid="{3E2D3719-9D25-D940-A1AC-5F2EFA2AB276}" uniqueName="4" name="PSF" queryTableFieldId="4" dataDxfId="0"/>
    <tableColumn id="8" xr3:uid="{7C9335D4-32F9-C94F-9662-CD23788FFE92}" uniqueName="8" name="VIS Min" queryTableFieldId="8"/>
    <tableColumn id="9" xr3:uid="{125381D1-45C8-C044-B218-2B24AB79391D}" uniqueName="9" name="VIS Max" queryTableFieldId="9"/>
    <tableColumn id="10" xr3:uid="{34C3C438-B7C7-6A4A-AA3D-85591AA85720}" uniqueName="10" name="VIS Throughput" queryTableFieldId="10"/>
    <tableColumn id="11" xr3:uid="{A69C140F-FDC4-D746-A5F0-7ADDAA2111CF}" uniqueName="11" name="NIR Min" queryTableFieldId="11"/>
    <tableColumn id="12" xr3:uid="{4E25F4F0-3602-BD40-90ED-312A8E99D1A2}" uniqueName="12" name="NIR Max" queryTableFieldId="12"/>
    <tableColumn id="13" xr3:uid="{F521336F-98C6-2A40-8DA7-8DD81DD74E22}" uniqueName="13" name="NIR Throughpu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9BF5-01CD-0748-ACBE-51572C781C7D}">
  <sheetPr codeName="Sheet1"/>
  <dimension ref="B1:I13"/>
  <sheetViews>
    <sheetView tabSelected="1" topLeftCell="A20" workbookViewId="0">
      <selection activeCell="I40" sqref="I40"/>
    </sheetView>
    <sheetView workbookViewId="1"/>
  </sheetViews>
  <sheetFormatPr baseColWidth="10" defaultRowHeight="16" x14ac:dyDescent="0.2"/>
  <cols>
    <col min="2" max="2" width="22.5" bestFit="1" customWidth="1"/>
  </cols>
  <sheetData>
    <row r="1" spans="2:9" ht="17" thickBot="1" x14ac:dyDescent="0.25">
      <c r="B1" s="27" t="s">
        <v>26</v>
      </c>
      <c r="C1" s="28"/>
      <c r="E1" s="29" t="s">
        <v>33</v>
      </c>
    </row>
    <row r="2" spans="2:9" x14ac:dyDescent="0.2">
      <c r="B2" s="25" t="s">
        <v>23</v>
      </c>
      <c r="C2" s="26">
        <v>0.8</v>
      </c>
      <c r="E2" s="56" t="s">
        <v>34</v>
      </c>
      <c r="F2" s="57"/>
      <c r="G2" s="57"/>
      <c r="H2" s="57"/>
      <c r="I2" s="58"/>
    </row>
    <row r="3" spans="2:9" ht="16" customHeight="1" thickBot="1" x14ac:dyDescent="0.25">
      <c r="B3" s="13" t="s">
        <v>24</v>
      </c>
      <c r="C3" s="24" t="s">
        <v>28</v>
      </c>
      <c r="E3" s="59"/>
      <c r="F3" s="60"/>
      <c r="G3" s="60"/>
      <c r="H3" s="60"/>
      <c r="I3" s="61"/>
    </row>
    <row r="4" spans="2:9" x14ac:dyDescent="0.2">
      <c r="E4" s="59"/>
      <c r="F4" s="60"/>
      <c r="G4" s="60"/>
      <c r="H4" s="60"/>
      <c r="I4" s="61"/>
    </row>
    <row r="5" spans="2:9" ht="17" thickBot="1" x14ac:dyDescent="0.25">
      <c r="E5" s="59"/>
      <c r="F5" s="60"/>
      <c r="G5" s="60"/>
      <c r="H5" s="60"/>
      <c r="I5" s="61"/>
    </row>
    <row r="6" spans="2:9" x14ac:dyDescent="0.2">
      <c r="E6" s="68" t="s">
        <v>58</v>
      </c>
      <c r="F6" s="69"/>
      <c r="G6" s="69"/>
      <c r="H6" s="69"/>
      <c r="I6" s="70"/>
    </row>
    <row r="7" spans="2:9" ht="17" customHeight="1" thickBot="1" x14ac:dyDescent="0.25">
      <c r="E7" s="62"/>
      <c r="F7" s="63"/>
      <c r="G7" s="63"/>
      <c r="H7" s="63"/>
      <c r="I7" s="64"/>
    </row>
    <row r="8" spans="2:9" ht="17" thickBot="1" x14ac:dyDescent="0.25">
      <c r="B8" s="27" t="s">
        <v>27</v>
      </c>
      <c r="C8" s="28"/>
      <c r="E8" s="62"/>
      <c r="F8" s="63"/>
      <c r="G8" s="63"/>
      <c r="H8" s="63"/>
      <c r="I8" s="64"/>
    </row>
    <row r="9" spans="2:9" ht="17" thickBot="1" x14ac:dyDescent="0.25">
      <c r="B9" s="13" t="s">
        <v>25</v>
      </c>
      <c r="C9" s="24">
        <f>IF(C3="Bright",1,2)</f>
        <v>2</v>
      </c>
      <c r="E9" s="65"/>
      <c r="F9" s="66"/>
      <c r="G9" s="66"/>
      <c r="H9" s="66"/>
      <c r="I9" s="67"/>
    </row>
    <row r="10" spans="2:9" ht="16" customHeight="1" x14ac:dyDescent="0.2">
      <c r="E10" s="62" t="s">
        <v>35</v>
      </c>
      <c r="F10" s="63"/>
      <c r="G10" s="63"/>
      <c r="H10" s="63"/>
      <c r="I10" s="64"/>
    </row>
    <row r="11" spans="2:9" x14ac:dyDescent="0.2">
      <c r="E11" s="62"/>
      <c r="F11" s="63"/>
      <c r="G11" s="63"/>
      <c r="H11" s="63"/>
      <c r="I11" s="64"/>
    </row>
    <row r="12" spans="2:9" x14ac:dyDescent="0.2">
      <c r="E12" s="62"/>
      <c r="F12" s="63"/>
      <c r="G12" s="63"/>
      <c r="H12" s="63"/>
      <c r="I12" s="64"/>
    </row>
    <row r="13" spans="2:9" ht="17" thickBot="1" x14ac:dyDescent="0.25">
      <c r="E13" s="65"/>
      <c r="F13" s="66"/>
      <c r="G13" s="66"/>
      <c r="H13" s="66"/>
      <c r="I13" s="67"/>
    </row>
  </sheetData>
  <mergeCells count="3">
    <mergeCell ref="E2:I5"/>
    <mergeCell ref="E10:I13"/>
    <mergeCell ref="E6:I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BAFBB-CDA0-AF44-8F29-B553ABC702CE}">
  <sheetPr codeName="Sheet2"/>
  <dimension ref="B1:AJ94"/>
  <sheetViews>
    <sheetView topLeftCell="A48" zoomScale="90" zoomScaleNormal="90" workbookViewId="0">
      <selection activeCell="J32" sqref="J32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0</v>
      </c>
      <c r="C2" s="77"/>
      <c r="D2" s="78"/>
      <c r="E2" s="56" t="s">
        <v>22</v>
      </c>
      <c r="F2" s="57"/>
      <c r="G2" s="57"/>
      <c r="H2" s="57"/>
      <c r="I2" s="58"/>
      <c r="K2" s="76" t="s">
        <v>0</v>
      </c>
      <c r="L2" s="77"/>
      <c r="M2" s="78"/>
      <c r="N2" s="56" t="s">
        <v>29</v>
      </c>
      <c r="O2" s="57"/>
      <c r="P2" s="57"/>
      <c r="Q2" s="57"/>
      <c r="R2" s="58"/>
      <c r="T2" s="76" t="s">
        <v>0</v>
      </c>
      <c r="U2" s="77"/>
      <c r="V2" s="78"/>
      <c r="W2" s="56" t="s">
        <v>30</v>
      </c>
      <c r="X2" s="57"/>
      <c r="Y2" s="57"/>
      <c r="Z2" s="57"/>
      <c r="AA2" s="58"/>
      <c r="AC2" s="76" t="s">
        <v>0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INDIRECT("DATA!E"&amp;317-5*(ROW()-2)/2+(COLUMN()-5))</f>
        <v>0.79719650002721021</v>
      </c>
      <c r="F4" s="2" cm="1">
        <f t="array" aca="1" ref="F4" ca="1">INDIRECT("DATA!E"&amp;317-5*(ROW()-2)/2+(COLUMN()-5))</f>
        <v>0.77620951422232998</v>
      </c>
      <c r="G4" s="2" cm="1">
        <f t="array" aca="1" ref="G4" ca="1">INDIRECT("DATA!E"&amp;317-5*(ROW()-2)/2+(COLUMN()-5))</f>
        <v>0.71320202759832041</v>
      </c>
      <c r="H4" s="2" cm="1">
        <f t="array" aca="1" ref="H4" ca="1">INDIRECT("DATA!E"&amp;317-5*(ROW()-2)/2+(COLUMN()-5))</f>
        <v>0.60182248364055801</v>
      </c>
      <c r="I4" s="2" cm="1">
        <f t="array" aca="1" ref="I4" ca="1">INDIRECT("DATA!E"&amp;317-5*(ROW()-2)/2+(COLUMN()-5))</f>
        <v>0.45220023201173021</v>
      </c>
      <c r="K4" s="82" t="s">
        <v>1</v>
      </c>
      <c r="L4" s="74">
        <v>20</v>
      </c>
      <c r="M4" s="1" t="s">
        <v>2</v>
      </c>
      <c r="N4" s="2" cm="1">
        <f t="array" aca="1" ref="N4" ca="1">INDIRECT("DATA!F" &amp; 317-5*(ROW()-2)/2+(COLUMN()-14))</f>
        <v>0.98078694192726878</v>
      </c>
      <c r="O4" s="2" cm="1">
        <f t="array" aca="1" ref="O4" ca="1">INDIRECT("DATA!F" &amp; 317-5*(ROW()-2)/2+(COLUMN()-14))</f>
        <v>0.97724823004927697</v>
      </c>
      <c r="P4" s="2" cm="1">
        <f t="array" aca="1" ref="P4" ca="1">INDIRECT("DATA!F" &amp; 317-5*(ROW()-2)/2+(COLUMN()-14))</f>
        <v>0.95991692878085544</v>
      </c>
      <c r="Q4" s="2" cm="1">
        <f t="array" aca="1" ref="Q4" ca="1">INDIRECT("DATA!F" &amp; 317-5*(ROW()-2)/2+(COLUMN()-14))</f>
        <v>0.90519195890413962</v>
      </c>
      <c r="R4" s="3" cm="1">
        <f t="array" aca="1" ref="R4" ca="1">INDIRECT("DATA!F" &amp; 317-5*(ROW()-2)/2+(COLUMN()-14))</f>
        <v>0.70857145596719973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INDIRECT("DATA!G" &amp; 317-5*(ROW()-2)/2+(COLUMN()-23))</f>
        <v>0.9210202571775552</v>
      </c>
      <c r="X4" s="3" cm="1">
        <f t="array" aca="1" ref="X4" ca="1">INDIRECT("DATA!G" &amp; 317-5*(ROW()-2)/2+(COLUMN()-23))</f>
        <v>0.91067333505281722</v>
      </c>
      <c r="Y4" s="3" cm="1">
        <f t="array" aca="1" ref="Y4" ca="1">INDIRECT("DATA!G" &amp; 317-5*(ROW()-2)/2+(COLUMN()-23))</f>
        <v>0.87407780041565331</v>
      </c>
      <c r="Z4" s="3" cm="1">
        <f t="array" aca="1" ref="Z4" ca="1">INDIRECT("DATA!G" &amp; 317-5*(ROW()-2)/2+(COLUMN()-23))</f>
        <v>0.79714715471687869</v>
      </c>
      <c r="AA4" s="3" cm="1">
        <f t="array" aca="1" ref="AA4" ca="1">INDIRECT("DATA!G" &amp; 317-5*(ROW()-2)/2+(COLUMN()-23))</f>
        <v>0.63430131568439441</v>
      </c>
      <c r="AC4" s="82" t="s">
        <v>1</v>
      </c>
      <c r="AD4" s="74">
        <v>20</v>
      </c>
      <c r="AE4" s="1" t="s">
        <v>2</v>
      </c>
      <c r="AF4" s="2">
        <f ca="1">(N4-E4)</f>
        <v>0.18359044190005858</v>
      </c>
      <c r="AG4" s="2">
        <f t="shared" ref="AG4:AJ19" ca="1" si="0">(O4-F4)</f>
        <v>0.20103871582694699</v>
      </c>
      <c r="AH4" s="2">
        <f t="shared" ca="1" si="0"/>
        <v>0.24671490118253503</v>
      </c>
      <c r="AI4" s="2">
        <f t="shared" ca="1" si="0"/>
        <v>0.3033694752635816</v>
      </c>
      <c r="AJ4" s="2">
        <f t="shared" ca="1" si="0"/>
        <v>0.25637122395546952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INDIRECT("DATA!H" &amp; 317-5*(ROW()-3)/2+(COLUMN()-5))</f>
        <v>0.83732578695182514</v>
      </c>
      <c r="F5" s="5" cm="1">
        <f t="array" aca="1" ref="F5" ca="1">INDIRECT("DATA!H" &amp; 317-5*(ROW()-3)/2+(COLUMN()-5))</f>
        <v>0.81712417448008745</v>
      </c>
      <c r="G5" s="5" cm="1">
        <f t="array" aca="1" ref="G5" ca="1">INDIRECT("DATA!H" &amp; 317-5*(ROW()-3)/2+(COLUMN()-5))</f>
        <v>0.75414972078109088</v>
      </c>
      <c r="H5" s="5" cm="1">
        <f t="array" aca="1" ref="H5" ca="1">INDIRECT("DATA!H" &amp; 317-5*(ROW()-3)/2+(COLUMN()-5))</f>
        <v>0.65015415722762149</v>
      </c>
      <c r="I5" s="5" cm="1">
        <f t="array" aca="1" ref="I5" ca="1">INDIRECT("DATA!H" &amp; 317-5*(ROW()-3)/2+(COLUMN()-5))</f>
        <v>0.51747395219443659</v>
      </c>
      <c r="K5" s="83"/>
      <c r="L5" s="75"/>
      <c r="M5" s="4" t="s">
        <v>3</v>
      </c>
      <c r="N5" s="5" cm="1">
        <f t="array" aca="1" ref="N5" ca="1">INDIRECT("DATA!I" &amp; 317-5*(ROW()-3)/2+(COLUMN()-14))</f>
        <v>0.98758594678533518</v>
      </c>
      <c r="O5" s="5" cm="1">
        <f t="array" aca="1" ref="O5" ca="1">INDIRECT("DATA!I" &amp; 317-5*(ROW()-3)/2+(COLUMN()-14))</f>
        <v>0.98524978054838463</v>
      </c>
      <c r="P5" s="5" cm="1">
        <f t="array" aca="1" ref="P5" ca="1">INDIRECT("DATA!I" &amp; 317-5*(ROW()-3)/2+(COLUMN()-14))</f>
        <v>0.9774497840534484</v>
      </c>
      <c r="Q5" s="5" cm="1">
        <f t="array" aca="1" ref="Q5" ca="1">INDIRECT("DATA!I" &amp; 317-5*(ROW()-3)/2+(COLUMN()-14))</f>
        <v>0.9475858650788016</v>
      </c>
      <c r="R5" s="6" cm="1">
        <f t="array" aca="1" ref="R5" ca="1">INDIRECT("DATA!I" &amp; 317-5*(ROW()-3)/2+(COLUMN()-14))</f>
        <v>0.84686962666804277</v>
      </c>
      <c r="S5" s="23"/>
      <c r="T5" s="83"/>
      <c r="U5" s="75"/>
      <c r="V5" s="4" t="s">
        <v>3</v>
      </c>
      <c r="W5" s="6" cm="1">
        <f t="array" aca="1" ref="W5" ca="1">INDIRECT("DATA!J" &amp; 317-5*(ROW()-3)/2+(COLUMN()-23))</f>
        <v>0.92403573910603043</v>
      </c>
      <c r="X5" s="6" cm="1">
        <f t="array" aca="1" ref="X5" ca="1">INDIRECT("DATA!J" &amp; 317-5*(ROW()-3)/2+(COLUMN()-23))</f>
        <v>0.91400163870289697</v>
      </c>
      <c r="Y5" s="6" cm="1">
        <f t="array" aca="1" ref="Y5" ca="1">INDIRECT("DATA!J" &amp; 317-5*(ROW()-3)/2+(COLUMN()-23))</f>
        <v>0.88300044914159703</v>
      </c>
      <c r="Z5" s="6" cm="1">
        <f t="array" aca="1" ref="Z5" ca="1">INDIRECT("DATA!J" &amp; 317-5*(ROW()-3)/2+(COLUMN()-23))</f>
        <v>0.8145162644323426</v>
      </c>
      <c r="AA5" s="6" cm="1">
        <f t="array" aca="1" ref="AA5" ca="1">INDIRECT("DATA!J" &amp; 317-5*(ROW()-3)/2+(COLUMN()-23))</f>
        <v>0.69385313764825318</v>
      </c>
      <c r="AC5" s="83"/>
      <c r="AD5" s="75"/>
      <c r="AE5" s="4" t="s">
        <v>3</v>
      </c>
      <c r="AF5" s="5">
        <f ca="1">(N5-E5)</f>
        <v>0.15026015983351004</v>
      </c>
      <c r="AG5" s="5">
        <f t="shared" ca="1" si="0"/>
        <v>0.16812560606829718</v>
      </c>
      <c r="AH5" s="5">
        <f t="shared" ca="1" si="0"/>
        <v>0.22330006327235752</v>
      </c>
      <c r="AI5" s="5">
        <f t="shared" ca="1" si="0"/>
        <v>0.29743170785118012</v>
      </c>
      <c r="AJ5" s="5">
        <f t="shared" ca="1" si="0"/>
        <v>0.32939567447360618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INDIRECT("DATA!E"&amp;317-5*(ROW()-2)/2+(COLUMN()-5))</f>
        <v>0.83941742128839203</v>
      </c>
      <c r="F6" s="2" cm="1">
        <f t="array" aca="1" ref="F6" ca="1">INDIRECT("DATA!E"&amp;317-5*(ROW()-2)/2+(COLUMN()-5))</f>
        <v>0.81880770986775897</v>
      </c>
      <c r="G6" s="2" cm="1">
        <f t="array" aca="1" ref="G6" ca="1">INDIRECT("DATA!E"&amp;317-5*(ROW()-2)/2+(COLUMN()-5))</f>
        <v>0.75706401196366413</v>
      </c>
      <c r="H6" s="2" cm="1">
        <f t="array" aca="1" ref="H6" ca="1">INDIRECT("DATA!E"&amp;317-5*(ROW()-2)/2+(COLUMN()-5))</f>
        <v>0.64761000630154786</v>
      </c>
      <c r="I6" s="2" cm="1">
        <f t="array" aca="1" ref="I6" ca="1">INDIRECT("DATA!E"&amp;317-5*(ROW()-2)/2+(COLUMN()-5))</f>
        <v>0.4660066191927793</v>
      </c>
      <c r="K6" s="83"/>
      <c r="L6" s="74">
        <v>15</v>
      </c>
      <c r="M6" s="1" t="s">
        <v>2</v>
      </c>
      <c r="N6" s="2" cm="1">
        <f t="array" aca="1" ref="N6" ca="1">INDIRECT("DATA!F" &amp; 317-5*(ROW()-2)/2+(COLUMN()-14))</f>
        <v>0.98263447875184562</v>
      </c>
      <c r="O6" s="2" cm="1">
        <f t="array" aca="1" ref="O6" ca="1">INDIRECT("DATA!F" &amp; 317-5*(ROW()-2)/2+(COLUMN()-14))</f>
        <v>0.97967655903455242</v>
      </c>
      <c r="P6" s="2" cm="1">
        <f t="array" aca="1" ref="P6" ca="1">INDIRECT("DATA!F" &amp; 317-5*(ROW()-2)/2+(COLUMN()-14))</f>
        <v>0.96730415712937801</v>
      </c>
      <c r="Q6" s="2" cm="1">
        <f t="array" aca="1" ref="Q6" ca="1">INDIRECT("DATA!F" &amp; 317-5*(ROW()-2)/2+(COLUMN()-14))</f>
        <v>0.91803113927821123</v>
      </c>
      <c r="R6" s="3" cm="1">
        <f t="array" aca="1" ref="R6" ca="1">INDIRECT("DATA!F" &amp; 317-5*(ROW()-2)/2+(COLUMN()-14))</f>
        <v>0.76582148130652328</v>
      </c>
      <c r="S6" s="23"/>
      <c r="T6" s="83"/>
      <c r="U6" s="74">
        <v>15</v>
      </c>
      <c r="V6" s="1" t="s">
        <v>2</v>
      </c>
      <c r="W6" s="3" cm="1">
        <f t="array" aca="1" ref="W6" ca="1">INDIRECT("DATA!G" &amp; 317-5*(ROW()-2)/2+(COLUMN()-23))</f>
        <v>0.93735233656552364</v>
      </c>
      <c r="X6" s="3" cm="1">
        <f t="array" aca="1" ref="X6" ca="1">INDIRECT("DATA!G" &amp; 317-5*(ROW()-2)/2+(COLUMN()-23))</f>
        <v>0.92781407428701257</v>
      </c>
      <c r="Y6" s="3" cm="1">
        <f t="array" aca="1" ref="Y6" ca="1">INDIRECT("DATA!G" &amp; 317-5*(ROW()-2)/2+(COLUMN()-23))</f>
        <v>0.8957809612426425</v>
      </c>
      <c r="Z6" s="3" cm="1">
        <f t="array" aca="1" ref="Z6" ca="1">INDIRECT("DATA!G" &amp; 317-5*(ROW()-2)/2+(COLUMN()-23))</f>
        <v>0.82192896353042211</v>
      </c>
      <c r="AA6" s="3" cm="1">
        <f t="array" aca="1" ref="AA6" ca="1">INDIRECT("DATA!G" &amp; 317-5*(ROW()-2)/2+(COLUMN()-23))</f>
        <v>0.68255467504357858</v>
      </c>
      <c r="AC6" s="83"/>
      <c r="AD6" s="74">
        <v>15</v>
      </c>
      <c r="AE6" s="1" t="s">
        <v>2</v>
      </c>
      <c r="AF6" s="2">
        <f t="shared" ref="AF6:AJ45" ca="1" si="1">(N6-E6)</f>
        <v>0.14321705746345359</v>
      </c>
      <c r="AG6" s="2">
        <f t="shared" ca="1" si="0"/>
        <v>0.16086884916679345</v>
      </c>
      <c r="AH6" s="2">
        <f t="shared" ca="1" si="0"/>
        <v>0.21024014516571388</v>
      </c>
      <c r="AI6" s="2">
        <f t="shared" ca="1" si="0"/>
        <v>0.27042113297666337</v>
      </c>
      <c r="AJ6" s="2">
        <f t="shared" ca="1" si="0"/>
        <v>0.29981486211374397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INDIRECT("DATA!H" &amp; 317-5*(ROW()-3)/2+(COLUMN()-5))</f>
        <v>0.87479591561296355</v>
      </c>
      <c r="F7" s="5" cm="1">
        <f t="array" aca="1" ref="F7" ca="1">INDIRECT("DATA!H" &amp; 317-5*(ROW()-3)/2+(COLUMN()-5))</f>
        <v>0.85543582808374741</v>
      </c>
      <c r="G7" s="5" cm="1">
        <f t="array" aca="1" ref="G7" ca="1">INDIRECT("DATA!H" &amp; 317-5*(ROW()-3)/2+(COLUMN()-5))</f>
        <v>0.79423433797986509</v>
      </c>
      <c r="H7" s="5" cm="1">
        <f t="array" aca="1" ref="H7" ca="1">INDIRECT("DATA!H" &amp; 317-5*(ROW()-3)/2+(COLUMN()-5))</f>
        <v>0.69441067494286601</v>
      </c>
      <c r="I7" s="5" cm="1">
        <f t="array" aca="1" ref="I7" ca="1">INDIRECT("DATA!H" &amp; 317-5*(ROW()-3)/2+(COLUMN()-5))</f>
        <v>0.55269966939542003</v>
      </c>
      <c r="K7" s="83"/>
      <c r="L7" s="75"/>
      <c r="M7" s="4" t="s">
        <v>3</v>
      </c>
      <c r="N7" s="5" cm="1">
        <f t="array" aca="1" ref="N7" ca="1">INDIRECT("DATA!I" &amp; 317-5*(ROW()-3)/2+(COLUMN()-14))</f>
        <v>0.98901943306914875</v>
      </c>
      <c r="O7" s="5" cm="1">
        <f t="array" aca="1" ref="O7" ca="1">INDIRECT("DATA!I" &amp; 317-5*(ROW()-3)/2+(COLUMN()-14))</f>
        <v>0.98706147219557361</v>
      </c>
      <c r="P7" s="5" cm="1">
        <f t="array" aca="1" ref="P7" ca="1">INDIRECT("DATA!I" &amp; 317-5*(ROW()-3)/2+(COLUMN()-14))</f>
        <v>0.97890198393805805</v>
      </c>
      <c r="Q7" s="5" cm="1">
        <f t="array" aca="1" ref="Q7" ca="1">INDIRECT("DATA!I" &amp; 317-5*(ROW()-3)/2+(COLUMN()-14))</f>
        <v>0.96128503851736402</v>
      </c>
      <c r="R7" s="6" cm="1">
        <f t="array" aca="1" ref="R7" ca="1">INDIRECT("DATA!I" &amp; 317-5*(ROW()-3)/2+(COLUMN()-14))</f>
        <v>0.88240674876132019</v>
      </c>
      <c r="S7" s="23"/>
      <c r="T7" s="83"/>
      <c r="U7" s="75"/>
      <c r="V7" s="4" t="s">
        <v>3</v>
      </c>
      <c r="W7" s="6" cm="1">
        <f t="array" aca="1" ref="W7" ca="1">INDIRECT("DATA!J" &amp; 317-5*(ROW()-3)/2+(COLUMN()-23))</f>
        <v>0.9406309558154452</v>
      </c>
      <c r="X7" s="6" cm="1">
        <f t="array" aca="1" ref="X7" ca="1">INDIRECT("DATA!J" &amp; 317-5*(ROW()-3)/2+(COLUMN()-23))</f>
        <v>0.93141070391863656</v>
      </c>
      <c r="Y7" s="6" cm="1">
        <f t="array" aca="1" ref="Y7" ca="1">INDIRECT("DATA!J" &amp; 317-5*(ROW()-3)/2+(COLUMN()-23))</f>
        <v>0.90088409148403603</v>
      </c>
      <c r="Z7" s="6" cm="1">
        <f t="array" aca="1" ref="Z7" ca="1">INDIRECT("DATA!J" &amp; 317-5*(ROW()-3)/2+(COLUMN()-23))</f>
        <v>0.84173786591610478</v>
      </c>
      <c r="AA7" s="6" cm="1">
        <f t="array" aca="1" ref="AA7" ca="1">INDIRECT("DATA!J" &amp; 317-5*(ROW()-3)/2+(COLUMN()-23))</f>
        <v>0.72895304547676765</v>
      </c>
      <c r="AC7" s="83"/>
      <c r="AD7" s="75"/>
      <c r="AE7" s="4" t="s">
        <v>3</v>
      </c>
      <c r="AF7" s="5">
        <f t="shared" ca="1" si="1"/>
        <v>0.1142235174561852</v>
      </c>
      <c r="AG7" s="5">
        <f t="shared" ca="1" si="0"/>
        <v>0.1316256441118262</v>
      </c>
      <c r="AH7" s="5">
        <f t="shared" ca="1" si="0"/>
        <v>0.18466764595819296</v>
      </c>
      <c r="AI7" s="5">
        <f t="shared" ca="1" si="0"/>
        <v>0.26687436357449801</v>
      </c>
      <c r="AJ7" s="5">
        <f t="shared" ca="1" si="0"/>
        <v>0.32970707936590016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INDIRECT("DATA!E"&amp;317-5*(ROW()-2)/2+(COLUMN()-5))</f>
        <v>0.87388818692929937</v>
      </c>
      <c r="F8" s="2" cm="1">
        <f t="array" aca="1" ref="F8" ca="1">INDIRECT("DATA!E"&amp;317-5*(ROW()-2)/2+(COLUMN()-5))</f>
        <v>0.85382736561451045</v>
      </c>
      <c r="G8" s="2" cm="1">
        <f t="array" aca="1" ref="G8" ca="1">INDIRECT("DATA!E"&amp;317-5*(ROW()-2)/2+(COLUMN()-5))</f>
        <v>0.79423980937368732</v>
      </c>
      <c r="H8" s="2" cm="1">
        <f t="array" aca="1" ref="H8" ca="1">INDIRECT("DATA!E"&amp;317-5*(ROW()-2)/2+(COLUMN()-5))</f>
        <v>0.6891538584137733</v>
      </c>
      <c r="I8" s="2" cm="1">
        <f t="array" aca="1" ref="I8" ca="1">INDIRECT("DATA!E"&amp;317-5*(ROW()-2)/2+(COLUMN()-5))</f>
        <v>0.49005394659587281</v>
      </c>
      <c r="K8" s="83"/>
      <c r="L8" s="74">
        <v>10</v>
      </c>
      <c r="M8" s="1" t="s">
        <v>2</v>
      </c>
      <c r="N8" s="2" cm="1">
        <f t="array" aca="1" ref="N8" ca="1">INDIRECT("DATA!F" &amp; 317-5*(ROW()-2)/2+(COLUMN()-14))</f>
        <v>0.98312206141410363</v>
      </c>
      <c r="O8" s="2" cm="1">
        <f t="array" aca="1" ref="O8" ca="1">INDIRECT("DATA!F" &amp; 317-5*(ROW()-2)/2+(COLUMN()-14))</f>
        <v>0.98044624040938155</v>
      </c>
      <c r="P8" s="2" cm="1">
        <f t="array" aca="1" ref="P8" ca="1">INDIRECT("DATA!F" &amp; 317-5*(ROW()-2)/2+(COLUMN()-14))</f>
        <v>0.97118406773558796</v>
      </c>
      <c r="Q8" s="2" cm="1">
        <f t="array" aca="1" ref="Q8" ca="1">INDIRECT("DATA!F" &amp; 317-5*(ROW()-2)/2+(COLUMN()-14))</f>
        <v>0.93087358308328283</v>
      </c>
      <c r="R8" s="3" cm="1">
        <f t="array" aca="1" ref="R8" ca="1">INDIRECT("DATA!F" &amp; 317-5*(ROW()-2)/2+(COLUMN()-14))</f>
        <v>0.79598369140360647</v>
      </c>
      <c r="S8" s="23"/>
      <c r="T8" s="83"/>
      <c r="U8" s="74">
        <v>10</v>
      </c>
      <c r="V8" s="1" t="s">
        <v>2</v>
      </c>
      <c r="W8" s="3" cm="1">
        <f t="array" aca="1" ref="W8" ca="1">INDIRECT("DATA!G" &amp; 317-5*(ROW()-2)/2+(COLUMN()-23))</f>
        <v>0.94983929833377856</v>
      </c>
      <c r="X8" s="3" cm="1">
        <f t="array" aca="1" ref="X8" ca="1">INDIRECT("DATA!G" &amp; 317-5*(ROW()-2)/2+(COLUMN()-23))</f>
        <v>0.94089919044508519</v>
      </c>
      <c r="Y8" s="3" cm="1">
        <f t="array" aca="1" ref="Y8" ca="1">INDIRECT("DATA!G" &amp; 317-5*(ROW()-2)/2+(COLUMN()-23))</f>
        <v>0.91234371293243754</v>
      </c>
      <c r="Z8" s="3" cm="1">
        <f t="array" aca="1" ref="Z8" ca="1">INDIRECT("DATA!G" &amp; 317-5*(ROW()-2)/2+(COLUMN()-23))</f>
        <v>0.84499816733057265</v>
      </c>
      <c r="AA8" s="3" cm="1">
        <f t="array" aca="1" ref="AA8" ca="1">INDIRECT("DATA!G" &amp; 317-5*(ROW()-2)/2+(COLUMN()-23))</f>
        <v>0.71202735141347762</v>
      </c>
      <c r="AC8" s="83"/>
      <c r="AD8" s="74">
        <v>10</v>
      </c>
      <c r="AE8" s="1" t="s">
        <v>2</v>
      </c>
      <c r="AF8" s="2">
        <f t="shared" ca="1" si="1"/>
        <v>0.10923387448480426</v>
      </c>
      <c r="AG8" s="2">
        <f t="shared" ca="1" si="0"/>
        <v>0.12661887479487111</v>
      </c>
      <c r="AH8" s="2">
        <f t="shared" ca="1" si="0"/>
        <v>0.17694425836190064</v>
      </c>
      <c r="AI8" s="2">
        <f t="shared" ca="1" si="0"/>
        <v>0.24171972466950953</v>
      </c>
      <c r="AJ8" s="2">
        <f t="shared" ca="1" si="0"/>
        <v>0.30592974480773366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INDIRECT("DATA!H" &amp; 317-5*(ROW()-3)/2+(COLUMN()-5))</f>
        <v>0.90672413460603918</v>
      </c>
      <c r="F9" s="5" cm="1">
        <f t="array" aca="1" ref="F9" ca="1">INDIRECT("DATA!H" &amp; 317-5*(ROW()-3)/2+(COLUMN()-5))</f>
        <v>0.88828971184821071</v>
      </c>
      <c r="G9" s="5" cm="1">
        <f t="array" aca="1" ref="G9" ca="1">INDIRECT("DATA!H" &amp; 317-5*(ROW()-3)/2+(COLUMN()-5))</f>
        <v>0.82917542125303623</v>
      </c>
      <c r="H9" s="5" cm="1">
        <f t="array" aca="1" ref="H9" ca="1">INDIRECT("DATA!H" &amp; 317-5*(ROW()-3)/2+(COLUMN()-5))</f>
        <v>0.73069309531723048</v>
      </c>
      <c r="I9" s="5" cm="1">
        <f t="array" aca="1" ref="I9" ca="1">INDIRECT("DATA!H" &amp; 317-5*(ROW()-3)/2+(COLUMN()-5))</f>
        <v>0.58698610912926974</v>
      </c>
      <c r="K9" s="83"/>
      <c r="L9" s="75"/>
      <c r="M9" s="4" t="s">
        <v>3</v>
      </c>
      <c r="N9" s="5" cm="1">
        <f t="array" aca="1" ref="N9" ca="1">INDIRECT("DATA!I" &amp; 317-5*(ROW()-3)/2+(COLUMN()-14))</f>
        <v>0.99104819710020642</v>
      </c>
      <c r="O9" s="5" cm="1">
        <f t="array" aca="1" ref="O9" ca="1">INDIRECT("DATA!I" &amp; 317-5*(ROW()-3)/2+(COLUMN()-14))</f>
        <v>0.98951663046969962</v>
      </c>
      <c r="P9" s="5" cm="1">
        <f t="array" aca="1" ref="P9" ca="1">INDIRECT("DATA!I" &amp; 317-5*(ROW()-3)/2+(COLUMN()-14))</f>
        <v>0.98162328211294958</v>
      </c>
      <c r="Q9" s="5" cm="1">
        <f t="array" aca="1" ref="Q9" ca="1">INDIRECT("DATA!I" &amp; 317-5*(ROW()-3)/2+(COLUMN()-14))</f>
        <v>0.96774360775019441</v>
      </c>
      <c r="R9" s="6" cm="1">
        <f t="array" aca="1" ref="R9" ca="1">INDIRECT("DATA!I" &amp; 317-5*(ROW()-3)/2+(COLUMN()-14))</f>
        <v>0.92265460026723378</v>
      </c>
      <c r="S9" s="23"/>
      <c r="T9" s="83"/>
      <c r="U9" s="75"/>
      <c r="V9" s="4" t="s">
        <v>3</v>
      </c>
      <c r="W9" s="6" cm="1">
        <f t="array" aca="1" ref="W9" ca="1">INDIRECT("DATA!J" &amp; 317-5*(ROW()-3)/2+(COLUMN()-23))</f>
        <v>0.95512500448577564</v>
      </c>
      <c r="X9" s="6" cm="1">
        <f t="array" aca="1" ref="X9" ca="1">INDIRECT("DATA!J" &amp; 317-5*(ROW()-3)/2+(COLUMN()-23))</f>
        <v>0.9467834451206868</v>
      </c>
      <c r="Y9" s="6" cm="1">
        <f t="array" aca="1" ref="Y9" ca="1">INDIRECT("DATA!J" &amp; 317-5*(ROW()-3)/2+(COLUMN()-23))</f>
        <v>0.9173438855916044</v>
      </c>
      <c r="Z9" s="6" cm="1">
        <f t="array" aca="1" ref="Z9" ca="1">INDIRECT("DATA!J" &amp; 317-5*(ROW()-3)/2+(COLUMN()-23))</f>
        <v>0.86236038774255119</v>
      </c>
      <c r="AA9" s="6" cm="1">
        <f t="array" aca="1" ref="AA9" ca="1">INDIRECT("DATA!J" &amp; 317-5*(ROW()-3)/2+(COLUMN()-23))</f>
        <v>0.76677161063284294</v>
      </c>
      <c r="AC9" s="83"/>
      <c r="AD9" s="75"/>
      <c r="AE9" s="4" t="s">
        <v>3</v>
      </c>
      <c r="AF9" s="5">
        <f t="shared" ca="1" si="1"/>
        <v>8.432406249416724E-2</v>
      </c>
      <c r="AG9" s="5">
        <f t="shared" ca="1" si="0"/>
        <v>0.10122691862148891</v>
      </c>
      <c r="AH9" s="5">
        <f t="shared" ca="1" si="0"/>
        <v>0.15244786085991335</v>
      </c>
      <c r="AI9" s="5">
        <f t="shared" ca="1" si="0"/>
        <v>0.23705051243296393</v>
      </c>
      <c r="AJ9" s="5">
        <f t="shared" ca="1" si="0"/>
        <v>0.33566849113796404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INDIRECT("DATA!E"&amp;317-5*(ROW()-2)/2+(COLUMN()-5))</f>
        <v>0.90569461700324361</v>
      </c>
      <c r="F10" s="2" cm="1">
        <f t="array" aca="1" ref="F10" ca="1">INDIRECT("DATA!E"&amp;317-5*(ROW()-2)/2+(COLUMN()-5))</f>
        <v>0.88300683884739606</v>
      </c>
      <c r="G10" s="2" cm="1">
        <f t="array" aca="1" ref="G10" ca="1">INDIRECT("DATA!E"&amp;317-5*(ROW()-2)/2+(COLUMN()-5))</f>
        <v>0.82602855032314859</v>
      </c>
      <c r="H10" s="2" cm="1">
        <f t="array" aca="1" ref="H10" ca="1">INDIRECT("DATA!E"&amp;317-5*(ROW()-2)/2+(COLUMN()-5))</f>
        <v>0.7266425218114152</v>
      </c>
      <c r="I10" s="2" cm="1">
        <f t="array" aca="1" ref="I10" ca="1">INDIRECT("DATA!E"&amp;317-5*(ROW()-2)/2+(COLUMN()-5))</f>
        <v>0.55436338201562685</v>
      </c>
      <c r="K10" s="83"/>
      <c r="L10" s="74">
        <v>5</v>
      </c>
      <c r="M10" s="1" t="s">
        <v>2</v>
      </c>
      <c r="N10" s="2" cm="1">
        <f t="array" aca="1" ref="N10" ca="1">INDIRECT("DATA!F" &amp; 317-5*(ROW()-2)/2+(COLUMN()-14))</f>
        <v>0.98615636763164038</v>
      </c>
      <c r="O10" s="2" cm="1">
        <f t="array" aca="1" ref="O10" ca="1">INDIRECT("DATA!F" &amp; 317-5*(ROW()-2)/2+(COLUMN()-14))</f>
        <v>0.98100313595795419</v>
      </c>
      <c r="P10" s="2" cm="1">
        <f t="array" aca="1" ref="P10" ca="1">INDIRECT("DATA!F" &amp; 317-5*(ROW()-2)/2+(COLUMN()-14))</f>
        <v>0.97416039181464564</v>
      </c>
      <c r="Q10" s="2" cm="1">
        <f t="array" aca="1" ref="Q10" ca="1">INDIRECT("DATA!F" &amp; 317-5*(ROW()-2)/2+(COLUMN()-14))</f>
        <v>0.94349375141440117</v>
      </c>
      <c r="R10" s="3" cm="1">
        <f t="array" aca="1" ref="R10" ca="1">INDIRECT("DATA!F" &amp; 317-5*(ROW()-2)/2+(COLUMN()-14))</f>
        <v>0.85200506071594273</v>
      </c>
      <c r="S10" s="23"/>
      <c r="T10" s="83"/>
      <c r="U10" s="74">
        <v>5</v>
      </c>
      <c r="V10" s="1" t="s">
        <v>2</v>
      </c>
      <c r="W10" s="3" cm="1">
        <f t="array" aca="1" ref="W10" ca="1">INDIRECT("DATA!G" &amp; 317-5*(ROW()-2)/2+(COLUMN()-23))</f>
        <v>0.96249240288525195</v>
      </c>
      <c r="X10" s="3" cm="1">
        <f t="array" aca="1" ref="X10" ca="1">INDIRECT("DATA!G" &amp; 317-5*(ROW()-2)/2+(COLUMN()-23))</f>
        <v>0.95152421902631856</v>
      </c>
      <c r="Y10" s="3" cm="1">
        <f t="array" aca="1" ref="Y10" ca="1">INDIRECT("DATA!G" &amp; 317-5*(ROW()-2)/2+(COLUMN()-23))</f>
        <v>0.92599081157005636</v>
      </c>
      <c r="Z10" s="3" cm="1">
        <f t="array" aca="1" ref="Z10" ca="1">INDIRECT("DATA!G" &amp; 317-5*(ROW()-2)/2+(COLUMN()-23))</f>
        <v>0.8663831629768215</v>
      </c>
      <c r="AA10" s="3" cm="1">
        <f t="array" aca="1" ref="AA10" ca="1">INDIRECT("DATA!G" &amp; 317-5*(ROW()-2)/2+(COLUMN()-23))</f>
        <v>0.75374482039674207</v>
      </c>
      <c r="AC10" s="83"/>
      <c r="AD10" s="74">
        <v>5</v>
      </c>
      <c r="AE10" s="1" t="s">
        <v>2</v>
      </c>
      <c r="AF10" s="2">
        <f t="shared" ca="1" si="1"/>
        <v>8.0461750628396778E-2</v>
      </c>
      <c r="AG10" s="2">
        <f t="shared" ca="1" si="0"/>
        <v>9.7996297110558128E-2</v>
      </c>
      <c r="AH10" s="2">
        <f t="shared" ca="1" si="0"/>
        <v>0.14813184149149705</v>
      </c>
      <c r="AI10" s="2">
        <f t="shared" ca="1" si="0"/>
        <v>0.21685122960298597</v>
      </c>
      <c r="AJ10" s="2">
        <f t="shared" ca="1" si="0"/>
        <v>0.29764167870031588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INDIRECT("DATA!H" &amp; 317-5*(ROW()-3)/2+(COLUMN()-5))</f>
        <v>0.92921403059302599</v>
      </c>
      <c r="F11" s="5" cm="1">
        <f t="array" aca="1" ref="F11" ca="1">INDIRECT("DATA!H" &amp; 317-5*(ROW()-3)/2+(COLUMN()-5))</f>
        <v>0.91563604261816745</v>
      </c>
      <c r="G11" s="5" cm="1">
        <f t="array" aca="1" ref="G11" ca="1">INDIRECT("DATA!H" &amp; 317-5*(ROW()-3)/2+(COLUMN()-5))</f>
        <v>0.85874885700678949</v>
      </c>
      <c r="H11" s="5" cm="1">
        <f t="array" aca="1" ref="H11" ca="1">INDIRECT("DATA!H" &amp; 317-5*(ROW()-3)/2+(COLUMN()-5))</f>
        <v>0.75592143552283653</v>
      </c>
      <c r="I11" s="5" cm="1">
        <f t="array" aca="1" ref="I11" ca="1">INDIRECT("DATA!H" &amp; 317-5*(ROW()-3)/2+(COLUMN()-5))</f>
        <v>0.62016460160011022</v>
      </c>
      <c r="K11" s="83"/>
      <c r="L11" s="75"/>
      <c r="M11" s="4" t="s">
        <v>3</v>
      </c>
      <c r="N11" s="5" cm="1">
        <f t="array" aca="1" ref="N11" ca="1">INDIRECT("DATA!I" &amp; 317-5*(ROW()-3)/2+(COLUMN()-14))</f>
        <v>0.98983582251840041</v>
      </c>
      <c r="O11" s="5" cm="1">
        <f t="array" aca="1" ref="O11" ca="1">INDIRECT("DATA!I" &amp; 317-5*(ROW()-3)/2+(COLUMN()-14))</f>
        <v>0.9914071932636952</v>
      </c>
      <c r="P11" s="5" cm="1">
        <f t="array" aca="1" ref="P11" ca="1">INDIRECT("DATA!I" &amp; 317-5*(ROW()-3)/2+(COLUMN()-14))</f>
        <v>0.98371487155947923</v>
      </c>
      <c r="Q11" s="5" cm="1">
        <f t="array" aca="1" ref="Q11" ca="1">INDIRECT("DATA!I" &amp; 317-5*(ROW()-3)/2+(COLUMN()-14))</f>
        <v>0.96849888810498275</v>
      </c>
      <c r="R11" s="6" cm="1">
        <f t="array" aca="1" ref="R11" ca="1">INDIRECT("DATA!I" &amp; 317-5*(ROW()-3)/2+(COLUMN()-14))</f>
        <v>0.89259243962759305</v>
      </c>
      <c r="S11" s="23"/>
      <c r="T11" s="83"/>
      <c r="U11" s="75"/>
      <c r="V11" s="4" t="s">
        <v>3</v>
      </c>
      <c r="W11" s="6" cm="1">
        <f t="array" aca="1" ref="W11" ca="1">INDIRECT("DATA!J" &amp; 317-5*(ROW()-3)/2+(COLUMN()-23))</f>
        <v>0.96452764398046398</v>
      </c>
      <c r="X11" s="6" cm="1">
        <f t="array" aca="1" ref="X11" ca="1">INDIRECT("DATA!J" &amp; 317-5*(ROW()-3)/2+(COLUMN()-23))</f>
        <v>0.95910122224214522</v>
      </c>
      <c r="Y11" s="6" cm="1">
        <f t="array" aca="1" ref="Y11" ca="1">INDIRECT("DATA!J" &amp; 317-5*(ROW()-3)/2+(COLUMN()-23))</f>
        <v>0.93082711882161162</v>
      </c>
      <c r="Z11" s="6" cm="1">
        <f t="array" aca="1" ref="Z11" ca="1">INDIRECT("DATA!J" &amp; 317-5*(ROW()-3)/2+(COLUMN()-23))</f>
        <v>0.88067945080480703</v>
      </c>
      <c r="AA11" s="6" cm="1">
        <f t="array" aca="1" ref="AA11" ca="1">INDIRECT("DATA!J" &amp; 317-5*(ROW()-3)/2+(COLUMN()-23))</f>
        <v>0.7674479527898842</v>
      </c>
      <c r="AC11" s="83"/>
      <c r="AD11" s="75"/>
      <c r="AE11" s="4" t="s">
        <v>3</v>
      </c>
      <c r="AF11" s="5">
        <f t="shared" ca="1" si="1"/>
        <v>6.0621791925374424E-2</v>
      </c>
      <c r="AG11" s="5">
        <f t="shared" ca="1" si="0"/>
        <v>7.5771150645527752E-2</v>
      </c>
      <c r="AH11" s="5">
        <f t="shared" ca="1" si="0"/>
        <v>0.12496601455268974</v>
      </c>
      <c r="AI11" s="5">
        <f t="shared" ca="1" si="0"/>
        <v>0.21257745258214622</v>
      </c>
      <c r="AJ11" s="5">
        <f t="shared" ca="1" si="0"/>
        <v>0.27242783802748283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INDIRECT("DATA!E"&amp;317-5*(ROW()-2)/2+(COLUMN()-5))</f>
        <v>0.92962822118480881</v>
      </c>
      <c r="F12" s="2" cm="1">
        <f t="array" aca="1" ref="F12" ca="1">INDIRECT("DATA!E"&amp;317-5*(ROW()-2)/2+(COLUMN()-5))</f>
        <v>0.90998470154830979</v>
      </c>
      <c r="G12" s="2" cm="1">
        <f t="array" aca="1" ref="G12" ca="1">INDIRECT("DATA!E"&amp;317-5*(ROW()-2)/2+(COLUMN()-5))</f>
        <v>0.85150149892269988</v>
      </c>
      <c r="H12" s="2" cm="1">
        <f t="array" aca="1" ref="H12" ca="1">INDIRECT("DATA!E"&amp;317-5*(ROW()-2)/2+(COLUMN()-5))</f>
        <v>0.75429705513310219</v>
      </c>
      <c r="I12" s="2" cm="1">
        <f t="array" aca="1" ref="I12" ca="1">INDIRECT("DATA!E"&amp;317-5*(ROW()-2)/2+(COLUMN()-5))</f>
        <v>0.58944495353996584</v>
      </c>
      <c r="K12" s="83"/>
      <c r="L12" s="74">
        <v>0</v>
      </c>
      <c r="M12" s="1" t="s">
        <v>2</v>
      </c>
      <c r="N12" s="2" cm="1">
        <f t="array" aca="1" ref="N12" ca="1">INDIRECT("DATA!F" &amp; 317-5*(ROW()-2)/2+(COLUMN()-14))</f>
        <v>0.98699600172846935</v>
      </c>
      <c r="O12" s="2" cm="1">
        <f t="array" aca="1" ref="O12" ca="1">INDIRECT("DATA!F" &amp; 317-5*(ROW()-2)/2+(COLUMN()-14))</f>
        <v>0.98419225359754325</v>
      </c>
      <c r="P12" s="2" cm="1">
        <f t="array" aca="1" ref="P12" ca="1">INDIRECT("DATA!F" &amp; 317-5*(ROW()-2)/2+(COLUMN()-14))</f>
        <v>0.97504858117246596</v>
      </c>
      <c r="Q12" s="2" cm="1">
        <f t="array" aca="1" ref="Q12" ca="1">INDIRECT("DATA!F" &amp; 317-5*(ROW()-2)/2+(COLUMN()-14))</f>
        <v>0.94782497778647756</v>
      </c>
      <c r="R12" s="3" cm="1">
        <f t="array" aca="1" ref="R12" ca="1">INDIRECT("DATA!F" &amp; 317-5*(ROW()-2)/2+(COLUMN()-14))</f>
        <v>0.87018902109769802</v>
      </c>
      <c r="S12" s="23"/>
      <c r="T12" s="83"/>
      <c r="U12" s="74">
        <v>0</v>
      </c>
      <c r="V12" s="1" t="s">
        <v>2</v>
      </c>
      <c r="W12" s="3" cm="1">
        <f t="array" aca="1" ref="W12" ca="1">INDIRECT("DATA!G" &amp; 317-5*(ROW()-2)/2+(COLUMN()-23))</f>
        <v>0.97111871228069802</v>
      </c>
      <c r="X12" s="3" cm="1">
        <f t="array" aca="1" ref="X12" ca="1">INDIRECT("DATA!G" &amp; 317-5*(ROW()-2)/2+(COLUMN()-23))</f>
        <v>0.96263980463697985</v>
      </c>
      <c r="Y12" s="3" cm="1">
        <f t="array" aca="1" ref="Y12" ca="1">INDIRECT("DATA!G" &amp; 317-5*(ROW()-2)/2+(COLUMN()-23))</f>
        <v>0.93586410226942685</v>
      </c>
      <c r="Z12" s="3" cm="1">
        <f t="array" aca="1" ref="Z12" ca="1">INDIRECT("DATA!G" &amp; 317-5*(ROW()-2)/2+(COLUMN()-23))</f>
        <v>0.88004074255416964</v>
      </c>
      <c r="AA12" s="3" cm="1">
        <f t="array" aca="1" ref="AA12" ca="1">INDIRECT("DATA!G" &amp; 317-5*(ROW()-2)/2+(COLUMN()-23))</f>
        <v>0.77646033986480945</v>
      </c>
      <c r="AC12" s="83"/>
      <c r="AD12" s="74">
        <v>0</v>
      </c>
      <c r="AE12" s="1" t="s">
        <v>2</v>
      </c>
      <c r="AF12" s="2">
        <f t="shared" ca="1" si="1"/>
        <v>5.736778054366054E-2</v>
      </c>
      <c r="AG12" s="2">
        <f t="shared" ca="1" si="0"/>
        <v>7.4207552049233461E-2</v>
      </c>
      <c r="AH12" s="2">
        <f t="shared" ca="1" si="0"/>
        <v>0.12354708224976607</v>
      </c>
      <c r="AI12" s="2">
        <f t="shared" ca="1" si="0"/>
        <v>0.19352792265337537</v>
      </c>
      <c r="AJ12" s="2">
        <f t="shared" ca="1" si="0"/>
        <v>0.28074406755773218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INDIRECT("DATA!H" &amp; 317-5*(ROW()-3)/2+(COLUMN()-5))</f>
        <v>0.94936675140511484</v>
      </c>
      <c r="F13" s="5" cm="1">
        <f t="array" aca="1" ref="F13" ca="1">INDIRECT("DATA!H" &amp; 317-5*(ROW()-3)/2+(COLUMN()-5))</f>
        <v>0.93425242660069019</v>
      </c>
      <c r="G13" s="5" cm="1">
        <f t="array" aca="1" ref="G13" ca="1">INDIRECT("DATA!H" &amp; 317-5*(ROW()-3)/2+(COLUMN()-5))</f>
        <v>0.88391513982562087</v>
      </c>
      <c r="H13" s="5" cm="1">
        <f t="array" aca="1" ref="H13" ca="1">INDIRECT("DATA!H" &amp; 317-5*(ROW()-3)/2+(COLUMN()-5))</f>
        <v>0.78564257359600043</v>
      </c>
      <c r="I13" s="5" cm="1">
        <f t="array" aca="1" ref="I13" ca="1">INDIRECT("DATA!H" &amp; 317-5*(ROW()-3)/2+(COLUMN()-5))</f>
        <v>0.64789387914839203</v>
      </c>
      <c r="K13" s="83"/>
      <c r="L13" s="75"/>
      <c r="M13" s="4" t="s">
        <v>3</v>
      </c>
      <c r="N13" s="5" cm="1">
        <f t="array" aca="1" ref="N13" ca="1">INDIRECT("DATA!I" &amp; 317-5*(ROW()-3)/2+(COLUMN()-14))</f>
        <v>0.99045838204362835</v>
      </c>
      <c r="O13" s="5" cm="1">
        <f t="array" aca="1" ref="O13" ca="1">INDIRECT("DATA!I" &amp; 317-5*(ROW()-3)/2+(COLUMN()-14))</f>
        <v>0.99017519086493977</v>
      </c>
      <c r="P13" s="5" cm="1">
        <f t="array" aca="1" ref="P13" ca="1">INDIRECT("DATA!I" &amp; 317-5*(ROW()-3)/2+(COLUMN()-14))</f>
        <v>0.98666993420689919</v>
      </c>
      <c r="Q13" s="5" cm="1">
        <f t="array" aca="1" ref="Q13" ca="1">INDIRECT("DATA!I" &amp; 317-5*(ROW()-3)/2+(COLUMN()-14))</f>
        <v>0.97505036854657978</v>
      </c>
      <c r="R13" s="6" cm="1">
        <f t="array" aca="1" ref="R13" ca="1">INDIRECT("DATA!I" &amp; 317-5*(ROW()-3)/2+(COLUMN()-14))</f>
        <v>0.91769539796695665</v>
      </c>
      <c r="S13" s="23"/>
      <c r="T13" s="83"/>
      <c r="U13" s="75"/>
      <c r="V13" s="4" t="s">
        <v>3</v>
      </c>
      <c r="W13" s="6" cm="1">
        <f t="array" aca="1" ref="W13" ca="1">INDIRECT("DATA!J" &amp; 317-5*(ROW()-3)/2+(COLUMN()-23))</f>
        <v>0.973253463604278</v>
      </c>
      <c r="X13" s="6" cm="1">
        <f t="array" aca="1" ref="X13" ca="1">INDIRECT("DATA!J" &amp; 317-5*(ROW()-3)/2+(COLUMN()-23))</f>
        <v>0.96674850287131064</v>
      </c>
      <c r="Y13" s="6" cm="1">
        <f t="array" aca="1" ref="Y13" ca="1">INDIRECT("DATA!J" &amp; 317-5*(ROW()-3)/2+(COLUMN()-23))</f>
        <v>0.94321040991052196</v>
      </c>
      <c r="Z13" s="6" cm="1">
        <f t="array" aca="1" ref="Z13" ca="1">INDIRECT("DATA!J" &amp; 317-5*(ROW()-3)/2+(COLUMN()-23))</f>
        <v>0.89720686811720618</v>
      </c>
      <c r="AA13" s="6" cm="1">
        <f t="array" aca="1" ref="AA13" ca="1">INDIRECT("DATA!J" &amp; 317-5*(ROW()-3)/2+(COLUMN()-23))</f>
        <v>0.79714030119028345</v>
      </c>
      <c r="AC13" s="83"/>
      <c r="AD13" s="75"/>
      <c r="AE13" s="4" t="s">
        <v>3</v>
      </c>
      <c r="AF13" s="5">
        <f t="shared" ca="1" si="1"/>
        <v>4.109163063851351E-2</v>
      </c>
      <c r="AG13" s="5">
        <f t="shared" ca="1" si="0"/>
        <v>5.592276426424958E-2</v>
      </c>
      <c r="AH13" s="5">
        <f t="shared" ca="1" si="0"/>
        <v>0.10275479438127832</v>
      </c>
      <c r="AI13" s="5">
        <f t="shared" ca="1" si="0"/>
        <v>0.18940779495057936</v>
      </c>
      <c r="AJ13" s="5">
        <f t="shared" ca="1" si="0"/>
        <v>0.26980151881856462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INDIRECT("DATA!E"&amp;317-5*(ROW()-2)/2+(COLUMN()-5))</f>
        <v>0.9474345068530442</v>
      </c>
      <c r="F14" s="2" cm="1">
        <f t="array" aca="1" ref="F14" ca="1">INDIRECT("DATA!E"&amp;317-5*(ROW()-2)/2+(COLUMN()-5))</f>
        <v>0.92966317446311697</v>
      </c>
      <c r="G14" s="2" cm="1">
        <f t="array" aca="1" ref="G14" ca="1">INDIRECT("DATA!E"&amp;317-5*(ROW()-2)/2+(COLUMN()-5))</f>
        <v>0.87216849097652482</v>
      </c>
      <c r="H14" s="2" cm="1">
        <f t="array" aca="1" ref="H14" ca="1">INDIRECT("DATA!E"&amp;317-5*(ROW()-2)/2+(COLUMN()-5))</f>
        <v>0.77904431660950701</v>
      </c>
      <c r="I14" s="2" cm="1">
        <f t="array" aca="1" ref="I14" ca="1">INDIRECT("DATA!E"&amp;317-5*(ROW()-2)/2+(COLUMN()-5))</f>
        <v>0.62155729077206534</v>
      </c>
      <c r="K14" s="83"/>
      <c r="L14" s="74">
        <v>-5</v>
      </c>
      <c r="M14" s="1" t="s">
        <v>2</v>
      </c>
      <c r="N14" s="2" cm="1">
        <f t="array" aca="1" ref="N14" ca="1">INDIRECT("DATA!F" &amp; 317-5*(ROW()-2)/2+(COLUMN()-14))</f>
        <v>0.98717368967963082</v>
      </c>
      <c r="O14" s="2" cm="1">
        <f t="array" aca="1" ref="O14" ca="1">INDIRECT("DATA!F" &amp; 317-5*(ROW()-2)/2+(COLUMN()-14))</f>
        <v>0.98507991457097921</v>
      </c>
      <c r="P14" s="2" cm="1">
        <f t="array" aca="1" ref="P14" ca="1">INDIRECT("DATA!F" &amp; 317-5*(ROW()-2)/2+(COLUMN()-14))</f>
        <v>0.97566742033363163</v>
      </c>
      <c r="Q14" s="2" cm="1">
        <f t="array" aca="1" ref="Q14" ca="1">INDIRECT("DATA!F" &amp; 317-5*(ROW()-2)/2+(COLUMN()-14))</f>
        <v>0.9559090748859892</v>
      </c>
      <c r="R14" s="3" cm="1">
        <f t="array" aca="1" ref="R14" ca="1">INDIRECT("DATA!F" &amp; 317-5*(ROW()-2)/2+(COLUMN()-14))</f>
        <v>0.89031272941646067</v>
      </c>
      <c r="S14" s="23"/>
      <c r="T14" s="83"/>
      <c r="U14" s="74">
        <v>-5</v>
      </c>
      <c r="V14" s="1" t="s">
        <v>2</v>
      </c>
      <c r="W14" s="3" cm="1">
        <f t="array" aca="1" ref="W14" ca="1">INDIRECT("DATA!G" &amp; 317-5*(ROW()-2)/2+(COLUMN()-23))</f>
        <v>0.9770272677784162</v>
      </c>
      <c r="X14" s="3" cm="1">
        <f t="array" aca="1" ref="X14" ca="1">INDIRECT("DATA!G" &amp; 317-5*(ROW()-2)/2+(COLUMN()-23))</f>
        <v>0.96986201104358638</v>
      </c>
      <c r="Y14" s="3" cm="1">
        <f t="array" aca="1" ref="Y14" ca="1">INDIRECT("DATA!G" &amp; 317-5*(ROW()-2)/2+(COLUMN()-23))</f>
        <v>0.94368420272941078</v>
      </c>
      <c r="Z14" s="3" cm="1">
        <f t="array" aca="1" ref="Z14" ca="1">INDIRECT("DATA!G" &amp; 317-5*(ROW()-2)/2+(COLUMN()-23))</f>
        <v>0.89496499050783385</v>
      </c>
      <c r="AA14" s="3" cm="1">
        <f t="array" aca="1" ref="AA14" ca="1">INDIRECT("DATA!G" &amp; 317-5*(ROW()-2)/2+(COLUMN()-23))</f>
        <v>0.79939763348636428</v>
      </c>
      <c r="AC14" s="83"/>
      <c r="AD14" s="74">
        <v>-5</v>
      </c>
      <c r="AE14" s="1" t="s">
        <v>2</v>
      </c>
      <c r="AF14" s="2">
        <f t="shared" ca="1" si="1"/>
        <v>3.9739182826586616E-2</v>
      </c>
      <c r="AG14" s="2">
        <f t="shared" ca="1" si="0"/>
        <v>5.5416740107862239E-2</v>
      </c>
      <c r="AH14" s="2">
        <f t="shared" ca="1" si="0"/>
        <v>0.10349892935710681</v>
      </c>
      <c r="AI14" s="2">
        <f t="shared" ca="1" si="0"/>
        <v>0.17686475827648218</v>
      </c>
      <c r="AJ14" s="2">
        <f t="shared" ca="1" si="0"/>
        <v>0.26875543864439533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INDIRECT("DATA!H" &amp; 317-5*(ROW()-3)/2+(COLUMN()-5))</f>
        <v>0.96550224849327637</v>
      </c>
      <c r="F15" s="5" cm="1">
        <f t="array" aca="1" ref="F15" ca="1">INDIRECT("DATA!H" &amp; 317-5*(ROW()-3)/2+(COLUMN()-5))</f>
        <v>0.95057304803605958</v>
      </c>
      <c r="G15" s="5" cm="1">
        <f t="array" aca="1" ref="G15" ca="1">INDIRECT("DATA!H" &amp; 317-5*(ROW()-3)/2+(COLUMN()-5))</f>
        <v>0.90433197008356903</v>
      </c>
      <c r="H15" s="5" cm="1">
        <f t="array" aca="1" ref="H15" ca="1">INDIRECT("DATA!H" &amp; 317-5*(ROW()-3)/2+(COLUMN()-5))</f>
        <v>0.80916453929331478</v>
      </c>
      <c r="I15" s="5" cm="1">
        <f t="array" aca="1" ref="I15" ca="1">INDIRECT("DATA!H" &amp; 317-5*(ROW()-3)/2+(COLUMN()-5))</f>
        <v>0.67618668020425554</v>
      </c>
      <c r="K15" s="83"/>
      <c r="L15" s="75"/>
      <c r="M15" s="4" t="s">
        <v>3</v>
      </c>
      <c r="N15" s="5" cm="1">
        <f t="array" aca="1" ref="N15" ca="1">INDIRECT("DATA!I" &amp; 317-5*(ROW()-3)/2+(COLUMN()-14))</f>
        <v>0.99167579147711682</v>
      </c>
      <c r="O15" s="5" cm="1">
        <f t="array" aca="1" ref="O15" ca="1">INDIRECT("DATA!I" &amp; 317-5*(ROW()-3)/2+(COLUMN()-14))</f>
        <v>0.99069045411457479</v>
      </c>
      <c r="P15" s="5" cm="1">
        <f t="array" aca="1" ref="P15" ca="1">INDIRECT("DATA!I" &amp; 317-5*(ROW()-3)/2+(COLUMN()-14))</f>
        <v>0.98893881402636696</v>
      </c>
      <c r="Q15" s="5" cm="1">
        <f t="array" aca="1" ref="Q15" ca="1">INDIRECT("DATA!I" &amp; 317-5*(ROW()-3)/2+(COLUMN()-14))</f>
        <v>0.97580228324320661</v>
      </c>
      <c r="R15" s="6" cm="1">
        <f t="array" aca="1" ref="R15" ca="1">INDIRECT("DATA!I" &amp; 317-5*(ROW()-3)/2+(COLUMN()-14))</f>
        <v>0.93129468568691376</v>
      </c>
      <c r="S15" s="23"/>
      <c r="T15" s="83"/>
      <c r="U15" s="75"/>
      <c r="V15" s="4" t="s">
        <v>3</v>
      </c>
      <c r="W15" s="6" cm="1">
        <f t="array" aca="1" ref="W15" ca="1">INDIRECT("DATA!J" &amp; 317-5*(ROW()-3)/2+(COLUMN()-23))</f>
        <v>0.98089566927709837</v>
      </c>
      <c r="X15" s="6" cm="1">
        <f t="array" aca="1" ref="X15" ca="1">INDIRECT("DATA!J" &amp; 317-5*(ROW()-3)/2+(COLUMN()-23))</f>
        <v>0.97399494166704004</v>
      </c>
      <c r="Y15" s="6" cm="1">
        <f t="array" aca="1" ref="Y15" ca="1">INDIRECT("DATA!J" &amp; 317-5*(ROW()-3)/2+(COLUMN()-23))</f>
        <v>0.95304694407414559</v>
      </c>
      <c r="Z15" s="6" cm="1">
        <f t="array" aca="1" ref="Z15" ca="1">INDIRECT("DATA!J" &amp; 317-5*(ROW()-3)/2+(COLUMN()-23))</f>
        <v>0.90689393981623123</v>
      </c>
      <c r="AA15" s="6" cm="1">
        <f t="array" aca="1" ref="AA15" ca="1">INDIRECT("DATA!J" &amp; 317-5*(ROW()-3)/2+(COLUMN()-23))</f>
        <v>0.81533240496386172</v>
      </c>
      <c r="AC15" s="83"/>
      <c r="AD15" s="75"/>
      <c r="AE15" s="4" t="s">
        <v>3</v>
      </c>
      <c r="AF15" s="5">
        <f t="shared" ca="1" si="1"/>
        <v>2.6173542983840448E-2</v>
      </c>
      <c r="AG15" s="5">
        <f t="shared" ca="1" si="0"/>
        <v>4.0117406078515216E-2</v>
      </c>
      <c r="AH15" s="5">
        <f t="shared" ca="1" si="0"/>
        <v>8.4606843942797938E-2</v>
      </c>
      <c r="AI15" s="5">
        <f t="shared" ca="1" si="0"/>
        <v>0.16663774394989184</v>
      </c>
      <c r="AJ15" s="5">
        <f t="shared" ca="1" si="0"/>
        <v>0.25510800548265822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INDIRECT("DATA!E"&amp;317-5*(ROW()-2)/2+(COLUMN()-5))</f>
        <v>0.9652927806145688</v>
      </c>
      <c r="F16" s="2" cm="1">
        <f t="array" aca="1" ref="F16" ca="1">INDIRECT("DATA!E"&amp;317-5*(ROW()-2)/2+(COLUMN()-5))</f>
        <v>0.94572794429032081</v>
      </c>
      <c r="G16" s="2" cm="1">
        <f t="array" aca="1" ref="G16" ca="1">INDIRECT("DATA!E"&amp;317-5*(ROW()-2)/2+(COLUMN()-5))</f>
        <v>0.88830084584007185</v>
      </c>
      <c r="H16" s="2" cm="1">
        <f t="array" aca="1" ref="H16" ca="1">INDIRECT("DATA!E"&amp;317-5*(ROW()-2)/2+(COLUMN()-5))</f>
        <v>0.79884626098006628</v>
      </c>
      <c r="I16" s="2" cm="1">
        <f t="array" aca="1" ref="I16" ca="1">INDIRECT("DATA!E"&amp;317-5*(ROW()-2)/2+(COLUMN()-5))</f>
        <v>0.64873272788452063</v>
      </c>
      <c r="K16" s="83"/>
      <c r="L16" s="74">
        <v>-10</v>
      </c>
      <c r="M16" s="1" t="s">
        <v>2</v>
      </c>
      <c r="N16" s="2" cm="1">
        <f t="array" aca="1" ref="N16" ca="1">INDIRECT("DATA!F" &amp; 317-5*(ROW()-2)/2+(COLUMN()-14))</f>
        <v>0.98359623118381478</v>
      </c>
      <c r="O16" s="2" cm="1">
        <f t="array" aca="1" ref="O16" ca="1">INDIRECT("DATA!F" &amp; 317-5*(ROW()-2)/2+(COLUMN()-14))</f>
        <v>0.98686088189770704</v>
      </c>
      <c r="P16" s="2" cm="1">
        <f t="array" aca="1" ref="P16" ca="1">INDIRECT("DATA!F" &amp; 317-5*(ROW()-2)/2+(COLUMN()-14))</f>
        <v>0.97604903598288961</v>
      </c>
      <c r="Q16" s="2" cm="1">
        <f t="array" aca="1" ref="Q16" ca="1">INDIRECT("DATA!F" &amp; 317-5*(ROW()-2)/2+(COLUMN()-14))</f>
        <v>0.96015908264751915</v>
      </c>
      <c r="R16" s="3" cm="1">
        <f t="array" aca="1" ref="R16" ca="1">INDIRECT("DATA!F" &amp; 317-5*(ROW()-2)/2+(COLUMN()-14))</f>
        <v>0.90078569890748217</v>
      </c>
      <c r="S16" s="23"/>
      <c r="T16" s="83"/>
      <c r="U16" s="74">
        <v>-10</v>
      </c>
      <c r="V16" s="1" t="s">
        <v>2</v>
      </c>
      <c r="W16" s="3" cm="1">
        <f t="array" aca="1" ref="W16" ca="1">INDIRECT("DATA!G" &amp; 317-5*(ROW()-2)/2+(COLUMN()-23))</f>
        <v>0.97763564148798598</v>
      </c>
      <c r="X16" s="3" cm="1">
        <f t="array" aca="1" ref="X16" ca="1">INDIRECT("DATA!G" &amp; 317-5*(ROW()-2)/2+(COLUMN()-23))</f>
        <v>0.97614697983957643</v>
      </c>
      <c r="Y16" s="3" cm="1">
        <f t="array" aca="1" ref="Y16" ca="1">INDIRECT("DATA!G" &amp; 317-5*(ROW()-2)/2+(COLUMN()-23))</f>
        <v>0.94964600815828837</v>
      </c>
      <c r="Z16" s="3" cm="1">
        <f t="array" aca="1" ref="Z16" ca="1">INDIRECT("DATA!G" &amp; 317-5*(ROW()-2)/2+(COLUMN()-23))</f>
        <v>0.90539929169606004</v>
      </c>
      <c r="AA16" s="3" cm="1">
        <f t="array" aca="1" ref="AA16" ca="1">INDIRECT("DATA!G" &amp; 317-5*(ROW()-2)/2+(COLUMN()-23))</f>
        <v>0.81496425435385333</v>
      </c>
      <c r="AC16" s="83"/>
      <c r="AD16" s="74">
        <v>-10</v>
      </c>
      <c r="AE16" s="1" t="s">
        <v>2</v>
      </c>
      <c r="AF16" s="2">
        <f t="shared" ca="1" si="1"/>
        <v>1.8303450569245983E-2</v>
      </c>
      <c r="AG16" s="2">
        <f t="shared" ca="1" si="0"/>
        <v>4.1132937607386233E-2</v>
      </c>
      <c r="AH16" s="2">
        <f t="shared" ca="1" si="0"/>
        <v>8.7748190142817761E-2</v>
      </c>
      <c r="AI16" s="2">
        <f t="shared" ca="1" si="0"/>
        <v>0.16131282166745287</v>
      </c>
      <c r="AJ16" s="2">
        <f t="shared" ca="1" si="0"/>
        <v>0.25205297102296154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INDIRECT("DATA!H" &amp; 317-5*(ROW()-3)/2+(COLUMN()-5))</f>
        <v>0.97917618734031375</v>
      </c>
      <c r="F17" s="5" cm="1">
        <f t="array" aca="1" ref="F17" ca="1">INDIRECT("DATA!H" &amp; 317-5*(ROW()-3)/2+(COLUMN()-5))</f>
        <v>0.96189904195128662</v>
      </c>
      <c r="G17" s="5" cm="1">
        <f t="array" aca="1" ref="G17" ca="1">INDIRECT("DATA!H" &amp; 317-5*(ROW()-3)/2+(COLUMN()-5))</f>
        <v>0.92032684617115457</v>
      </c>
      <c r="H17" s="5" cm="1">
        <f t="array" aca="1" ref="H17" ca="1">INDIRECT("DATA!H" &amp; 317-5*(ROW()-3)/2+(COLUMN()-5))</f>
        <v>0.82908561001034464</v>
      </c>
      <c r="I17" s="5" cm="1">
        <f t="array" aca="1" ref="I17" ca="1">INDIRECT("DATA!H" &amp; 317-5*(ROW()-3)/2+(COLUMN()-5))</f>
        <v>0.69470008133497863</v>
      </c>
      <c r="K17" s="83"/>
      <c r="L17" s="75"/>
      <c r="M17" s="4" t="s">
        <v>3</v>
      </c>
      <c r="N17" s="5" cm="1">
        <f t="array" aca="1" ref="N17" ca="1">INDIRECT("DATA!I" &amp; 317-5*(ROW()-3)/2+(COLUMN()-14))</f>
        <v>0.993933140484069</v>
      </c>
      <c r="O17" s="5" cm="1">
        <f t="array" aca="1" ref="O17" ca="1">INDIRECT("DATA!I" &amp; 317-5*(ROW()-3)/2+(COLUMN()-14))</f>
        <v>0.99004404712768856</v>
      </c>
      <c r="P17" s="5" cm="1">
        <f t="array" aca="1" ref="P17" ca="1">INDIRECT("DATA!I" &amp; 317-5*(ROW()-3)/2+(COLUMN()-14))</f>
        <v>0.99069783686278845</v>
      </c>
      <c r="Q17" s="5" cm="1">
        <f t="array" aca="1" ref="Q17" ca="1">INDIRECT("DATA!I" &amp; 317-5*(ROW()-3)/2+(COLUMN()-14))</f>
        <v>0.97827160406043256</v>
      </c>
      <c r="R17" s="6" cm="1">
        <f t="array" aca="1" ref="R17" ca="1">INDIRECT("DATA!I" &amp; 317-5*(ROW()-3)/2+(COLUMN()-14))</f>
        <v>0.94527855871360045</v>
      </c>
      <c r="S17" s="23"/>
      <c r="T17" s="83"/>
      <c r="U17" s="75"/>
      <c r="V17" s="4" t="s">
        <v>3</v>
      </c>
      <c r="W17" s="6" cm="1">
        <f t="array" aca="1" ref="W17" ca="1">INDIRECT("DATA!J" &amp; 317-5*(ROW()-3)/2+(COLUMN()-23))</f>
        <v>0.98779741220121042</v>
      </c>
      <c r="X17" s="6" cm="1">
        <f t="array" aca="1" ref="X17" ca="1">INDIRECT("DATA!J" &amp; 317-5*(ROW()-3)/2+(COLUMN()-23))</f>
        <v>0.97838104708020435</v>
      </c>
      <c r="Y17" s="6" cm="1">
        <f t="array" aca="1" ref="Y17" ca="1">INDIRECT("DATA!J" &amp; 317-5*(ROW()-3)/2+(COLUMN()-23))</f>
        <v>0.9606849924566272</v>
      </c>
      <c r="Z17" s="6" cm="1">
        <f t="array" aca="1" ref="Z17" ca="1">INDIRECT("DATA!J" &amp; 317-5*(ROW()-3)/2+(COLUMN()-23))</f>
        <v>0.91649054335107882</v>
      </c>
      <c r="AA17" s="6" cm="1">
        <f t="array" aca="1" ref="AA17" ca="1">INDIRECT("DATA!J" &amp; 317-5*(ROW()-3)/2+(COLUMN()-23))</f>
        <v>0.83789220274856802</v>
      </c>
      <c r="AC17" s="83"/>
      <c r="AD17" s="75"/>
      <c r="AE17" s="4" t="s">
        <v>3</v>
      </c>
      <c r="AF17" s="5">
        <f t="shared" ca="1" si="1"/>
        <v>1.4756953143755247E-2</v>
      </c>
      <c r="AG17" s="5">
        <f t="shared" ca="1" si="0"/>
        <v>2.8145005176401949E-2</v>
      </c>
      <c r="AH17" s="5">
        <f t="shared" ca="1" si="0"/>
        <v>7.0370990691633883E-2</v>
      </c>
      <c r="AI17" s="5">
        <f t="shared" ca="1" si="0"/>
        <v>0.14918599405008792</v>
      </c>
      <c r="AJ17" s="5">
        <f t="shared" ca="1" si="0"/>
        <v>0.25057847737862182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INDIRECT("DATA!E"&amp;317-5*(ROW()-2)/2+(COLUMN()-5))</f>
        <v>0.9733004316932834</v>
      </c>
      <c r="F18" s="2" cm="1">
        <f t="array" aca="1" ref="F18" ca="1">INDIRECT("DATA!E"&amp;317-5*(ROW()-2)/2+(COLUMN()-5))</f>
        <v>0.95528158077442582</v>
      </c>
      <c r="G18" s="2" cm="1">
        <f t="array" aca="1" ref="G18" ca="1">INDIRECT("DATA!E"&amp;317-5*(ROW()-2)/2+(COLUMN()-5))</f>
        <v>0.90444405737624822</v>
      </c>
      <c r="H18" s="2" cm="1">
        <f t="array" aca="1" ref="H18" ca="1">INDIRECT("DATA!E"&amp;317-5*(ROW()-2)/2+(COLUMN()-5))</f>
        <v>0.81471678378200052</v>
      </c>
      <c r="I18" s="2" cm="1">
        <f t="array" aca="1" ref="I18" ca="1">INDIRECT("DATA!E"&amp;317-5*(ROW()-2)/2+(COLUMN()-5))</f>
        <v>0.67299544837928216</v>
      </c>
      <c r="K18" s="83"/>
      <c r="L18" s="74">
        <v>-15</v>
      </c>
      <c r="M18" s="1" t="s">
        <v>2</v>
      </c>
      <c r="N18" s="2" cm="1">
        <f t="array" aca="1" ref="N18" ca="1">INDIRECT("DATA!F" &amp; 317-5*(ROW()-2)/2+(COLUMN()-14))</f>
        <v>0.98606775908750799</v>
      </c>
      <c r="O18" s="2" cm="1">
        <f t="array" aca="1" ref="O18" ca="1">INDIRECT("DATA!F" &amp; 317-5*(ROW()-2)/2+(COLUMN()-14))</f>
        <v>0.98693145857380438</v>
      </c>
      <c r="P18" s="2" cm="1">
        <f t="array" aca="1" ref="P18" ca="1">INDIRECT("DATA!F" &amp; 317-5*(ROW()-2)/2+(COLUMN()-14))</f>
        <v>0.980720712074304</v>
      </c>
      <c r="Q18" s="2" cm="1">
        <f t="array" aca="1" ref="Q18" ca="1">INDIRECT("DATA!F" &amp; 317-5*(ROW()-2)/2+(COLUMN()-14))</f>
        <v>0.96351415660579598</v>
      </c>
      <c r="R18" s="3" cm="1">
        <f t="array" aca="1" ref="R18" ca="1">INDIRECT("DATA!F" &amp; 317-5*(ROW()-2)/2+(COLUMN()-14))</f>
        <v>0.91368024444253315</v>
      </c>
      <c r="S18" s="23"/>
      <c r="T18" s="83"/>
      <c r="U18" s="74">
        <v>-15</v>
      </c>
      <c r="V18" s="1" t="s">
        <v>2</v>
      </c>
      <c r="W18" s="3" cm="1">
        <f t="array" aca="1" ref="W18" ca="1">INDIRECT("DATA!G" &amp; 317-5*(ROW()-2)/2+(COLUMN()-23))</f>
        <v>0.98311886432824103</v>
      </c>
      <c r="X18" s="3" cm="1">
        <f t="array" aca="1" ref="X18" ca="1">INDIRECT("DATA!G" &amp; 317-5*(ROW()-2)/2+(COLUMN()-23))</f>
        <v>0.97911241605201582</v>
      </c>
      <c r="Y18" s="3" cm="1">
        <f t="array" aca="1" ref="Y18" ca="1">INDIRECT("DATA!G" &amp; 317-5*(ROW()-2)/2+(COLUMN()-23))</f>
        <v>0.95801602436254618</v>
      </c>
      <c r="Z18" s="3" cm="1">
        <f t="array" aca="1" ref="Z18" ca="1">INDIRECT("DATA!G" &amp; 317-5*(ROW()-2)/2+(COLUMN()-23))</f>
        <v>0.91363964482791105</v>
      </c>
      <c r="AA18" s="3" cm="1">
        <f t="array" aca="1" ref="AA18" ca="1">INDIRECT("DATA!G" &amp; 317-5*(ROW()-2)/2+(COLUMN()-23))</f>
        <v>0.83100635903117004</v>
      </c>
      <c r="AC18" s="83"/>
      <c r="AD18" s="74">
        <v>-15</v>
      </c>
      <c r="AE18" s="1" t="s">
        <v>2</v>
      </c>
      <c r="AF18" s="2">
        <f t="shared" ca="1" si="1"/>
        <v>1.2767327394224592E-2</v>
      </c>
      <c r="AG18" s="2">
        <f t="shared" ca="1" si="0"/>
        <v>3.1649877799378556E-2</v>
      </c>
      <c r="AH18" s="2">
        <f t="shared" ca="1" si="0"/>
        <v>7.6276654698055779E-2</v>
      </c>
      <c r="AI18" s="2">
        <f t="shared" ca="1" si="0"/>
        <v>0.14879737282379546</v>
      </c>
      <c r="AJ18" s="2">
        <f t="shared" ca="1" si="0"/>
        <v>0.24068479606325099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INDIRECT("DATA!H" &amp; 317-5*(ROW()-3)/2+(COLUMN()-5))</f>
        <v>0.98539439362782755</v>
      </c>
      <c r="F19" s="5" cm="1">
        <f t="array" aca="1" ref="F19" ca="1">INDIRECT("DATA!H" &amp; 317-5*(ROW()-3)/2+(COLUMN()-5))</f>
        <v>0.97150493700929696</v>
      </c>
      <c r="G19" s="5" cm="1">
        <f t="array" aca="1" ref="G19" ca="1">INDIRECT("DATA!H" &amp; 317-5*(ROW()-3)/2+(COLUMN()-5))</f>
        <v>0.92760023653581003</v>
      </c>
      <c r="H19" s="5" cm="1">
        <f t="array" aca="1" ref="H19" ca="1">INDIRECT("DATA!H" &amp; 317-5*(ROW()-3)/2+(COLUMN()-5))</f>
        <v>0.84483082483504413</v>
      </c>
      <c r="I19" s="5" cm="1">
        <f t="array" aca="1" ref="I19" ca="1">INDIRECT("DATA!H" &amp; 317-5*(ROW()-3)/2+(COLUMN()-5))</f>
        <v>0.71705062236188544</v>
      </c>
      <c r="K19" s="83"/>
      <c r="L19" s="85"/>
      <c r="M19" s="4" t="s">
        <v>3</v>
      </c>
      <c r="N19" s="5" cm="1">
        <f t="array" aca="1" ref="N19" ca="1">INDIRECT("DATA!I" &amp; 317-5*(ROW()-3)/2+(COLUMN()-14))</f>
        <v>0.99258654694030679</v>
      </c>
      <c r="O19" s="5" cm="1">
        <f t="array" aca="1" ref="O19" ca="1">INDIRECT("DATA!I" &amp; 317-5*(ROW()-3)/2+(COLUMN()-14))</f>
        <v>0.99117334481261021</v>
      </c>
      <c r="P19" s="5" cm="1">
        <f t="array" aca="1" ref="P19" ca="1">INDIRECT("DATA!I" &amp; 317-5*(ROW()-3)/2+(COLUMN()-14))</f>
        <v>0.98796133373437445</v>
      </c>
      <c r="Q19" s="5" cm="1">
        <f t="array" aca="1" ref="Q19" ca="1">INDIRECT("DATA!I" &amp; 317-5*(ROW()-3)/2+(COLUMN()-14))</f>
        <v>0.980200915616113</v>
      </c>
      <c r="R19" s="6" cm="1">
        <f t="array" aca="1" ref="R19" ca="1">INDIRECT("DATA!I" &amp; 317-5*(ROW()-3)/2+(COLUMN()-14))</f>
        <v>0.95281240089399</v>
      </c>
      <c r="S19" s="23"/>
      <c r="T19" s="83"/>
      <c r="U19" s="85"/>
      <c r="V19" s="4" t="s">
        <v>3</v>
      </c>
      <c r="W19" s="6" cm="1">
        <f t="array" aca="1" ref="W19" ca="1">INDIRECT("DATA!J" &amp; 317-5*(ROW()-3)/2+(COLUMN()-23))</f>
        <v>0.98975235205601519</v>
      </c>
      <c r="X19" s="6" cm="1">
        <f t="array" aca="1" ref="X19" ca="1">INDIRECT("DATA!J" &amp; 317-5*(ROW()-3)/2+(COLUMN()-23))</f>
        <v>0.98295936580353083</v>
      </c>
      <c r="Y19" s="6" cm="1">
        <f t="array" aca="1" ref="Y19" ca="1">INDIRECT("DATA!J" &amp; 317-5*(ROW()-3)/2+(COLUMN()-23))</f>
        <v>0.96287261035286975</v>
      </c>
      <c r="Z19" s="6" cm="1">
        <f t="array" aca="1" ref="Z19" ca="1">INDIRECT("DATA!J" &amp; 317-5*(ROW()-3)/2+(COLUMN()-23))</f>
        <v>0.92405467808411079</v>
      </c>
      <c r="AA19" s="6" cm="1">
        <f t="array" aca="1" ref="AA19" ca="1">INDIRECT("DATA!J" &amp; 317-5*(ROW()-3)/2+(COLUMN()-23))</f>
        <v>0.85068714262336731</v>
      </c>
      <c r="AC19" s="83"/>
      <c r="AD19" s="85"/>
      <c r="AE19" s="4" t="s">
        <v>3</v>
      </c>
      <c r="AF19" s="5">
        <f t="shared" ca="1" si="1"/>
        <v>7.1921533124792436E-3</v>
      </c>
      <c r="AG19" s="5">
        <f t="shared" ca="1" si="0"/>
        <v>1.9668407803313248E-2</v>
      </c>
      <c r="AH19" s="5">
        <f t="shared" ca="1" si="0"/>
        <v>6.0361097198564417E-2</v>
      </c>
      <c r="AI19" s="5">
        <f t="shared" ca="1" si="0"/>
        <v>0.13537009078106887</v>
      </c>
      <c r="AJ19" s="5">
        <f t="shared" ca="1" si="0"/>
        <v>0.23576177853210456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INDIRECT("DATA!E"&amp;317-5*(ROW()-2)/2+(COLUMN()-5))</f>
        <v>0.97544218411932715</v>
      </c>
      <c r="F20" s="2" cm="1">
        <f t="array" aca="1" ref="F20" ca="1">INDIRECT("DATA!E"&amp;317-5*(ROW()-2)/2+(COLUMN()-5))</f>
        <v>0.96519983077810756</v>
      </c>
      <c r="G20" s="2" cm="1">
        <f t="array" aca="1" ref="G20" ca="1">INDIRECT("DATA!E"&amp;317-5*(ROW()-2)/2+(COLUMN()-5))</f>
        <v>0.91307599117969362</v>
      </c>
      <c r="H20" s="2" cm="1">
        <f t="array" aca="1" ref="H20" ca="1">INDIRECT("DATA!E"&amp;317-5*(ROW()-2)/2+(COLUMN()-5))</f>
        <v>0.82669848114758504</v>
      </c>
      <c r="I20" s="2" cm="1">
        <f t="array" aca="1" ref="I20" ca="1">INDIRECT("DATA!E"&amp;317-5*(ROW()-2)/2+(COLUMN()-5))</f>
        <v>0.69330070730908289</v>
      </c>
      <c r="K20" s="83"/>
      <c r="L20" s="89">
        <v>-20</v>
      </c>
      <c r="M20" s="1" t="s">
        <v>2</v>
      </c>
      <c r="N20" s="2" cm="1">
        <f t="array" aca="1" ref="N20" ca="1">INDIRECT("DATA!F" &amp; 317-5*(ROW()-2)/2+(COLUMN()-14))</f>
        <v>0.9900660808391224</v>
      </c>
      <c r="O20" s="2" cm="1">
        <f t="array" aca="1" ref="O20" ca="1">INDIRECT("DATA!F" &amp; 317-5*(ROW()-2)/2+(COLUMN()-14))</f>
        <v>0.98329972358044038</v>
      </c>
      <c r="P20" s="2" cm="1">
        <f t="array" aca="1" ref="P20" ca="1">INDIRECT("DATA!F" &amp; 317-5*(ROW()-2)/2+(COLUMN()-14))</f>
        <v>0.98150962248985518</v>
      </c>
      <c r="Q20" s="2" cm="1">
        <f t="array" aca="1" ref="Q20" ca="1">INDIRECT("DATA!F" &amp; 317-5*(ROW()-2)/2+(COLUMN()-14))</f>
        <v>0.96616870489019357</v>
      </c>
      <c r="R20" s="3" cm="1">
        <f t="array" aca="1" ref="R20" ca="1">INDIRECT("DATA!F" &amp; 317-5*(ROW()-2)/2+(COLUMN()-14))</f>
        <v>0.92397513814324361</v>
      </c>
      <c r="S20" s="23"/>
      <c r="T20" s="83"/>
      <c r="U20" s="89">
        <v>-20</v>
      </c>
      <c r="V20" s="1" t="s">
        <v>2</v>
      </c>
      <c r="W20" s="3" cm="1">
        <f t="array" aca="1" ref="W20" ca="1">INDIRECT("DATA!G" &amp; 317-5*(ROW()-2)/2+(COLUMN()-23))</f>
        <v>0.98516323086897595</v>
      </c>
      <c r="X20" s="3" cm="1">
        <f t="array" aca="1" ref="X20" ca="1">INDIRECT("DATA!G" &amp; 317-5*(ROW()-2)/2+(COLUMN()-23))</f>
        <v>0.97747501032070483</v>
      </c>
      <c r="Y20" s="3" cm="1">
        <f t="array" aca="1" ref="Y20" ca="1">INDIRECT("DATA!G" &amp; 317-5*(ROW()-2)/2+(COLUMN()-23))</f>
        <v>0.96146572770076943</v>
      </c>
      <c r="Z20" s="3" cm="1">
        <f t="array" aca="1" ref="Z20" ca="1">INDIRECT("DATA!G" &amp; 317-5*(ROW()-2)/2+(COLUMN()-23))</f>
        <v>0.91988772228413418</v>
      </c>
      <c r="AA20" s="3" cm="1">
        <f t="array" aca="1" ref="AA20" ca="1">INDIRECT("DATA!G" &amp; 317-5*(ROW()-2)/2+(COLUMN()-23))</f>
        <v>0.84414716211761898</v>
      </c>
      <c r="AC20" s="83"/>
      <c r="AD20" s="89">
        <v>-20</v>
      </c>
      <c r="AE20" s="1" t="s">
        <v>2</v>
      </c>
      <c r="AF20" s="2">
        <f t="shared" ca="1" si="1"/>
        <v>1.4623896719795249E-2</v>
      </c>
      <c r="AG20" s="2">
        <f t="shared" ca="1" si="1"/>
        <v>1.8099892802332818E-2</v>
      </c>
      <c r="AH20" s="2">
        <f t="shared" ca="1" si="1"/>
        <v>6.8433631310161558E-2</v>
      </c>
      <c r="AI20" s="2">
        <f t="shared" ca="1" si="1"/>
        <v>0.13947022374260853</v>
      </c>
      <c r="AJ20" s="2">
        <f t="shared" ca="1" si="1"/>
        <v>0.23067443083416073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INDIRECT("DATA!H" &amp; 317-5*(ROW()-3)/2+(COLUMN()-5))</f>
        <v>0.98819326670657404</v>
      </c>
      <c r="F21" s="5" cm="1">
        <f t="array" aca="1" ref="F21" ca="1">INDIRECT("DATA!H" &amp; 317-5*(ROW()-3)/2+(COLUMN()-5))</f>
        <v>0.9780163894495586</v>
      </c>
      <c r="G21" s="5" cm="1">
        <f t="array" aca="1" ref="G21" ca="1">INDIRECT("DATA!H" &amp; 317-5*(ROW()-3)/2+(COLUMN()-5))</f>
        <v>0.93555764849685485</v>
      </c>
      <c r="H21" s="5" cm="1">
        <f t="array" aca="1" ref="H21" ca="1">INDIRECT("DATA!H" &amp; 317-5*(ROW()-3)/2+(COLUMN()-5))</f>
        <v>0.85658303318571039</v>
      </c>
      <c r="I21" s="5" cm="1">
        <f t="array" aca="1" ref="I21" ca="1">INDIRECT("DATA!H" &amp; 317-5*(ROW()-3)/2+(COLUMN()-5))</f>
        <v>0.73550452436845259</v>
      </c>
      <c r="K21" s="83"/>
      <c r="L21" s="85"/>
      <c r="M21" s="4" t="s">
        <v>3</v>
      </c>
      <c r="N21" s="5" cm="1">
        <f t="array" aca="1" ref="N21" ca="1">INDIRECT("DATA!I" &amp; 317-5*(ROW()-3)/2+(COLUMN()-14))</f>
        <v>0.99540785532595277</v>
      </c>
      <c r="O21" s="5" cm="1">
        <f t="array" aca="1" ref="O21" ca="1">INDIRECT("DATA!I" &amp; 317-5*(ROW()-3)/2+(COLUMN()-14))</f>
        <v>0.99277413981299123</v>
      </c>
      <c r="P21" s="5" cm="1">
        <f t="array" aca="1" ref="P21" ca="1">INDIRECT("DATA!I" &amp; 317-5*(ROW()-3)/2+(COLUMN()-14))</f>
        <v>0.98852725540961361</v>
      </c>
      <c r="Q21" s="5" cm="1">
        <f t="array" aca="1" ref="Q21" ca="1">INDIRECT("DATA!I" &amp; 317-5*(ROW()-3)/2+(COLUMN()-14))</f>
        <v>0.98170594999288241</v>
      </c>
      <c r="R21" s="6" cm="1">
        <f t="array" aca="1" ref="R21" ca="1">INDIRECT("DATA!I" &amp; 317-5*(ROW()-3)/2+(COLUMN()-14))</f>
        <v>0.9587197409943734</v>
      </c>
      <c r="S21" s="23"/>
      <c r="T21" s="83"/>
      <c r="U21" s="85"/>
      <c r="V21" s="4" t="s">
        <v>3</v>
      </c>
      <c r="W21" s="6" cm="1">
        <f t="array" aca="1" ref="W21" ca="1">INDIRECT("DATA!J" &amp; 317-5*(ROW()-3)/2+(COLUMN()-23))</f>
        <v>0.9918545186101938</v>
      </c>
      <c r="X21" s="6" cm="1">
        <f t="array" aca="1" ref="X21" ca="1">INDIRECT("DATA!J" &amp; 317-5*(ROW()-3)/2+(COLUMN()-23))</f>
        <v>0.98672608345016355</v>
      </c>
      <c r="Y21" s="6" cm="1">
        <f t="array" aca="1" ref="Y21" ca="1">INDIRECT("DATA!J" &amp; 317-5*(ROW()-3)/2+(COLUMN()-23))</f>
        <v>0.96608873731422085</v>
      </c>
      <c r="Z21" s="6" cm="1">
        <f t="array" aca="1" ref="Z21" ca="1">INDIRECT("DATA!J" &amp; 317-5*(ROW()-3)/2+(COLUMN()-23))</f>
        <v>0.929761425434948</v>
      </c>
      <c r="AA21" s="6" cm="1">
        <f t="array" aca="1" ref="AA21" ca="1">INDIRECT("DATA!J" &amp; 317-5*(ROW()-3)/2+(COLUMN()-23))</f>
        <v>0.86128350261072351</v>
      </c>
      <c r="AC21" s="83"/>
      <c r="AD21" s="85"/>
      <c r="AE21" s="4" t="s">
        <v>3</v>
      </c>
      <c r="AF21" s="5">
        <f t="shared" ca="1" si="1"/>
        <v>7.2145886193787367E-3</v>
      </c>
      <c r="AG21" s="5">
        <f t="shared" ca="1" si="1"/>
        <v>1.4757750363432631E-2</v>
      </c>
      <c r="AH21" s="5">
        <f t="shared" ca="1" si="1"/>
        <v>5.296960691275876E-2</v>
      </c>
      <c r="AI21" s="5">
        <f t="shared" ca="1" si="1"/>
        <v>0.12512291680717202</v>
      </c>
      <c r="AJ21" s="5">
        <f t="shared" ca="1" si="1"/>
        <v>0.22321521662592081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INDIRECT("DATA!E"&amp;317-5*(ROW()-2)/2+(COLUMN()-5))</f>
        <v>0.97644457531267537</v>
      </c>
      <c r="F22" s="2" cm="1">
        <f t="array" aca="1" ref="F22" ca="1">INDIRECT("DATA!E"&amp;317-5*(ROW()-2)/2+(COLUMN()-5))</f>
        <v>0.96934493401849997</v>
      </c>
      <c r="G22" s="2" cm="1">
        <f t="array" aca="1" ref="G22" ca="1">INDIRECT("DATA!E"&amp;317-5*(ROW()-2)/2+(COLUMN()-5))</f>
        <v>0.91656471274948437</v>
      </c>
      <c r="H22" s="2" cm="1">
        <f t="array" aca="1" ref="H22" ca="1">INDIRECT("DATA!E"&amp;317-5*(ROW()-2)/2+(COLUMN()-5))</f>
        <v>0.83483070944487103</v>
      </c>
      <c r="I22" s="2" cm="1">
        <f t="array" aca="1" ref="I22" ca="1">INDIRECT("DATA!E"&amp;317-5*(ROW()-2)/2+(COLUMN()-5))</f>
        <v>0.70964823259920295</v>
      </c>
      <c r="K22" s="83"/>
      <c r="L22" s="89">
        <v>-25</v>
      </c>
      <c r="M22" s="7" t="s">
        <v>2</v>
      </c>
      <c r="N22" s="2" cm="1">
        <f t="array" aca="1" ref="N22" ca="1">INDIRECT("DATA!F" &amp; 317-5*(ROW()-2)/2+(COLUMN()-14))</f>
        <v>0.99266321654321477</v>
      </c>
      <c r="O22" s="2" cm="1">
        <f t="array" aca="1" ref="O22" ca="1">INDIRECT("DATA!F" &amp; 317-5*(ROW()-2)/2+(COLUMN()-14))</f>
        <v>0.98442877151059338</v>
      </c>
      <c r="P22" s="2" cm="1">
        <f t="array" aca="1" ref="P22" ca="1">INDIRECT("DATA!F" &amp; 317-5*(ROW()-2)/2+(COLUMN()-14))</f>
        <v>0.98097064243360543</v>
      </c>
      <c r="Q22" s="2" cm="1">
        <f t="array" aca="1" ref="Q22" ca="1">INDIRECT("DATA!F" &amp; 317-5*(ROW()-2)/2+(COLUMN()-14))</f>
        <v>0.96826203917342479</v>
      </c>
      <c r="R22" s="3" cm="1">
        <f t="array" aca="1" ref="R22" ca="1">INDIRECT("DATA!F" &amp; 317-5*(ROW()-2)/2+(COLUMN()-14))</f>
        <v>0.93228299443089402</v>
      </c>
      <c r="S22" s="23"/>
      <c r="T22" s="83"/>
      <c r="U22" s="89">
        <v>-25</v>
      </c>
      <c r="V22" s="7" t="s">
        <v>2</v>
      </c>
      <c r="W22" s="3" cm="1">
        <f t="array" aca="1" ref="W22" ca="1">INDIRECT("DATA!G" &amp; 317-5*(ROW()-2)/2+(COLUMN()-23))</f>
        <v>0.98595297154964845</v>
      </c>
      <c r="X22" s="3" cm="1">
        <f t="array" aca="1" ref="X22" ca="1">INDIRECT("DATA!G" &amp; 317-5*(ROW()-2)/2+(COLUMN()-23))</f>
        <v>0.97939678417931442</v>
      </c>
      <c r="Y22" s="3" cm="1">
        <f t="array" aca="1" ref="Y22" ca="1">INDIRECT("DATA!G" &amp; 317-5*(ROW()-2)/2+(COLUMN()-23))</f>
        <v>0.96234198214698841</v>
      </c>
      <c r="Z22" s="3" cm="1">
        <f t="array" aca="1" ref="Z22" ca="1">INDIRECT("DATA!G" &amp; 317-5*(ROW()-2)/2+(COLUMN()-23))</f>
        <v>0.92429397914909295</v>
      </c>
      <c r="AA22" s="3" cm="1">
        <f t="array" aca="1" ref="AA22" ca="1">INDIRECT("DATA!G" &amp; 317-5*(ROW()-2)/2+(COLUMN()-23))</f>
        <v>0.85472943211132091</v>
      </c>
      <c r="AC22" s="83"/>
      <c r="AD22" s="89">
        <v>-25</v>
      </c>
      <c r="AE22" s="7" t="s">
        <v>2</v>
      </c>
      <c r="AF22" s="2">
        <f t="shared" ca="1" si="1"/>
        <v>1.6218641230539399E-2</v>
      </c>
      <c r="AG22" s="2">
        <f t="shared" ca="1" si="1"/>
        <v>1.508383749209341E-2</v>
      </c>
      <c r="AH22" s="2">
        <f t="shared" ca="1" si="1"/>
        <v>6.4405929684121066E-2</v>
      </c>
      <c r="AI22" s="2">
        <f t="shared" ca="1" si="1"/>
        <v>0.13343132972855376</v>
      </c>
      <c r="AJ22" s="2">
        <f t="shared" ca="1" si="1"/>
        <v>0.22263476183169106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INDIRECT("DATA!H" &amp; 317-5*(ROW()-3)/2+(COLUMN()-5))</f>
        <v>0.98845419843578264</v>
      </c>
      <c r="F23" s="5" cm="1">
        <f t="array" aca="1" ref="F23" ca="1">INDIRECT("DATA!H" &amp; 317-5*(ROW()-3)/2+(COLUMN()-5))</f>
        <v>0.97876827220992901</v>
      </c>
      <c r="G23" s="5" cm="1">
        <f t="array" aca="1" ref="G23" ca="1">INDIRECT("DATA!H" &amp; 317-5*(ROW()-3)/2+(COLUMN()-5))</f>
        <v>0.94017180785341004</v>
      </c>
      <c r="H23" s="5" cm="1">
        <f t="array" aca="1" ref="H23" ca="1">INDIRECT("DATA!H" &amp; 317-5*(ROW()-3)/2+(COLUMN()-5))</f>
        <v>0.86448829259100346</v>
      </c>
      <c r="I23" s="5" cm="1">
        <f t="array" aca="1" ref="I23" ca="1">INDIRECT("DATA!H" &amp; 317-5*(ROW()-3)/2+(COLUMN()-5))</f>
        <v>0.75019547170745426</v>
      </c>
      <c r="K23" s="83"/>
      <c r="L23" s="75"/>
      <c r="M23" s="8" t="s">
        <v>3</v>
      </c>
      <c r="N23" s="5" cm="1">
        <f t="array" aca="1" ref="N23" ca="1">INDIRECT("DATA!I" &amp; 317-5*(ROW()-3)/2+(COLUMN()-14))</f>
        <v>0.99859669927186079</v>
      </c>
      <c r="O23" s="5" cm="1">
        <f t="array" aca="1" ref="O23" ca="1">INDIRECT("DATA!I" &amp; 317-5*(ROW()-3)/2+(COLUMN()-14))</f>
        <v>0.99188482780732057</v>
      </c>
      <c r="P23" s="5" cm="1">
        <f t="array" aca="1" ref="P23" ca="1">INDIRECT("DATA!I" &amp; 317-5*(ROW()-3)/2+(COLUMN()-14))</f>
        <v>0.98991314258848995</v>
      </c>
      <c r="Q23" s="5" cm="1">
        <f t="array" aca="1" ref="Q23" ca="1">INDIRECT("DATA!I" &amp; 317-5*(ROW()-3)/2+(COLUMN()-14))</f>
        <v>0.98286863465850516</v>
      </c>
      <c r="R23" s="6" cm="1">
        <f t="array" aca="1" ref="R23" ca="1">INDIRECT("DATA!I" &amp; 317-5*(ROW()-3)/2+(COLUMN()-14))</f>
        <v>0.96341181846138724</v>
      </c>
      <c r="S23" s="23"/>
      <c r="T23" s="83"/>
      <c r="U23" s="75"/>
      <c r="V23" s="8" t="s">
        <v>3</v>
      </c>
      <c r="W23" s="6" cm="1">
        <f t="array" aca="1" ref="W23" ca="1">INDIRECT("DATA!J" &amp; 317-5*(ROW()-3)/2+(COLUMN()-23))</f>
        <v>0.99231285382679524</v>
      </c>
      <c r="X23" s="6" cm="1">
        <f t="array" aca="1" ref="X23" ca="1">INDIRECT("DATA!J" &amp; 317-5*(ROW()-3)/2+(COLUMN()-23))</f>
        <v>0.98670689582362003</v>
      </c>
      <c r="Y23" s="6" cm="1">
        <f t="array" aca="1" ref="Y23" ca="1">INDIRECT("DATA!J" &amp; 317-5*(ROW()-3)/2+(COLUMN()-23))</f>
        <v>0.96903955176812762</v>
      </c>
      <c r="Z23" s="6" cm="1">
        <f t="array" aca="1" ref="Z23" ca="1">INDIRECT("DATA!J" &amp; 317-5*(ROW()-3)/2+(COLUMN()-23))</f>
        <v>0.93374393466754635</v>
      </c>
      <c r="AA23" s="6" cm="1">
        <f t="array" aca="1" ref="AA23" ca="1">INDIRECT("DATA!J" &amp; 317-5*(ROW()-3)/2+(COLUMN()-23))</f>
        <v>0.8698333369985235</v>
      </c>
      <c r="AC23" s="83"/>
      <c r="AD23" s="75"/>
      <c r="AE23" s="8" t="s">
        <v>3</v>
      </c>
      <c r="AF23" s="5">
        <f t="shared" ca="1" si="1"/>
        <v>1.014250083607815E-2</v>
      </c>
      <c r="AG23" s="5">
        <f t="shared" ca="1" si="1"/>
        <v>1.3116555597391555E-2</v>
      </c>
      <c r="AH23" s="5">
        <f t="shared" ca="1" si="1"/>
        <v>4.9741334735079912E-2</v>
      </c>
      <c r="AI23" s="5">
        <f t="shared" ca="1" si="1"/>
        <v>0.1183803420675017</v>
      </c>
      <c r="AJ23" s="5">
        <f t="shared" ca="1" si="1"/>
        <v>0.21321634675393297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INDIRECT("DATA!E"&amp;317-5*(ROW()-2)/2+(COLUMN()-5))</f>
        <v>0.9754468324217106</v>
      </c>
      <c r="F24" s="2" cm="1">
        <f t="array" aca="1" ref="F24" ca="1">INDIRECT("DATA!E"&amp;317-5*(ROW()-2)/2+(COLUMN()-5))</f>
        <v>0.96593118577945158</v>
      </c>
      <c r="G24" s="2" cm="1">
        <f t="array" aca="1" ref="G24" ca="1">INDIRECT("DATA!E"&amp;317-5*(ROW()-2)/2+(COLUMN()-5))</f>
        <v>0.91827919889409804</v>
      </c>
      <c r="H24" s="2" cm="1">
        <f t="array" aca="1" ref="H24" ca="1">INDIRECT("DATA!E"&amp;317-5*(ROW()-2)/2+(COLUMN()-5))</f>
        <v>0.83913383239296879</v>
      </c>
      <c r="I24" s="2" cm="1">
        <f t="array" aca="1" ref="I24" ca="1">INDIRECT("DATA!E"&amp;317-5*(ROW()-2)/2+(COLUMN()-5))</f>
        <v>0.72205816593378314</v>
      </c>
      <c r="K24" s="83"/>
      <c r="L24" s="74">
        <v>-30</v>
      </c>
      <c r="M24" s="1" t="s">
        <v>2</v>
      </c>
      <c r="N24" s="2" cm="1">
        <f t="array" aca="1" ref="N24" ca="1">INDIRECT("DATA!F" &amp; 317-5*(ROW()-2)/2+(COLUMN()-14))</f>
        <v>0.98879149311372161</v>
      </c>
      <c r="O24" s="2" cm="1">
        <f t="array" aca="1" ref="O24" ca="1">INDIRECT("DATA!F" &amp; 317-5*(ROW()-2)/2+(COLUMN()-14))</f>
        <v>0.98342107356527964</v>
      </c>
      <c r="P24" s="2" cm="1">
        <f t="array" aca="1" ref="P24" ca="1">INDIRECT("DATA!F" &amp; 317-5*(ROW()-2)/2+(COLUMN()-14))</f>
        <v>0.98239849524794765</v>
      </c>
      <c r="Q24" s="2" cm="1">
        <f t="array" aca="1" ref="Q24" ca="1">INDIRECT("DATA!F" &amp; 317-5*(ROW()-2)/2+(COLUMN()-14))</f>
        <v>0.96989526317034636</v>
      </c>
      <c r="R24" s="3" cm="1">
        <f t="array" aca="1" ref="R24" ca="1">INDIRECT("DATA!F" &amp; 317-5*(ROW()-2)/2+(COLUMN()-14))</f>
        <v>0.93905140986521018</v>
      </c>
      <c r="S24" s="23"/>
      <c r="T24" s="83"/>
      <c r="U24" s="74">
        <v>-30</v>
      </c>
      <c r="V24" s="1" t="s">
        <v>2</v>
      </c>
      <c r="W24" s="3" cm="1">
        <f t="array" aca="1" ref="W24" ca="1">INDIRECT("DATA!G" &amp; 317-5*(ROW()-2)/2+(COLUMN()-23))</f>
        <v>0.9847817238761396</v>
      </c>
      <c r="X24" s="3" cm="1">
        <f t="array" aca="1" ref="X24" ca="1">INDIRECT("DATA!G" &amp; 317-5*(ROW()-2)/2+(COLUMN()-23))</f>
        <v>0.97780847039580243</v>
      </c>
      <c r="Y24" s="3" cm="1">
        <f t="array" aca="1" ref="Y24" ca="1">INDIRECT("DATA!G" &amp; 317-5*(ROW()-2)/2+(COLUMN()-23))</f>
        <v>0.96371881594909603</v>
      </c>
      <c r="Z24" s="3" cm="1">
        <f t="array" aca="1" ref="Z24" ca="1">INDIRECT("DATA!G" &amp; 317-5*(ROW()-2)/2+(COLUMN()-23))</f>
        <v>0.92696408018293197</v>
      </c>
      <c r="AA24" s="3" cm="1">
        <f t="array" aca="1" ref="AA24" ca="1">INDIRECT("DATA!G" &amp; 317-5*(ROW()-2)/2+(COLUMN()-23))</f>
        <v>0.86301094475064877</v>
      </c>
      <c r="AC24" s="83"/>
      <c r="AD24" s="74">
        <v>-30</v>
      </c>
      <c r="AE24" s="1" t="s">
        <v>2</v>
      </c>
      <c r="AF24" s="2">
        <f t="shared" ca="1" si="1"/>
        <v>1.3344660692011012E-2</v>
      </c>
      <c r="AG24" s="2">
        <f t="shared" ca="1" si="1"/>
        <v>1.7489887785828051E-2</v>
      </c>
      <c r="AH24" s="2">
        <f t="shared" ca="1" si="1"/>
        <v>6.4119296353849609E-2</v>
      </c>
      <c r="AI24" s="2">
        <f t="shared" ca="1" si="1"/>
        <v>0.13076143077737756</v>
      </c>
      <c r="AJ24" s="2">
        <f t="shared" ca="1" si="1"/>
        <v>0.21699324393142705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INDIRECT("DATA!H" &amp; 317-5*(ROW()-3)/2+(COLUMN()-5))</f>
        <v>0.98812049201602203</v>
      </c>
      <c r="F25" s="5" cm="1">
        <f t="array" aca="1" ref="F25" ca="1">INDIRECT("DATA!H" &amp; 317-5*(ROW()-3)/2+(COLUMN()-5))</f>
        <v>0.97863216638415085</v>
      </c>
      <c r="G25" s="5" cm="1">
        <f t="array" aca="1" ref="G25" ca="1">INDIRECT("DATA!H" &amp; 317-5*(ROW()-3)/2+(COLUMN()-5))</f>
        <v>0.93993381629127315</v>
      </c>
      <c r="H25" s="5" cm="1">
        <f t="array" aca="1" ref="H25" ca="1">INDIRECT("DATA!H" &amp; 317-5*(ROW()-3)/2+(COLUMN()-5))</f>
        <v>0.86865008331291216</v>
      </c>
      <c r="I25" s="5" cm="1">
        <f t="array" aca="1" ref="I25" ca="1">INDIRECT("DATA!H" &amp; 317-5*(ROW()-3)/2+(COLUMN()-5))</f>
        <v>0.76123826159506425</v>
      </c>
      <c r="K25" s="83"/>
      <c r="L25" s="75"/>
      <c r="M25" s="4" t="s">
        <v>3</v>
      </c>
      <c r="N25" s="5" cm="1">
        <f t="array" aca="1" ref="N25" ca="1">INDIRECT("DATA!I" &amp; 317-5*(ROW()-3)/2+(COLUMN()-14))</f>
        <v>0.99504654709508877</v>
      </c>
      <c r="O25" s="5" cm="1">
        <f t="array" aca="1" ref="O25" ca="1">INDIRECT("DATA!I" &amp; 317-5*(ROW()-3)/2+(COLUMN()-14))</f>
        <v>0.99282809189714682</v>
      </c>
      <c r="P25" s="5" cm="1">
        <f t="array" aca="1" ref="P25" ca="1">INDIRECT("DATA!I" &amp; 317-5*(ROW()-3)/2+(COLUMN()-14))</f>
        <v>0.98908751620055657</v>
      </c>
      <c r="Q25" s="5" cm="1">
        <f t="array" aca="1" ref="Q25" ca="1">INDIRECT("DATA!I" &amp; 317-5*(ROW()-3)/2+(COLUMN()-14))</f>
        <v>0.98374754675119958</v>
      </c>
      <c r="R25" s="6" cm="1">
        <f t="array" aca="1" ref="R25" ca="1">INDIRECT("DATA!I" &amp; 317-5*(ROW()-3)/2+(COLUMN()-14))</f>
        <v>0.96717827435302217</v>
      </c>
      <c r="S25" s="23"/>
      <c r="T25" s="83"/>
      <c r="U25" s="75"/>
      <c r="V25" s="4" t="s">
        <v>3</v>
      </c>
      <c r="W25" s="6" cm="1">
        <f t="array" aca="1" ref="W25" ca="1">INDIRECT("DATA!J" &amp; 317-5*(ROW()-3)/2+(COLUMN()-23))</f>
        <v>0.99172921861917995</v>
      </c>
      <c r="X25" s="6" cm="1">
        <f t="array" aca="1" ref="X25" ca="1">INDIRECT("DATA!J" &amp; 317-5*(ROW()-3)/2+(COLUMN()-23))</f>
        <v>0.98702825634950664</v>
      </c>
      <c r="Y25" s="6" cm="1">
        <f t="array" aca="1" ref="Y25" ca="1">INDIRECT("DATA!J" &amp; 317-5*(ROW()-3)/2+(COLUMN()-23))</f>
        <v>0.96824124959083102</v>
      </c>
      <c r="Z25" s="6" cm="1">
        <f t="array" aca="1" ref="Z25" ca="1">INDIRECT("DATA!J" &amp; 317-5*(ROW()-3)/2+(COLUMN()-23))</f>
        <v>0.93609452980018504</v>
      </c>
      <c r="AA25" s="6" cm="1">
        <f t="array" aca="1" ref="AA25" ca="1">INDIRECT("DATA!J" &amp; 317-5*(ROW()-3)/2+(COLUMN()-23))</f>
        <v>0.87645539758193591</v>
      </c>
      <c r="AC25" s="83"/>
      <c r="AD25" s="75"/>
      <c r="AE25" s="4" t="s">
        <v>3</v>
      </c>
      <c r="AF25" s="5">
        <f t="shared" ca="1" si="1"/>
        <v>6.9260550790667397E-3</v>
      </c>
      <c r="AG25" s="5">
        <f t="shared" ca="1" si="1"/>
        <v>1.4195925512995977E-2</v>
      </c>
      <c r="AH25" s="5">
        <f t="shared" ca="1" si="1"/>
        <v>4.9153699909283421E-2</v>
      </c>
      <c r="AI25" s="5">
        <f t="shared" ca="1" si="1"/>
        <v>0.11509746343828742</v>
      </c>
      <c r="AJ25" s="5">
        <f t="shared" ca="1" si="1"/>
        <v>0.20594001275795792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INDIRECT("DATA!E"&amp;317-5*(ROW()-2)/2+(COLUMN()-5))</f>
        <v>0.97330352426958999</v>
      </c>
      <c r="F26" s="2" cm="1">
        <f t="array" aca="1" ref="F26" ca="1">INDIRECT("DATA!E"&amp;317-5*(ROW()-2)/2+(COLUMN()-5))</f>
        <v>0.95749069167583578</v>
      </c>
      <c r="G26" s="2" cm="1">
        <f t="array" aca="1" ref="G26" ca="1">INDIRECT("DATA!E"&amp;317-5*(ROW()-2)/2+(COLUMN()-5))</f>
        <v>0.9149132301509878</v>
      </c>
      <c r="H26" s="2" cm="1">
        <f t="array" aca="1" ref="H26" ca="1">INDIRECT("DATA!E"&amp;317-5*(ROW()-2)/2+(COLUMN()-5))</f>
        <v>0.83959765812550347</v>
      </c>
      <c r="I26" s="2" cm="1">
        <f t="array" aca="1" ref="I26" ca="1">INDIRECT("DATA!E"&amp;317-5*(ROW()-2)/2+(COLUMN()-5))</f>
        <v>0.72953774678997385</v>
      </c>
      <c r="K26" s="83"/>
      <c r="L26" s="74">
        <v>-35</v>
      </c>
      <c r="M26" s="1" t="s">
        <v>2</v>
      </c>
      <c r="N26" s="2" cm="1">
        <f t="array" aca="1" ref="N26" ca="1">INDIRECT("DATA!F" &amp; 317-5*(ROW()-2)/2+(COLUMN()-14))</f>
        <v>0.98537586862400561</v>
      </c>
      <c r="O26" s="2" cm="1">
        <f t="array" aca="1" ref="O26" ca="1">INDIRECT("DATA!F" &amp; 317-5*(ROW()-2)/2+(COLUMN()-14))</f>
        <v>0.98712633995135424</v>
      </c>
      <c r="P26" s="2" cm="1">
        <f t="array" aca="1" ref="P26" ca="1">INDIRECT("DATA!F" &amp; 317-5*(ROW()-2)/2+(COLUMN()-14))</f>
        <v>0.98253910093177044</v>
      </c>
      <c r="Q26" s="2" cm="1">
        <f t="array" aca="1" ref="Q26" ca="1">INDIRECT("DATA!F" &amp; 317-5*(ROW()-2)/2+(COLUMN()-14))</f>
        <v>0.97114218597430257</v>
      </c>
      <c r="R26" s="3" cm="1">
        <f t="array" aca="1" ref="R26" ca="1">INDIRECT("DATA!F" &amp; 317-5*(ROW()-2)/2+(COLUMN()-14))</f>
        <v>0.94165560383492597</v>
      </c>
      <c r="S26" s="23"/>
      <c r="T26" s="83"/>
      <c r="U26" s="74">
        <v>-35</v>
      </c>
      <c r="V26" s="1" t="s">
        <v>2</v>
      </c>
      <c r="W26" s="3" cm="1">
        <f t="array" aca="1" ref="W26" ca="1">INDIRECT("DATA!G" &amp; 317-5*(ROW()-2)/2+(COLUMN()-23))</f>
        <v>0.98235134279171843</v>
      </c>
      <c r="X26" s="3" cm="1">
        <f t="array" aca="1" ref="X26" ca="1">INDIRECT("DATA!G" &amp; 317-5*(ROW()-2)/2+(COLUMN()-23))</f>
        <v>0.97978119911267558</v>
      </c>
      <c r="Y26" s="3" cm="1">
        <f t="array" aca="1" ref="Y26" ca="1">INDIRECT("DATA!G" &amp; 317-5*(ROW()-2)/2+(COLUMN()-23))</f>
        <v>0.96258455304522117</v>
      </c>
      <c r="Z26" s="3" cm="1">
        <f t="array" aca="1" ref="Z26" ca="1">INDIRECT("DATA!G" &amp; 317-5*(ROW()-2)/2+(COLUMN()-23))</f>
        <v>0.92796290898076284</v>
      </c>
      <c r="AA26" s="3" cm="1">
        <f t="array" aca="1" ref="AA26" ca="1">INDIRECT("DATA!G" &amp; 317-5*(ROW()-2)/2+(COLUMN()-23))</f>
        <v>0.86698160634906096</v>
      </c>
      <c r="AC26" s="83"/>
      <c r="AD26" s="74">
        <v>-35</v>
      </c>
      <c r="AE26" s="1" t="s">
        <v>2</v>
      </c>
      <c r="AF26" s="2">
        <f t="shared" ca="1" si="1"/>
        <v>1.2072344354415621E-2</v>
      </c>
      <c r="AG26" s="2">
        <f t="shared" ca="1" si="1"/>
        <v>2.9635648275518456E-2</v>
      </c>
      <c r="AH26" s="2">
        <f t="shared" ca="1" si="1"/>
        <v>6.7625870780782638E-2</v>
      </c>
      <c r="AI26" s="2">
        <f t="shared" ca="1" si="1"/>
        <v>0.13154452784879911</v>
      </c>
      <c r="AJ26" s="2">
        <f t="shared" ca="1" si="1"/>
        <v>0.21211785704495212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INDIRECT("DATA!H" &amp; 317-5*(ROW()-3)/2+(COLUMN()-5))</f>
        <v>0.98467980603608118</v>
      </c>
      <c r="F27" s="5" cm="1">
        <f t="array" aca="1" ref="F27" ca="1">INDIRECT("DATA!H" &amp; 317-5*(ROW()-3)/2+(COLUMN()-5))</f>
        <v>0.9726293397705944</v>
      </c>
      <c r="G27" s="5" cm="1">
        <f t="array" aca="1" ref="G27" ca="1">INDIRECT("DATA!H" &amp; 317-5*(ROW()-3)/2+(COLUMN()-5))</f>
        <v>0.93643366720014976</v>
      </c>
      <c r="H27" s="5" cm="1">
        <f t="array" aca="1" ref="H27" ca="1">INDIRECT("DATA!H" &amp; 317-5*(ROW()-3)/2+(COLUMN()-5))</f>
        <v>0.8691251664926567</v>
      </c>
      <c r="I27" s="5" cm="1">
        <f t="array" aca="1" ref="I27" ca="1">INDIRECT("DATA!H" &amp; 317-5*(ROW()-3)/2+(COLUMN()-5))</f>
        <v>0.76964399238349013</v>
      </c>
      <c r="K27" s="83"/>
      <c r="L27" s="75"/>
      <c r="M27" s="9" t="s">
        <v>3</v>
      </c>
      <c r="N27" s="5" cm="1">
        <f t="array" aca="1" ref="N27" ca="1">INDIRECT("DATA!I" &amp; 317-5*(ROW()-3)/2+(COLUMN()-14))</f>
        <v>0.99270424522514045</v>
      </c>
      <c r="O27" s="5" cm="1">
        <f t="array" aca="1" ref="O27" ca="1">INDIRECT("DATA!I" &amp; 317-5*(ROW()-3)/2+(COLUMN()-14))</f>
        <v>0.99130254299420362</v>
      </c>
      <c r="P27" s="5" cm="1">
        <f t="array" aca="1" ref="P27" ca="1">INDIRECT("DATA!I" &amp; 317-5*(ROW()-3)/2+(COLUMN()-14))</f>
        <v>0.98910812143286542</v>
      </c>
      <c r="Q27" s="5" cm="1">
        <f t="array" aca="1" ref="Q27" ca="1">INDIRECT("DATA!I" &amp; 317-5*(ROW()-3)/2+(COLUMN()-14))</f>
        <v>0.98438454810104403</v>
      </c>
      <c r="R27" s="6" cm="1">
        <f t="array" aca="1" ref="R27" ca="1">INDIRECT("DATA!I" &amp; 317-5*(ROW()-3)/2+(COLUMN()-14))</f>
        <v>0.97294248877966483</v>
      </c>
      <c r="S27" s="23"/>
      <c r="T27" s="83"/>
      <c r="U27" s="75"/>
      <c r="V27" s="9" t="s">
        <v>3</v>
      </c>
      <c r="W27" s="6" cm="1">
        <f t="array" aca="1" ref="W27" ca="1">INDIRECT("DATA!J" &amp; 317-5*(ROW()-3)/2+(COLUMN()-23))</f>
        <v>0.98958434265263162</v>
      </c>
      <c r="X27" s="6" cm="1">
        <f t="array" aca="1" ref="X27" ca="1">INDIRECT("DATA!J" &amp; 317-5*(ROW()-3)/2+(COLUMN()-23))</f>
        <v>0.98365244293053899</v>
      </c>
      <c r="Y27" s="6" cm="1">
        <f t="array" aca="1" ref="Y27" ca="1">INDIRECT("DATA!J" &amp; 317-5*(ROW()-3)/2+(COLUMN()-23))</f>
        <v>0.9672454027610764</v>
      </c>
      <c r="Z27" s="6" cm="1">
        <f t="array" aca="1" ref="Z27" ca="1">INDIRECT("DATA!J" &amp; 317-5*(ROW()-3)/2+(COLUMN()-23))</f>
        <v>0.93686523052785675</v>
      </c>
      <c r="AA27" s="6" cm="1">
        <f t="array" aca="1" ref="AA27" ca="1">INDIRECT("DATA!J" &amp; 317-5*(ROW()-3)/2+(COLUMN()-23))</f>
        <v>0.88347201230403916</v>
      </c>
      <c r="AC27" s="83"/>
      <c r="AD27" s="75"/>
      <c r="AE27" s="9" t="s">
        <v>3</v>
      </c>
      <c r="AF27" s="5">
        <f t="shared" ca="1" si="1"/>
        <v>8.0244391890592626E-3</v>
      </c>
      <c r="AG27" s="5">
        <f t="shared" ca="1" si="1"/>
        <v>1.8673203223609214E-2</v>
      </c>
      <c r="AH27" s="5">
        <f t="shared" ca="1" si="1"/>
        <v>5.2674454232715662E-2</v>
      </c>
      <c r="AI27" s="5">
        <f t="shared" ca="1" si="1"/>
        <v>0.11525938160838733</v>
      </c>
      <c r="AJ27" s="5">
        <f t="shared" ca="1" si="1"/>
        <v>0.2032984963961747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INDIRECT("DATA!E"&amp;317-5*(ROW()-2)/2+(COLUMN()-5))</f>
        <v>0.96114319636556156</v>
      </c>
      <c r="F28" s="2" cm="1">
        <f t="array" aca="1" ref="F28" ca="1">INDIRECT("DATA!E"&amp;317-5*(ROW()-2)/2+(COLUMN()-5))</f>
        <v>0.94802504689899236</v>
      </c>
      <c r="G28" s="2" cm="1">
        <f t="array" aca="1" ref="G28" ca="1">INDIRECT("DATA!E"&amp;317-5*(ROW()-2)/2+(COLUMN()-5))</f>
        <v>0.90535781202147458</v>
      </c>
      <c r="H28" s="2" cm="1">
        <f t="array" aca="1" ref="H28" ca="1">INDIRECT("DATA!E"&amp;317-5*(ROW()-2)/2+(COLUMN()-5))</f>
        <v>0.83617354404165178</v>
      </c>
      <c r="I28" s="2" cm="1">
        <f t="array" aca="1" ref="I28" ca="1">INDIRECT("DATA!E"&amp;317-5*(ROW()-2)/2+(COLUMN()-5))</f>
        <v>0.73320937184014301</v>
      </c>
      <c r="K28" s="83"/>
      <c r="L28" s="74">
        <v>-40</v>
      </c>
      <c r="M28" s="10" t="s">
        <v>2</v>
      </c>
      <c r="N28" s="2" cm="1">
        <f t="array" aca="1" ref="N28" ca="1">INDIRECT("DATA!F" &amp; 317-5*(ROW()-2)/2+(COLUMN()-14))</f>
        <v>0.98792114423057098</v>
      </c>
      <c r="O28" s="2" cm="1">
        <f t="array" aca="1" ref="O28" ca="1">INDIRECT("DATA!F" &amp; 317-5*(ROW()-2)/2+(COLUMN()-14))</f>
        <v>0.98633627554354797</v>
      </c>
      <c r="P28" s="2" cm="1">
        <f t="array" aca="1" ref="P28" ca="1">INDIRECT("DATA!F" &amp; 317-5*(ROW()-2)/2+(COLUMN()-14))</f>
        <v>0.98038701260506156</v>
      </c>
      <c r="Q28" s="2" cm="1">
        <f t="array" aca="1" ref="Q28" ca="1">INDIRECT("DATA!F" &amp; 317-5*(ROW()-2)/2+(COLUMN()-14))</f>
        <v>0.97205647423327324</v>
      </c>
      <c r="R28" s="3" cm="1">
        <f t="array" aca="1" ref="R28" ca="1">INDIRECT("DATA!F" &amp; 317-5*(ROW()-2)/2+(COLUMN()-14))</f>
        <v>0.94383812550151058</v>
      </c>
      <c r="S28" s="23"/>
      <c r="T28" s="83"/>
      <c r="U28" s="74">
        <v>-40</v>
      </c>
      <c r="V28" s="10" t="s">
        <v>2</v>
      </c>
      <c r="W28" s="3" cm="1">
        <f t="array" aca="1" ref="W28" ca="1">INDIRECT("DATA!G" &amp; 317-5*(ROW()-2)/2+(COLUMN()-23))</f>
        <v>0.98143284029373234</v>
      </c>
      <c r="X28" s="3" cm="1">
        <f t="array" aca="1" ref="X28" ca="1">INDIRECT("DATA!G" &amp; 317-5*(ROW()-2)/2+(COLUMN()-23))</f>
        <v>0.97632658699855623</v>
      </c>
      <c r="Y28" s="3" cm="1">
        <f t="array" aca="1" ref="Y28" ca="1">INDIRECT("DATA!G" &amp; 317-5*(ROW()-2)/2+(COLUMN()-23))</f>
        <v>0.95796372632564919</v>
      </c>
      <c r="Z28" s="3" cm="1">
        <f t="array" aca="1" ref="Z28" ca="1">INDIRECT("DATA!G" &amp; 317-5*(ROW()-2)/2+(COLUMN()-23))</f>
        <v>0.92731694795058983</v>
      </c>
      <c r="AA28" s="3" cm="1">
        <f t="array" aca="1" ref="AA28" ca="1">INDIRECT("DATA!G" &amp; 317-5*(ROW()-2)/2+(COLUMN()-23))</f>
        <v>0.86932622431902362</v>
      </c>
      <c r="AC28" s="83"/>
      <c r="AD28" s="74">
        <v>-40</v>
      </c>
      <c r="AE28" s="10" t="s">
        <v>2</v>
      </c>
      <c r="AF28" s="2">
        <f t="shared" ca="1" si="1"/>
        <v>2.6777947865009422E-2</v>
      </c>
      <c r="AG28" s="2">
        <f t="shared" ca="1" si="1"/>
        <v>3.8311228644555606E-2</v>
      </c>
      <c r="AH28" s="2">
        <f t="shared" ca="1" si="1"/>
        <v>7.5029200583586975E-2</v>
      </c>
      <c r="AI28" s="2">
        <f t="shared" ca="1" si="1"/>
        <v>0.13588293019162145</v>
      </c>
      <c r="AJ28" s="2">
        <f t="shared" ca="1" si="1"/>
        <v>0.21062875366136757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INDIRECT("DATA!H" &amp; 317-5*(ROW()-3)/2+(COLUMN()-5))</f>
        <v>0.97561810118425385</v>
      </c>
      <c r="F29" s="5" cm="1">
        <f t="array" aca="1" ref="F29" ca="1">INDIRECT("DATA!H" &amp; 317-5*(ROW()-3)/2+(COLUMN()-5))</f>
        <v>0.96515163885553723</v>
      </c>
      <c r="G29" s="5" cm="1">
        <f t="array" aca="1" ref="G29" ca="1">INDIRECT("DATA!H" &amp; 317-5*(ROW()-3)/2+(COLUMN()-5))</f>
        <v>0.93280338259480522</v>
      </c>
      <c r="H29" s="5" cm="1">
        <f t="array" aca="1" ref="H29" ca="1">INDIRECT("DATA!H" &amp; 317-5*(ROW()-3)/2+(COLUMN()-5))</f>
        <v>0.86592123166472657</v>
      </c>
      <c r="I29" s="5" cm="1">
        <f t="array" aca="1" ref="I29" ca="1">INDIRECT("DATA!H" &amp; 317-5*(ROW()-3)/2+(COLUMN()-5))</f>
        <v>0.77437867223266565</v>
      </c>
      <c r="K29" s="83"/>
      <c r="L29" s="75"/>
      <c r="M29" s="11" t="s">
        <v>3</v>
      </c>
      <c r="N29" s="5" cm="1">
        <f t="array" aca="1" ref="N29" ca="1">INDIRECT("DATA!I" &amp; 317-5*(ROW()-3)/2+(COLUMN()-14))</f>
        <v>0.9917102086284546</v>
      </c>
      <c r="O29" s="5" cm="1">
        <f t="array" aca="1" ref="O29" ca="1">INDIRECT("DATA!I" &amp; 317-5*(ROW()-3)/2+(COLUMN()-14))</f>
        <v>0.99134317942816341</v>
      </c>
      <c r="P29" s="5" cm="1">
        <f t="array" aca="1" ref="P29" ca="1">INDIRECT("DATA!I" &amp; 317-5*(ROW()-3)/2+(COLUMN()-14))</f>
        <v>0.99118692790985841</v>
      </c>
      <c r="Q29" s="5" cm="1">
        <f t="array" aca="1" ref="Q29" ca="1">INDIRECT("DATA!I" &amp; 317-5*(ROW()-3)/2+(COLUMN()-14))</f>
        <v>0.98480905479991199</v>
      </c>
      <c r="R29" s="6" cm="1">
        <f t="array" aca="1" ref="R29" ca="1">INDIRECT("DATA!I" &amp; 317-5*(ROW()-3)/2+(COLUMN()-14))</f>
        <v>0.97745594693596638</v>
      </c>
      <c r="S29" s="23"/>
      <c r="T29" s="83"/>
      <c r="U29" s="75"/>
      <c r="V29" s="11" t="s">
        <v>3</v>
      </c>
      <c r="W29" s="6" cm="1">
        <f t="array" aca="1" ref="W29" ca="1">INDIRECT("DATA!J" &amp; 317-5*(ROW()-3)/2+(COLUMN()-23))</f>
        <v>0.98513930927309723</v>
      </c>
      <c r="X29" s="6" cm="1">
        <f t="array" aca="1" ref="X29" ca="1">INDIRECT("DATA!J" &amp; 317-5*(ROW()-3)/2+(COLUMN()-23))</f>
        <v>0.98032632416280785</v>
      </c>
      <c r="Y29" s="6" cm="1">
        <f t="array" aca="1" ref="Y29" ca="1">INDIRECT("DATA!J" &amp; 317-5*(ROW()-3)/2+(COLUMN()-23))</f>
        <v>0.96618410016722023</v>
      </c>
      <c r="Z29" s="6" cm="1">
        <f t="array" aca="1" ref="Z29" ca="1">INDIRECT("DATA!J" &amp; 317-5*(ROW()-3)/2+(COLUMN()-23))</f>
        <v>0.93606776540563719</v>
      </c>
      <c r="AA29" s="6" cm="1">
        <f t="array" aca="1" ref="AA29" ca="1">INDIRECT("DATA!J" &amp; 317-5*(ROW()-3)/2+(COLUMN()-23))</f>
        <v>0.8882610328795888</v>
      </c>
      <c r="AC29" s="83"/>
      <c r="AD29" s="75"/>
      <c r="AE29" s="11" t="s">
        <v>3</v>
      </c>
      <c r="AF29" s="5">
        <f t="shared" ca="1" si="1"/>
        <v>1.6092107444200754E-2</v>
      </c>
      <c r="AG29" s="5">
        <f t="shared" ca="1" si="1"/>
        <v>2.6191540572626182E-2</v>
      </c>
      <c r="AH29" s="5">
        <f t="shared" ca="1" si="1"/>
        <v>5.8383545315053187E-2</v>
      </c>
      <c r="AI29" s="5">
        <f t="shared" ca="1" si="1"/>
        <v>0.11888782313518542</v>
      </c>
      <c r="AJ29" s="5">
        <f t="shared" ca="1" si="1"/>
        <v>0.20307727470330073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INDIRECT("DATA!E"&amp;317-5*(ROW()-2)/2+(COLUMN()-5))</f>
        <v>0.94776084294437402</v>
      </c>
      <c r="F30" s="2" cm="1">
        <f t="array" aca="1" ref="F30" ca="1">INDIRECT("DATA!E"&amp;317-5*(ROW()-2)/2+(COLUMN()-5))</f>
        <v>0.93323980943193119</v>
      </c>
      <c r="G30" s="2" cm="1">
        <f t="array" aca="1" ref="G30" ca="1">INDIRECT("DATA!E"&amp;317-5*(ROW()-2)/2+(COLUMN()-5))</f>
        <v>0.89477296341628421</v>
      </c>
      <c r="H30" s="2" cm="1">
        <f t="array" aca="1" ref="H30" ca="1">INDIRECT("DATA!E"&amp;317-5*(ROW()-2)/2+(COLUMN()-5))</f>
        <v>0.82989751240368681</v>
      </c>
      <c r="I30" s="2" cm="1">
        <f t="array" aca="1" ref="I30" ca="1">INDIRECT("DATA!E"&amp;317-5*(ROW()-2)/2+(COLUMN()-5))</f>
        <v>0.73399025327754752</v>
      </c>
      <c r="K30" s="83"/>
      <c r="L30" s="74">
        <v>-45</v>
      </c>
      <c r="M30" s="12" t="s">
        <v>2</v>
      </c>
      <c r="N30" s="2" cm="1">
        <f t="array" aca="1" ref="N30" ca="1">INDIRECT("DATA!F" &amp; 317-5*(ROW()-2)/2+(COLUMN()-14))</f>
        <v>0.98756514999010281</v>
      </c>
      <c r="O30" s="2" cm="1">
        <f t="array" aca="1" ref="O30" ca="1">INDIRECT("DATA!F" &amp; 317-5*(ROW()-2)/2+(COLUMN()-14))</f>
        <v>0.98487289745770679</v>
      </c>
      <c r="P30" s="2" cm="1">
        <f t="array" aca="1" ref="P30" ca="1">INDIRECT("DATA!F" &amp; 317-5*(ROW()-2)/2+(COLUMN()-14))</f>
        <v>0.981172551808426</v>
      </c>
      <c r="Q30" s="2" cm="1">
        <f t="array" aca="1" ref="Q30" ca="1">INDIRECT("DATA!F" &amp; 317-5*(ROW()-2)/2+(COLUMN()-14))</f>
        <v>0.97422619794613396</v>
      </c>
      <c r="R30" s="3" cm="1">
        <f t="array" aca="1" ref="R30" ca="1">INDIRECT("DATA!F" &amp; 317-5*(ROW()-2)/2+(COLUMN()-14))</f>
        <v>0.94804742900986405</v>
      </c>
      <c r="S30" s="23"/>
      <c r="T30" s="83"/>
      <c r="U30" s="74">
        <v>-45</v>
      </c>
      <c r="V30" s="12" t="s">
        <v>2</v>
      </c>
      <c r="W30" s="3" cm="1">
        <f t="array" aca="1" ref="W30" ca="1">INDIRECT("DATA!G" &amp; 317-5*(ROW()-2)/2+(COLUMN()-23))</f>
        <v>0.97698632372573679</v>
      </c>
      <c r="X30" s="3" cm="1">
        <f t="array" aca="1" ref="X30" ca="1">INDIRECT("DATA!G" &amp; 317-5*(ROW()-2)/2+(COLUMN()-23))</f>
        <v>0.97044555159014356</v>
      </c>
      <c r="Y30" s="3" cm="1">
        <f t="array" aca="1" ref="Y30" ca="1">INDIRECT("DATA!G" &amp; 317-5*(ROW()-2)/2+(COLUMN()-23))</f>
        <v>0.95464705149371865</v>
      </c>
      <c r="Z30" s="3" cm="1">
        <f t="array" aca="1" ref="Z30" ca="1">INDIRECT("DATA!G" &amp; 317-5*(ROW()-2)/2+(COLUMN()-23))</f>
        <v>0.92635296061093064</v>
      </c>
      <c r="AA30" s="3" cm="1">
        <f t="array" aca="1" ref="AA30" ca="1">INDIRECT("DATA!G" &amp; 317-5*(ROW()-2)/2+(COLUMN()-23))</f>
        <v>0.87189705187752353</v>
      </c>
      <c r="AC30" s="83"/>
      <c r="AD30" s="74">
        <v>-45</v>
      </c>
      <c r="AE30" s="12" t="s">
        <v>2</v>
      </c>
      <c r="AF30" s="2">
        <f t="shared" ca="1" si="1"/>
        <v>3.9804307045728793E-2</v>
      </c>
      <c r="AG30" s="2">
        <f t="shared" ca="1" si="1"/>
        <v>5.1633088025775598E-2</v>
      </c>
      <c r="AH30" s="2">
        <f t="shared" ca="1" si="1"/>
        <v>8.6399588392141791E-2</v>
      </c>
      <c r="AI30" s="2">
        <f t="shared" ca="1" si="1"/>
        <v>0.14432868554244715</v>
      </c>
      <c r="AJ30" s="2">
        <f t="shared" ca="1" si="1"/>
        <v>0.21405717573231653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INDIRECT("DATA!H" &amp; 317-5*(ROW()-3)/2+(COLUMN()-5))</f>
        <v>0.96301865558542643</v>
      </c>
      <c r="F31" s="5" cm="1">
        <f t="array" aca="1" ref="F31" ca="1">INDIRECT("DATA!H" &amp; 317-5*(ROW()-3)/2+(COLUMN()-5))</f>
        <v>0.95476137714383802</v>
      </c>
      <c r="G31" s="5" cm="1">
        <f t="array" aca="1" ref="G31" ca="1">INDIRECT("DATA!H" &amp; 317-5*(ROW()-3)/2+(COLUMN()-5))</f>
        <v>0.92142767724018337</v>
      </c>
      <c r="H31" s="5" cm="1">
        <f t="array" aca="1" ref="H31" ca="1">INDIRECT("DATA!H" &amp; 317-5*(ROW()-3)/2+(COLUMN()-5))</f>
        <v>0.85830418345642823</v>
      </c>
      <c r="I31" s="5" cm="1">
        <f t="array" aca="1" ref="I31" ca="1">INDIRECT("DATA!H" &amp; 317-5*(ROW()-3)/2+(COLUMN()-5))</f>
        <v>0.7746880189660349</v>
      </c>
      <c r="K31" s="83"/>
      <c r="L31" s="75"/>
      <c r="M31" s="9" t="s">
        <v>3</v>
      </c>
      <c r="N31" s="5" cm="1">
        <f t="array" aca="1" ref="N31" ca="1">INDIRECT("DATA!I" &amp; 317-5*(ROW()-3)/2+(COLUMN()-14))</f>
        <v>0.99076620168419161</v>
      </c>
      <c r="O31" s="5" cm="1">
        <f t="array" aca="1" ref="O31" ca="1">INDIRECT("DATA!I" &amp; 317-5*(ROW()-3)/2+(COLUMN()-14))</f>
        <v>0.99203751295446763</v>
      </c>
      <c r="P31" s="5" cm="1">
        <f t="array" aca="1" ref="P31" ca="1">INDIRECT("DATA!I" &amp; 317-5*(ROW()-3)/2+(COLUMN()-14))</f>
        <v>0.99004458670372397</v>
      </c>
      <c r="Q31" s="5" cm="1">
        <f t="array" aca="1" ref="Q31" ca="1">INDIRECT("DATA!I" &amp; 317-5*(ROW()-3)/2+(COLUMN()-14))</f>
        <v>0.98357099554809124</v>
      </c>
      <c r="R31" s="6" cm="1">
        <f t="array" aca="1" ref="R31" ca="1">INDIRECT("DATA!I" &amp; 317-5*(ROW()-3)/2+(COLUMN()-14))</f>
        <v>0.97912406474804559</v>
      </c>
      <c r="S31" s="23"/>
      <c r="T31" s="83"/>
      <c r="U31" s="75"/>
      <c r="V31" s="9" t="s">
        <v>3</v>
      </c>
      <c r="W31" s="6" cm="1">
        <f t="array" aca="1" ref="W31" ca="1">INDIRECT("DATA!J" &amp; 317-5*(ROW()-3)/2+(COLUMN()-23))</f>
        <v>0.97927791382625484</v>
      </c>
      <c r="X31" s="6" cm="1">
        <f t="array" aca="1" ref="X31" ca="1">INDIRECT("DATA!J" &amp; 317-5*(ROW()-3)/2+(COLUMN()-23))</f>
        <v>0.97614734459664143</v>
      </c>
      <c r="Y31" s="6" cm="1">
        <f t="array" aca="1" ref="Y31" ca="1">INDIRECT("DATA!J" &amp; 317-5*(ROW()-3)/2+(COLUMN()-23))</f>
        <v>0.96109103687430875</v>
      </c>
      <c r="Z31" s="6" cm="1">
        <f t="array" aca="1" ref="Z31" ca="1">INDIRECT("DATA!J" &amp; 317-5*(ROW()-3)/2+(COLUMN()-23))</f>
        <v>0.93212139003735361</v>
      </c>
      <c r="AA31" s="6" cm="1">
        <f t="array" aca="1" ref="AA31" ca="1">INDIRECT("DATA!J" &amp; 317-5*(ROW()-3)/2+(COLUMN()-23))</f>
        <v>0.88929057579129867</v>
      </c>
      <c r="AC31" s="83"/>
      <c r="AD31" s="75"/>
      <c r="AE31" s="9" t="s">
        <v>3</v>
      </c>
      <c r="AF31" s="5">
        <f t="shared" ca="1" si="1"/>
        <v>2.7747546098765175E-2</v>
      </c>
      <c r="AG31" s="5">
        <f t="shared" ca="1" si="1"/>
        <v>3.7276135810629607E-2</v>
      </c>
      <c r="AH31" s="5">
        <f t="shared" ca="1" si="1"/>
        <v>6.8616909463540599E-2</v>
      </c>
      <c r="AI31" s="5">
        <f t="shared" ca="1" si="1"/>
        <v>0.12526681209166302</v>
      </c>
      <c r="AJ31" s="5">
        <f t="shared" ca="1" si="1"/>
        <v>0.20443604578201069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INDIRECT("DATA!E"&amp;317-5*(ROW()-2)/2+(COLUMN()-5))</f>
        <v>0.92872404395458896</v>
      </c>
      <c r="F32" s="2" cm="1">
        <f t="array" aca="1" ref="F32" ca="1">INDIRECT("DATA!E"&amp;317-5*(ROW()-2)/2+(COLUMN()-5))</f>
        <v>0.91384112991529243</v>
      </c>
      <c r="G32" s="2" cm="1">
        <f t="array" aca="1" ref="G32" ca="1">INDIRECT("DATA!E"&amp;317-5*(ROW()-2)/2+(COLUMN()-5))</f>
        <v>0.87979663512382356</v>
      </c>
      <c r="H32" s="2" cm="1">
        <f t="array" aca="1" ref="H32" ca="1">INDIRECT("DATA!E"&amp;317-5*(ROW()-2)/2+(COLUMN()-5))</f>
        <v>0.81837150566681227</v>
      </c>
      <c r="I32" s="2" cm="1">
        <f t="array" aca="1" ref="I32" ca="1">INDIRECT("DATA!E"&amp;317-5*(ROW()-2)/2+(COLUMN()-5))</f>
        <v>0.72988670543279499</v>
      </c>
      <c r="K32" s="83"/>
      <c r="L32" s="74">
        <v>-50</v>
      </c>
      <c r="M32" s="10" t="s">
        <v>2</v>
      </c>
      <c r="N32" s="2" cm="1">
        <f t="array" aca="1" ref="N32" ca="1">INDIRECT("DATA!F" &amp; 317-5*(ROW()-2)/2+(COLUMN()-14))</f>
        <v>0.98689848792603962</v>
      </c>
      <c r="O32" s="2" cm="1">
        <f t="array" aca="1" ref="O32" ca="1">INDIRECT("DATA!F" &amp; 317-5*(ROW()-2)/2+(COLUMN()-14))</f>
        <v>0.98328448555622638</v>
      </c>
      <c r="P32" s="2" cm="1">
        <f t="array" aca="1" ref="P32" ca="1">INDIRECT("DATA!F" &amp; 317-5*(ROW()-2)/2+(COLUMN()-14))</f>
        <v>0.98181381243572885</v>
      </c>
      <c r="Q32" s="2" cm="1">
        <f t="array" aca="1" ref="Q32" ca="1">INDIRECT("DATA!F" &amp; 317-5*(ROW()-2)/2+(COLUMN()-14))</f>
        <v>0.97455740130341117</v>
      </c>
      <c r="R32" s="3" cm="1">
        <f t="array" aca="1" ref="R32" ca="1">INDIRECT("DATA!F" &amp; 317-5*(ROW()-2)/2+(COLUMN()-14))</f>
        <v>0.95156856372532805</v>
      </c>
      <c r="S32" s="23"/>
      <c r="T32" s="83"/>
      <c r="U32" s="74">
        <v>-50</v>
      </c>
      <c r="V32" s="10" t="s">
        <v>2</v>
      </c>
      <c r="W32" s="3" cm="1">
        <f t="array" aca="1" ref="W32" ca="1">INDIRECT("DATA!G" &amp; 317-5*(ROW()-2)/2+(COLUMN()-23))</f>
        <v>0.97002152977934519</v>
      </c>
      <c r="X32" s="3" cm="1">
        <f t="array" aca="1" ref="X32" ca="1">INDIRECT("DATA!G" &amp; 317-5*(ROW()-2)/2+(COLUMN()-23))</f>
        <v>0.96277424584657478</v>
      </c>
      <c r="Y32" s="3" cm="1">
        <f t="array" aca="1" ref="Y32" ca="1">INDIRECT("DATA!G" &amp; 317-5*(ROW()-2)/2+(COLUMN()-23))</f>
        <v>0.9496588717841854</v>
      </c>
      <c r="Z32" s="3" cm="1">
        <f t="array" aca="1" ref="Z32" ca="1">INDIRECT("DATA!G" &amp; 317-5*(ROW()-2)/2+(COLUMN()-23))</f>
        <v>0.92233142559597325</v>
      </c>
      <c r="AA32" s="3" cm="1">
        <f t="array" aca="1" ref="AA32" ca="1">INDIRECT("DATA!G" &amp; 317-5*(ROW()-2)/2+(COLUMN()-23))</f>
        <v>0.87260923081136921</v>
      </c>
      <c r="AC32" s="83"/>
      <c r="AD32" s="74">
        <v>-50</v>
      </c>
      <c r="AE32" s="10" t="s">
        <v>2</v>
      </c>
      <c r="AF32" s="2">
        <f t="shared" ca="1" si="1"/>
        <v>5.8174443971450662E-2</v>
      </c>
      <c r="AG32" s="2">
        <f t="shared" ca="1" si="1"/>
        <v>6.9443355640933957E-2</v>
      </c>
      <c r="AH32" s="2">
        <f t="shared" ca="1" si="1"/>
        <v>0.10201717731190529</v>
      </c>
      <c r="AI32" s="2">
        <f t="shared" ca="1" si="1"/>
        <v>0.1561858956365989</v>
      </c>
      <c r="AJ32" s="2">
        <f t="shared" ca="1" si="1"/>
        <v>0.22168185829253306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INDIRECT("DATA!H" &amp; 317-5*(ROW()-3)/2+(COLUMN()-5))</f>
        <v>0.94733725287110959</v>
      </c>
      <c r="F33" s="5" cm="1">
        <f t="array" aca="1" ref="F33" ca="1">INDIRECT("DATA!H" &amp; 317-5*(ROW()-3)/2+(COLUMN()-5))</f>
        <v>0.94003505595391235</v>
      </c>
      <c r="G33" s="5" cm="1">
        <f t="array" aca="1" ref="G33" ca="1">INDIRECT("DATA!H" &amp; 317-5*(ROW()-3)/2+(COLUMN()-5))</f>
        <v>0.90592816639413443</v>
      </c>
      <c r="H33" s="5" cm="1">
        <f t="array" aca="1" ref="H33" ca="1">INDIRECT("DATA!H" &amp; 317-5*(ROW()-3)/2+(COLUMN()-5))</f>
        <v>0.84757689729466112</v>
      </c>
      <c r="I33" s="5" cm="1">
        <f t="array" aca="1" ref="I33" ca="1">INDIRECT("DATA!H" &amp; 317-5*(ROW()-3)/2+(COLUMN()-5))</f>
        <v>0.77106979058655656</v>
      </c>
      <c r="K33" s="83"/>
      <c r="L33" s="75"/>
      <c r="M33" s="11" t="s">
        <v>3</v>
      </c>
      <c r="N33" s="5" cm="1">
        <f t="array" aca="1" ref="N33" ca="1">INDIRECT("DATA!I" &amp; 317-5*(ROW()-3)/2+(COLUMN()-14))</f>
        <v>0.99042270631378604</v>
      </c>
      <c r="O33" s="5" cm="1">
        <f t="array" aca="1" ref="O33" ca="1">INDIRECT("DATA!I" &amp; 317-5*(ROW()-3)/2+(COLUMN()-14))</f>
        <v>0.99249059085294677</v>
      </c>
      <c r="P33" s="5" cm="1">
        <f t="array" aca="1" ref="P33" ca="1">INDIRECT("DATA!I" &amp; 317-5*(ROW()-3)/2+(COLUMN()-14))</f>
        <v>0.98861810881324885</v>
      </c>
      <c r="Q33" s="5" cm="1">
        <f t="array" aca="1" ref="Q33" ca="1">INDIRECT("DATA!I" &amp; 317-5*(ROW()-3)/2+(COLUMN()-14))</f>
        <v>0.98363985144688537</v>
      </c>
      <c r="R33" s="6" cm="1">
        <f t="array" aca="1" ref="R33" ca="1">INDIRECT("DATA!I" &amp; 317-5*(ROW()-3)/2+(COLUMN()-14))</f>
        <v>0.98048262264808761</v>
      </c>
      <c r="S33" s="23"/>
      <c r="T33" s="83"/>
      <c r="U33" s="75"/>
      <c r="V33" s="11" t="s">
        <v>3</v>
      </c>
      <c r="W33" s="6" cm="1">
        <f t="array" aca="1" ref="W33" ca="1">INDIRECT("DATA!J" &amp; 317-5*(ROW()-3)/2+(COLUMN()-23))</f>
        <v>0.972256778724227</v>
      </c>
      <c r="X33" s="6" cm="1">
        <f t="array" aca="1" ref="X33" ca="1">INDIRECT("DATA!J" &amp; 317-5*(ROW()-3)/2+(COLUMN()-23))</f>
        <v>0.97016363626755675</v>
      </c>
      <c r="Y33" s="6" cm="1">
        <f t="array" aca="1" ref="Y33" ca="1">INDIRECT("DATA!J" &amp; 317-5*(ROW()-3)/2+(COLUMN()-23))</f>
        <v>0.95418050848776359</v>
      </c>
      <c r="Z33" s="6" cm="1">
        <f t="array" aca="1" ref="Z33" ca="1">INDIRECT("DATA!J" &amp; 317-5*(ROW()-3)/2+(COLUMN()-23))</f>
        <v>0.92807771999264965</v>
      </c>
      <c r="AA33" s="6" cm="1">
        <f t="array" aca="1" ref="AA33" ca="1">INDIRECT("DATA!J" &amp; 317-5*(ROW()-3)/2+(COLUMN()-23))</f>
        <v>0.88859349313094427</v>
      </c>
      <c r="AC33" s="83"/>
      <c r="AD33" s="75"/>
      <c r="AE33" s="11" t="s">
        <v>3</v>
      </c>
      <c r="AF33" s="5">
        <f t="shared" ca="1" si="1"/>
        <v>4.3085453442676447E-2</v>
      </c>
      <c r="AG33" s="5">
        <f t="shared" ca="1" si="1"/>
        <v>5.2455534899034428E-2</v>
      </c>
      <c r="AH33" s="5">
        <f t="shared" ca="1" si="1"/>
        <v>8.2689942419114426E-2</v>
      </c>
      <c r="AI33" s="5">
        <f t="shared" ca="1" si="1"/>
        <v>0.13606295415222425</v>
      </c>
      <c r="AJ33" s="5">
        <f t="shared" ca="1" si="1"/>
        <v>0.20941283206153105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INDIRECT("DATA!E"&amp;317-5*(ROW()-2)/2+(COLUMN()-5))</f>
        <v>0.90355268404837719</v>
      </c>
      <c r="F34" s="2" cm="1">
        <f t="array" aca="1" ref="F34" ca="1">INDIRECT("DATA!E"&amp;317-5*(ROW()-2)/2+(COLUMN()-5))</f>
        <v>0.89360578251696698</v>
      </c>
      <c r="G34" s="2" cm="1">
        <f t="array" aca="1" ref="G34" ca="1">INDIRECT("DATA!E"&amp;317-5*(ROW()-2)/2+(COLUMN()-5))</f>
        <v>0.85902900059575515</v>
      </c>
      <c r="H34" s="2" cm="1">
        <f t="array" aca="1" ref="H34" ca="1">INDIRECT("DATA!E"&amp;317-5*(ROW()-2)/2+(COLUMN()-5))</f>
        <v>0.80255309472795489</v>
      </c>
      <c r="I34" s="2" cm="1">
        <f t="array" aca="1" ref="I34" ca="1">INDIRECT("DATA!E"&amp;317-5*(ROW()-2)/2+(COLUMN()-5))</f>
        <v>0.723327115039054</v>
      </c>
      <c r="K34" s="83"/>
      <c r="L34" s="74">
        <v>-55</v>
      </c>
      <c r="M34" s="12" t="s">
        <v>2</v>
      </c>
      <c r="N34" s="2" cm="1">
        <f t="array" aca="1" ref="N34" ca="1">INDIRECT("DATA!F" &amp; 317-5*(ROW()-2)/2+(COLUMN()-14))</f>
        <v>0.98510191988872375</v>
      </c>
      <c r="O34" s="2" cm="1">
        <f t="array" aca="1" ref="O34" ca="1">INDIRECT("DATA!F" &amp; 317-5*(ROW()-2)/2+(COLUMN()-14))</f>
        <v>0.98518839212547804</v>
      </c>
      <c r="P34" s="2" cm="1">
        <f t="array" aca="1" ref="P34" ca="1">INDIRECT("DATA!F" &amp; 317-5*(ROW()-2)/2+(COLUMN()-14))</f>
        <v>0.98116401741329595</v>
      </c>
      <c r="Q34" s="2" cm="1">
        <f t="array" aca="1" ref="Q34" ca="1">INDIRECT("DATA!F" &amp; 317-5*(ROW()-2)/2+(COLUMN()-14))</f>
        <v>0.97464802043118282</v>
      </c>
      <c r="R34" s="3" cm="1">
        <f t="array" aca="1" ref="R34" ca="1">INDIRECT("DATA!F" &amp; 317-5*(ROW()-2)/2+(COLUMN()-14))</f>
        <v>0.95891742564718996</v>
      </c>
      <c r="S34" s="23"/>
      <c r="T34" s="83"/>
      <c r="U34" s="74">
        <v>-55</v>
      </c>
      <c r="V34" s="12" t="s">
        <v>2</v>
      </c>
      <c r="W34" s="3" cm="1">
        <f t="array" aca="1" ref="W34" ca="1">INDIRECT("DATA!G" &amp; 317-5*(ROW()-2)/2+(COLUMN()-23))</f>
        <v>0.96020848886552856</v>
      </c>
      <c r="X34" s="3" cm="1">
        <f t="array" aca="1" ref="X34" ca="1">INDIRECT("DATA!G" &amp; 317-5*(ROW()-2)/2+(COLUMN()-23))</f>
        <v>0.95668382366166016</v>
      </c>
      <c r="Y34" s="3" cm="1">
        <f t="array" aca="1" ref="Y34" ca="1">INDIRECT("DATA!G" &amp; 317-5*(ROW()-2)/2+(COLUMN()-23))</f>
        <v>0.9417983997132866</v>
      </c>
      <c r="Z34" s="3" cm="1">
        <f t="array" aca="1" ref="Z34" ca="1">INDIRECT("DATA!G" &amp; 317-5*(ROW()-2)/2+(COLUMN()-23))</f>
        <v>0.91652926284306624</v>
      </c>
      <c r="AA34" s="3" cm="1">
        <f t="array" aca="1" ref="AA34" ca="1">INDIRECT("DATA!G" &amp; 317-5*(ROW()-2)/2+(COLUMN()-23))</f>
        <v>0.87490492779165419</v>
      </c>
      <c r="AC34" s="83"/>
      <c r="AD34" s="74">
        <v>-55</v>
      </c>
      <c r="AE34" s="12" t="s">
        <v>2</v>
      </c>
      <c r="AF34" s="2">
        <f t="shared" ca="1" si="1"/>
        <v>8.1549235840346568E-2</v>
      </c>
      <c r="AG34" s="2">
        <f t="shared" ca="1" si="1"/>
        <v>9.1582609608511056E-2</v>
      </c>
      <c r="AH34" s="2">
        <f t="shared" ca="1" si="1"/>
        <v>0.1221350168175408</v>
      </c>
      <c r="AI34" s="2">
        <f t="shared" ca="1" si="1"/>
        <v>0.17209492570322793</v>
      </c>
      <c r="AJ34" s="2">
        <f t="shared" ca="1" si="1"/>
        <v>0.23559031060813596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INDIRECT("DATA!H" &amp; 317-5*(ROW()-3)/2+(COLUMN()-5))</f>
        <v>0.92776641592226383</v>
      </c>
      <c r="F35" s="5" cm="1">
        <f t="array" aca="1" ref="F35" ca="1">INDIRECT("DATA!H" &amp; 317-5*(ROW()-3)/2+(COLUMN()-5))</f>
        <v>0.91710167554463795</v>
      </c>
      <c r="G35" s="5" cm="1">
        <f t="array" aca="1" ref="G35" ca="1">INDIRECT("DATA!H" &amp; 317-5*(ROW()-3)/2+(COLUMN()-5))</f>
        <v>0.88666442087615649</v>
      </c>
      <c r="H35" s="5" cm="1">
        <f t="array" aca="1" ref="H35" ca="1">INDIRECT("DATA!H" &amp; 317-5*(ROW()-3)/2+(COLUMN()-5))</f>
        <v>0.83289808462539072</v>
      </c>
      <c r="I35" s="5" cm="1">
        <f t="array" aca="1" ref="I35" ca="1">INDIRECT("DATA!H" &amp; 317-5*(ROW()-3)/2+(COLUMN()-5))</f>
        <v>0.75508706209985843</v>
      </c>
      <c r="K35" s="83"/>
      <c r="L35" s="75"/>
      <c r="M35" s="9" t="s">
        <v>3</v>
      </c>
      <c r="N35" s="5" cm="1">
        <f t="array" aca="1" ref="N35" ca="1">INDIRECT("DATA!I" &amp; 317-5*(ROW()-3)/2+(COLUMN()-14))</f>
        <v>0.99077644049302604</v>
      </c>
      <c r="O35" s="5" cm="1">
        <f t="array" aca="1" ref="O35" ca="1">INDIRECT("DATA!I" &amp; 317-5*(ROW()-3)/2+(COLUMN()-14))</f>
        <v>0.98915476986115558</v>
      </c>
      <c r="P35" s="5" cm="1">
        <f t="array" aca="1" ref="P35" ca="1">INDIRECT("DATA!I" &amp; 317-5*(ROW()-3)/2+(COLUMN()-14))</f>
        <v>0.98802440600288965</v>
      </c>
      <c r="Q35" s="5" cm="1">
        <f t="array" aca="1" ref="Q35" ca="1">INDIRECT("DATA!I" &amp; 317-5*(ROW()-3)/2+(COLUMN()-14))</f>
        <v>0.98351783232373102</v>
      </c>
      <c r="R35" s="6" cm="1">
        <f t="array" aca="1" ref="R35" ca="1">INDIRECT("DATA!I" &amp; 317-5*(ROW()-3)/2+(COLUMN()-14))</f>
        <v>0.97652784805958404</v>
      </c>
      <c r="S35" s="23"/>
      <c r="T35" s="83"/>
      <c r="U35" s="75"/>
      <c r="V35" s="9" t="s">
        <v>3</v>
      </c>
      <c r="W35" s="6" cm="1">
        <f t="array" aca="1" ref="W35" ca="1">INDIRECT("DATA!J" &amp; 317-5*(ROW()-3)/2+(COLUMN()-23))</f>
        <v>0.96415171835073155</v>
      </c>
      <c r="X35" s="6" cm="1">
        <f t="array" aca="1" ref="X35" ca="1">INDIRECT("DATA!J" &amp; 317-5*(ROW()-3)/2+(COLUMN()-23))</f>
        <v>0.95874924816796758</v>
      </c>
      <c r="Y35" s="6" cm="1">
        <f t="array" aca="1" ref="Y35" ca="1">INDIRECT("DATA!J" &amp; 317-5*(ROW()-3)/2+(COLUMN()-23))</f>
        <v>0.94655010907140757</v>
      </c>
      <c r="Z35" s="6" cm="1">
        <f t="array" aca="1" ref="Z35" ca="1">INDIRECT("DATA!J" &amp; 317-5*(ROW()-3)/2+(COLUMN()-23))</f>
        <v>0.92223948678469481</v>
      </c>
      <c r="AA35" s="6" cm="1">
        <f t="array" aca="1" ref="AA35" ca="1">INDIRECT("DATA!J" &amp; 317-5*(ROW()-3)/2+(COLUMN()-23))</f>
        <v>0.88621707058691501</v>
      </c>
      <c r="AC35" s="83"/>
      <c r="AD35" s="75"/>
      <c r="AE35" s="9" t="s">
        <v>3</v>
      </c>
      <c r="AF35" s="5">
        <f t="shared" ca="1" si="1"/>
        <v>6.3010024570762213E-2</v>
      </c>
      <c r="AG35" s="5">
        <f t="shared" ca="1" si="1"/>
        <v>7.205309431651763E-2</v>
      </c>
      <c r="AH35" s="5">
        <f t="shared" ca="1" si="1"/>
        <v>0.10135998512673317</v>
      </c>
      <c r="AI35" s="5">
        <f t="shared" ca="1" si="1"/>
        <v>0.1506197476983403</v>
      </c>
      <c r="AJ35" s="5">
        <f t="shared" ca="1" si="1"/>
        <v>0.22144078595972561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INDIRECT("DATA!E"&amp;317-5*(ROW()-2)/2+(COLUMN()-5))</f>
        <v>0.87498461552412243</v>
      </c>
      <c r="F36" s="2" cm="1">
        <f t="array" aca="1" ref="F36" ca="1">INDIRECT("DATA!E"&amp;317-5*(ROW()-2)/2+(COLUMN()-5))</f>
        <v>0.86487447652215499</v>
      </c>
      <c r="G36" s="2" cm="1">
        <f t="array" aca="1" ref="G36" ca="1">INDIRECT("DATA!E"&amp;317-5*(ROW()-2)/2+(COLUMN()-5))</f>
        <v>0.83322452894449239</v>
      </c>
      <c r="H36" s="2" cm="1">
        <f t="array" aca="1" ref="H36" ca="1">INDIRECT("DATA!E"&amp;317-5*(ROW()-2)/2+(COLUMN()-5))</f>
        <v>0.78222621806066939</v>
      </c>
      <c r="I36" s="2" cm="1">
        <f t="array" aca="1" ref="I36" ca="1">INDIRECT("DATA!E"&amp;317-5*(ROW()-2)/2+(COLUMN()-5))</f>
        <v>0.71107364659243544</v>
      </c>
      <c r="K36" s="83"/>
      <c r="L36" s="74">
        <v>-60</v>
      </c>
      <c r="M36" s="10" t="s">
        <v>2</v>
      </c>
      <c r="N36" s="2" cm="1">
        <f t="array" aca="1" ref="N36" ca="1">INDIRECT("DATA!F" &amp; 317-5*(ROW()-2)/2+(COLUMN()-14))</f>
        <v>0.98491749824262242</v>
      </c>
      <c r="O36" s="2" cm="1">
        <f t="array" aca="1" ref="O36" ca="1">INDIRECT("DATA!F" &amp; 317-5*(ROW()-2)/2+(COLUMN()-14))</f>
        <v>0.98412817268049402</v>
      </c>
      <c r="P36" s="2" cm="1">
        <f t="array" aca="1" ref="P36" ca="1">INDIRECT("DATA!F" &amp; 317-5*(ROW()-2)/2+(COLUMN()-14))</f>
        <v>0.9802753217247</v>
      </c>
      <c r="Q36" s="2" cm="1">
        <f t="array" aca="1" ref="Q36" ca="1">INDIRECT("DATA!F" &amp; 317-5*(ROW()-2)/2+(COLUMN()-14))</f>
        <v>0.97450075314651918</v>
      </c>
      <c r="R36" s="3" cm="1">
        <f t="array" aca="1" ref="R36" ca="1">INDIRECT("DATA!F" &amp; 317-5*(ROW()-2)/2+(COLUMN()-14))</f>
        <v>0.96114726481045965</v>
      </c>
      <c r="S36" s="23"/>
      <c r="T36" s="83"/>
      <c r="U36" s="74">
        <v>-60</v>
      </c>
      <c r="V36" s="10" t="s">
        <v>2</v>
      </c>
      <c r="W36" s="3" cm="1">
        <f t="array" aca="1" ref="W36" ca="1">INDIRECT("DATA!G" &amp; 317-5*(ROW()-2)/2+(COLUMN()-23))</f>
        <v>0.94993312399996077</v>
      </c>
      <c r="X36" s="3" cm="1">
        <f t="array" aca="1" ref="X36" ca="1">INDIRECT("DATA!G" &amp; 317-5*(ROW()-2)/2+(COLUMN()-23))</f>
        <v>0.9457985826234554</v>
      </c>
      <c r="Y36" s="3" cm="1">
        <f t="array" aca="1" ref="Y36" ca="1">INDIRECT("DATA!G" &amp; 317-5*(ROW()-2)/2+(COLUMN()-23))</f>
        <v>0.93185851855219237</v>
      </c>
      <c r="Z36" s="3" cm="1">
        <f t="array" aca="1" ref="Z36" ca="1">INDIRECT("DATA!G" &amp; 317-5*(ROW()-2)/2+(COLUMN()-23))</f>
        <v>0.90881822512251242</v>
      </c>
      <c r="AA36" s="3" cm="1">
        <f t="array" aca="1" ref="AA36" ca="1">INDIRECT("DATA!G" &amp; 317-5*(ROW()-2)/2+(COLUMN()-23))</f>
        <v>0.87175278685527069</v>
      </c>
      <c r="AC36" s="83"/>
      <c r="AD36" s="74">
        <v>-60</v>
      </c>
      <c r="AE36" s="10" t="s">
        <v>2</v>
      </c>
      <c r="AF36" s="2">
        <f t="shared" ca="1" si="1"/>
        <v>0.10993288271849999</v>
      </c>
      <c r="AG36" s="2">
        <f t="shared" ca="1" si="1"/>
        <v>0.11925369615833903</v>
      </c>
      <c r="AH36" s="2">
        <f t="shared" ca="1" si="1"/>
        <v>0.14705079278020761</v>
      </c>
      <c r="AI36" s="2">
        <f t="shared" ca="1" si="1"/>
        <v>0.1922745350858498</v>
      </c>
      <c r="AJ36" s="2">
        <f t="shared" ca="1" si="1"/>
        <v>0.25007361821802421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INDIRECT("DATA!H" &amp; 317-5*(ROW()-3)/2+(COLUMN()-5))</f>
        <v>0.89999893124534935</v>
      </c>
      <c r="F37" s="5" cm="1">
        <f t="array" aca="1" ref="F37" ca="1">INDIRECT("DATA!H" &amp; 317-5*(ROW()-3)/2+(COLUMN()-5))</f>
        <v>0.89064263980236902</v>
      </c>
      <c r="G37" s="5" cm="1">
        <f t="array" aca="1" ref="G37" ca="1">INDIRECT("DATA!H" &amp; 317-5*(ROW()-3)/2+(COLUMN()-5))</f>
        <v>0.86278135887841179</v>
      </c>
      <c r="H37" s="5" cm="1">
        <f t="array" aca="1" ref="H37" ca="1">INDIRECT("DATA!H" &amp; 317-5*(ROW()-3)/2+(COLUMN()-5))</f>
        <v>0.81408754245888848</v>
      </c>
      <c r="I37" s="5" cm="1">
        <f t="array" aca="1" ref="I37" ca="1">INDIRECT("DATA!H" &amp; 317-5*(ROW()-3)/2+(COLUMN()-5))</f>
        <v>0.74484964151336119</v>
      </c>
      <c r="K37" s="83"/>
      <c r="L37" s="75"/>
      <c r="M37" s="11" t="s">
        <v>3</v>
      </c>
      <c r="N37" s="5" cm="1">
        <f t="array" aca="1" ref="N37" ca="1">INDIRECT("DATA!I" &amp; 317-5*(ROW()-3)/2+(COLUMN()-14))</f>
        <v>0.98878754881759279</v>
      </c>
      <c r="O37" s="5" cm="1">
        <f t="array" aca="1" ref="O37" ca="1">INDIRECT("DATA!I" &amp; 317-5*(ROW()-3)/2+(COLUMN()-14))</f>
        <v>0.98813954373471558</v>
      </c>
      <c r="P37" s="5" cm="1">
        <f t="array" aca="1" ref="P37" ca="1">INDIRECT("DATA!I" &amp; 317-5*(ROW()-3)/2+(COLUMN()-14))</f>
        <v>0.98723251903104636</v>
      </c>
      <c r="Q37" s="5" cm="1">
        <f t="array" aca="1" ref="Q37" ca="1">INDIRECT("DATA!I" &amp; 317-5*(ROW()-3)/2+(COLUMN()-14))</f>
        <v>0.98320151607249684</v>
      </c>
      <c r="R37" s="6" cm="1">
        <f t="array" aca="1" ref="R37" ca="1">INDIRECT("DATA!I" &amp; 317-5*(ROW()-3)/2+(COLUMN()-14))</f>
        <v>0.97756616220339276</v>
      </c>
      <c r="S37" s="23"/>
      <c r="T37" s="83"/>
      <c r="U37" s="75"/>
      <c r="V37" s="11" t="s">
        <v>3</v>
      </c>
      <c r="W37" s="6" cm="1">
        <f t="array" aca="1" ref="W37" ca="1">INDIRECT("DATA!J" &amp; 317-5*(ROW()-3)/2+(COLUMN()-23))</f>
        <v>0.95215464483425005</v>
      </c>
      <c r="X37" s="6" cm="1">
        <f t="array" aca="1" ref="X37" ca="1">INDIRECT("DATA!J" &amp; 317-5*(ROW()-3)/2+(COLUMN()-23))</f>
        <v>0.94808308414214038</v>
      </c>
      <c r="Y37" s="6" cm="1">
        <f t="array" aca="1" ref="Y37" ca="1">INDIRECT("DATA!J" &amp; 317-5*(ROW()-3)/2+(COLUMN()-23))</f>
        <v>0.93679000402242918</v>
      </c>
      <c r="Z37" s="6" cm="1">
        <f t="array" aca="1" ref="Z37" ca="1">INDIRECT("DATA!J" &amp; 317-5*(ROW()-3)/2+(COLUMN()-23))</f>
        <v>0.91444511613737045</v>
      </c>
      <c r="AA37" s="6" cm="1">
        <f t="array" aca="1" ref="AA37" ca="1">INDIRECT("DATA!J" &amp; 317-5*(ROW()-3)/2+(COLUMN()-23))</f>
        <v>0.88230621223127992</v>
      </c>
      <c r="AC37" s="83"/>
      <c r="AD37" s="75"/>
      <c r="AE37" s="11" t="s">
        <v>3</v>
      </c>
      <c r="AF37" s="5">
        <f t="shared" ca="1" si="1"/>
        <v>8.8788617572243433E-2</v>
      </c>
      <c r="AG37" s="5">
        <f t="shared" ca="1" si="1"/>
        <v>9.7496903932346557E-2</v>
      </c>
      <c r="AH37" s="5">
        <f t="shared" ca="1" si="1"/>
        <v>0.12445116015263458</v>
      </c>
      <c r="AI37" s="5">
        <f t="shared" ca="1" si="1"/>
        <v>0.16911397361360836</v>
      </c>
      <c r="AJ37" s="5">
        <f t="shared" ca="1" si="1"/>
        <v>0.23271652069003157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INDIRECT("DATA!E"&amp;317-5*(ROW()-2)/2+(COLUMN()-5))</f>
        <v>0.8393179870106503</v>
      </c>
      <c r="F38" s="2" cm="1">
        <f t="array" aca="1" ref="F38" ca="1">INDIRECT("DATA!E"&amp;317-5*(ROW()-2)/2+(COLUMN()-5))</f>
        <v>0.8291396507016553</v>
      </c>
      <c r="G38" s="2" cm="1">
        <f t="array" aca="1" ref="G38" ca="1">INDIRECT("DATA!E"&amp;317-5*(ROW()-2)/2+(COLUMN()-5))</f>
        <v>0.80201896493588209</v>
      </c>
      <c r="H38" s="2" cm="1">
        <f t="array" aca="1" ref="H38" ca="1">INDIRECT("DATA!E"&amp;317-5*(ROW()-2)/2+(COLUMN()-5))</f>
        <v>0.75714483375821606</v>
      </c>
      <c r="I38" s="2" cm="1">
        <f t="array" aca="1" ref="I38" ca="1">INDIRECT("DATA!E"&amp;317-5*(ROW()-2)/2+(COLUMN()-5))</f>
        <v>0.6948562967767371</v>
      </c>
      <c r="K38" s="83"/>
      <c r="L38" s="74">
        <v>-65</v>
      </c>
      <c r="M38" s="12" t="s">
        <v>2</v>
      </c>
      <c r="N38" s="2" cm="1">
        <f t="array" aca="1" ref="N38" ca="1">INDIRECT("DATA!F" &amp; 317-5*(ROW()-2)/2+(COLUMN()-14))</f>
        <v>0.98350445066758396</v>
      </c>
      <c r="O38" s="2" cm="1">
        <f t="array" aca="1" ref="O38" ca="1">INDIRECT("DATA!F" &amp; 317-5*(ROW()-2)/2+(COLUMN()-14))</f>
        <v>0.98163871989809404</v>
      </c>
      <c r="P38" s="2" cm="1">
        <f t="array" aca="1" ref="P38" ca="1">INDIRECT("DATA!F" &amp; 317-5*(ROW()-2)/2+(COLUMN()-14))</f>
        <v>0.97910839614579981</v>
      </c>
      <c r="Q38" s="2" cm="1">
        <f t="array" aca="1" ref="Q38" ca="1">INDIRECT("DATA!F" &amp; 317-5*(ROW()-2)/2+(COLUMN()-14))</f>
        <v>0.97410496056503582</v>
      </c>
      <c r="R38" s="3" cm="1">
        <f t="array" aca="1" ref="R38" ca="1">INDIRECT("DATA!F" &amp; 317-5*(ROW()-2)/2+(COLUMN()-14))</f>
        <v>0.96297483674681605</v>
      </c>
      <c r="S38" s="23"/>
      <c r="T38" s="83"/>
      <c r="U38" s="74">
        <v>-65</v>
      </c>
      <c r="V38" s="12" t="s">
        <v>2</v>
      </c>
      <c r="W38" s="3" cm="1">
        <f t="array" aca="1" ref="W38" ca="1">INDIRECT("DATA!G" &amp; 317-5*(ROW()-2)/2+(COLUMN()-23))</f>
        <v>0.93619303631809458</v>
      </c>
      <c r="X38" s="3" cm="1">
        <f t="array" aca="1" ref="X38" ca="1">INDIRECT("DATA!G" &amp; 317-5*(ROW()-2)/2+(COLUMN()-23))</f>
        <v>0.93134715620828779</v>
      </c>
      <c r="Y38" s="3" cm="1">
        <f t="array" aca="1" ref="Y38" ca="1">INDIRECT("DATA!G" &amp; 317-5*(ROW()-2)/2+(COLUMN()-23))</f>
        <v>0.91957705295795655</v>
      </c>
      <c r="Z38" s="3" cm="1">
        <f t="array" aca="1" ref="Z38" ca="1">INDIRECT("DATA!G" &amp; 317-5*(ROW()-2)/2+(COLUMN()-23))</f>
        <v>0.89902309999490981</v>
      </c>
      <c r="AA38" s="3" cm="1">
        <f t="array" aca="1" ref="AA38" ca="1">INDIRECT("DATA!G" &amp; 317-5*(ROW()-2)/2+(COLUMN()-23))</f>
        <v>0.86668729829804025</v>
      </c>
      <c r="AC38" s="83"/>
      <c r="AD38" s="74">
        <v>-65</v>
      </c>
      <c r="AE38" s="12" t="s">
        <v>2</v>
      </c>
      <c r="AF38" s="2">
        <f t="shared" ca="1" si="1"/>
        <v>0.14418646365693366</v>
      </c>
      <c r="AG38" s="2">
        <f t="shared" ca="1" si="1"/>
        <v>0.15249906919643874</v>
      </c>
      <c r="AH38" s="2">
        <f t="shared" ca="1" si="1"/>
        <v>0.17708943120991771</v>
      </c>
      <c r="AI38" s="2">
        <f t="shared" ca="1" si="1"/>
        <v>0.21696012680681975</v>
      </c>
      <c r="AJ38" s="2">
        <f t="shared" ca="1" si="1"/>
        <v>0.26811853997007895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INDIRECT("DATA!H" &amp; 317-5*(ROW()-3)/2+(COLUMN()-5))</f>
        <v>0.86718428653215507</v>
      </c>
      <c r="F39" s="5" cm="1">
        <f t="array" aca="1" ref="F39" ca="1">INDIRECT("DATA!H" &amp; 317-5*(ROW()-3)/2+(COLUMN()-5))</f>
        <v>0.85938482638673497</v>
      </c>
      <c r="G39" s="5" cm="1">
        <f t="array" aca="1" ref="G39" ca="1">INDIRECT("DATA!H" &amp; 317-5*(ROW()-3)/2+(COLUMN()-5))</f>
        <v>0.83391996649691835</v>
      </c>
      <c r="H39" s="5" cm="1">
        <f t="array" aca="1" ref="H39" ca="1">INDIRECT("DATA!H" &amp; 317-5*(ROW()-3)/2+(COLUMN()-5))</f>
        <v>0.7909246000247967</v>
      </c>
      <c r="I39" s="5" cm="1">
        <f t="array" aca="1" ref="I39" ca="1">INDIRECT("DATA!H" &amp; 317-5*(ROW()-3)/2+(COLUMN()-5))</f>
        <v>0.730889258785695</v>
      </c>
      <c r="K39" s="83"/>
      <c r="L39" s="75"/>
      <c r="M39" s="9" t="s">
        <v>3</v>
      </c>
      <c r="N39" s="5" cm="1">
        <f t="array" aca="1" ref="N39" ca="1">INDIRECT("DATA!I" &amp; 317-5*(ROW()-3)/2+(COLUMN()-14))</f>
        <v>0.98745123757814035</v>
      </c>
      <c r="O39" s="5" cm="1">
        <f t="array" aca="1" ref="O39" ca="1">INDIRECT("DATA!I" &amp; 317-5*(ROW()-3)/2+(COLUMN()-14))</f>
        <v>0.98800647526081375</v>
      </c>
      <c r="P39" s="5" cm="1">
        <f t="array" aca="1" ref="P39" ca="1">INDIRECT("DATA!I" &amp; 317-5*(ROW()-3)/2+(COLUMN()-14))</f>
        <v>0.98620797719856723</v>
      </c>
      <c r="Q39" s="5" cm="1">
        <f t="array" aca="1" ref="Q39" ca="1">INDIRECT("DATA!I" &amp; 317-5*(ROW()-3)/2+(COLUMN()-14))</f>
        <v>0.98267717844382518</v>
      </c>
      <c r="R39" s="6" cm="1">
        <f t="array" aca="1" ref="R39" ca="1">INDIRECT("DATA!I" &amp; 317-5*(ROW()-3)/2+(COLUMN()-14))</f>
        <v>0.97833843421702882</v>
      </c>
      <c r="S39" s="23"/>
      <c r="T39" s="83"/>
      <c r="U39" s="75"/>
      <c r="V39" s="9" t="s">
        <v>3</v>
      </c>
      <c r="W39" s="6" cm="1">
        <f t="array" aca="1" ref="W39" ca="1">INDIRECT("DATA!J" &amp; 317-5*(ROW()-3)/2+(COLUMN()-23))</f>
        <v>0.93854038488775537</v>
      </c>
      <c r="X39" s="6" cm="1">
        <f t="array" aca="1" ref="X39" ca="1">INDIRECT("DATA!J" &amp; 317-5*(ROW()-3)/2+(COLUMN()-23))</f>
        <v>0.93608638364810559</v>
      </c>
      <c r="Y39" s="6" cm="1">
        <f t="array" aca="1" ref="Y39" ca="1">INDIRECT("DATA!J" &amp; 317-5*(ROW()-3)/2+(COLUMN()-23))</f>
        <v>0.92458741304593139</v>
      </c>
      <c r="Z39" s="6" cm="1">
        <f t="array" aca="1" ref="Z39" ca="1">INDIRECT("DATA!J" &amp; 317-5*(ROW()-3)/2+(COLUMN()-23))</f>
        <v>0.90448176656763923</v>
      </c>
      <c r="AA39" s="6" cm="1">
        <f t="array" aca="1" ref="AA39" ca="1">INDIRECT("DATA!J" &amp; 317-5*(ROW()-3)/2+(COLUMN()-23))</f>
        <v>0.87648671598912076</v>
      </c>
      <c r="AC39" s="83"/>
      <c r="AD39" s="75"/>
      <c r="AE39" s="9" t="s">
        <v>3</v>
      </c>
      <c r="AF39" s="5">
        <f t="shared" ca="1" si="1"/>
        <v>0.12026695104598528</v>
      </c>
      <c r="AG39" s="5">
        <f t="shared" ca="1" si="1"/>
        <v>0.12862164887407879</v>
      </c>
      <c r="AH39" s="5">
        <f t="shared" ca="1" si="1"/>
        <v>0.15228801070164888</v>
      </c>
      <c r="AI39" s="5">
        <f t="shared" ca="1" si="1"/>
        <v>0.19175257841902849</v>
      </c>
      <c r="AJ39" s="5">
        <f t="shared" ca="1" si="1"/>
        <v>0.24744917543133382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INDIRECT("DATA!E"&amp;317-5*(ROW()-2)/2+(COLUMN()-5))</f>
        <v>0.79594686816195659</v>
      </c>
      <c r="F40" s="2" cm="1">
        <f t="array" aca="1" ref="F40" ca="1">INDIRECT("DATA!E"&amp;317-5*(ROW()-2)/2+(COLUMN()-5))</f>
        <v>0.7881834665596309</v>
      </c>
      <c r="G40" s="2" cm="1">
        <f t="array" aca="1" ref="G40" ca="1">INDIRECT("DATA!E"&amp;317-5*(ROW()-2)/2+(COLUMN()-5))</f>
        <v>0.76503008609016709</v>
      </c>
      <c r="H40" s="2" cm="1">
        <f t="array" aca="1" ref="H40" ca="1">INDIRECT("DATA!E"&amp;317-5*(ROW()-2)/2+(COLUMN()-5))</f>
        <v>0.727044602354045</v>
      </c>
      <c r="I40" s="2" cm="1">
        <f t="array" aca="1" ref="I40" ca="1">INDIRECT("DATA!E"&amp;317-5*(ROW()-2)/2+(COLUMN()-5))</f>
        <v>0.6745191638725575</v>
      </c>
      <c r="K40" s="83"/>
      <c r="L40" s="74">
        <v>-70</v>
      </c>
      <c r="M40" s="10" t="s">
        <v>2</v>
      </c>
      <c r="N40" s="2" cm="1">
        <f t="array" aca="1" ref="N40" ca="1">INDIRECT("DATA!F" &amp; 317-5*(ROW()-2)/2+(COLUMN()-14))</f>
        <v>0.98050191538852904</v>
      </c>
      <c r="O40" s="2" cm="1">
        <f t="array" aca="1" ref="O40" ca="1">INDIRECT("DATA!F" &amp; 317-5*(ROW()-2)/2+(COLUMN()-14))</f>
        <v>0.97981151584432458</v>
      </c>
      <c r="P40" s="2" cm="1">
        <f t="array" aca="1" ref="P40" ca="1">INDIRECT("DATA!F" &amp; 317-5*(ROW()-2)/2+(COLUMN()-14))</f>
        <v>0.97760385053154641</v>
      </c>
      <c r="Q40" s="2" cm="1">
        <f t="array" aca="1" ref="Q40" ca="1">INDIRECT("DATA!F" &amp; 317-5*(ROW()-2)/2+(COLUMN()-14))</f>
        <v>0.97343019002539344</v>
      </c>
      <c r="R40" s="3" cm="1">
        <f t="array" aca="1" ref="R40" ca="1">INDIRECT("DATA!F" &amp; 317-5*(ROW()-2)/2+(COLUMN()-14))</f>
        <v>0.96440619569027763</v>
      </c>
      <c r="S40" s="23"/>
      <c r="T40" s="83"/>
      <c r="U40" s="74">
        <v>-70</v>
      </c>
      <c r="V40" s="10" t="s">
        <v>2</v>
      </c>
      <c r="W40" s="3" cm="1">
        <f t="array" aca="1" ref="W40" ca="1">INDIRECT("DATA!G" &amp; 317-5*(ROW()-2)/2+(COLUMN()-23))</f>
        <v>0.91834636428329641</v>
      </c>
      <c r="X40" s="3" cm="1">
        <f t="array" aca="1" ref="X40" ca="1">INDIRECT("DATA!G" &amp; 317-5*(ROW()-2)/2+(COLUMN()-23))</f>
        <v>0.914954675264948</v>
      </c>
      <c r="Y40" s="3" cm="1">
        <f t="array" aca="1" ref="Y40" ca="1">INDIRECT("DATA!G" &amp; 317-5*(ROW()-2)/2+(COLUMN()-23))</f>
        <v>0.9046232193433088</v>
      </c>
      <c r="Z40" s="3" cm="1">
        <f t="array" aca="1" ref="Z40" ca="1">INDIRECT("DATA!G" &amp; 317-5*(ROW()-2)/2+(COLUMN()-23))</f>
        <v>0.88691136321452557</v>
      </c>
      <c r="AA40" s="3" cm="1">
        <f t="array" aca="1" ref="AA40" ca="1">INDIRECT("DATA!G" &amp; 317-5*(ROW()-2)/2+(COLUMN()-23))</f>
        <v>0.8595847312188678</v>
      </c>
      <c r="AC40" s="83"/>
      <c r="AD40" s="74">
        <v>-70</v>
      </c>
      <c r="AE40" s="10" t="s">
        <v>2</v>
      </c>
      <c r="AF40" s="2">
        <f t="shared" ca="1" si="1"/>
        <v>0.18455504722657246</v>
      </c>
      <c r="AG40" s="2">
        <f t="shared" ca="1" si="1"/>
        <v>0.19162804928469368</v>
      </c>
      <c r="AH40" s="2">
        <f t="shared" ca="1" si="1"/>
        <v>0.21257376444137932</v>
      </c>
      <c r="AI40" s="2">
        <f t="shared" ca="1" si="1"/>
        <v>0.24638558767134844</v>
      </c>
      <c r="AJ40" s="2">
        <f t="shared" ca="1" si="1"/>
        <v>0.28988703181772013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INDIRECT("DATA!H" &amp; 317-5*(ROW()-3)/2+(COLUMN()-5))</f>
        <v>0.82889026476937722</v>
      </c>
      <c r="F41" s="5" cm="1">
        <f t="array" aca="1" ref="F41" ca="1">INDIRECT("DATA!H" &amp; 317-5*(ROW()-3)/2+(COLUMN()-5))</f>
        <v>0.82159694278972817</v>
      </c>
      <c r="G41" s="5" cm="1">
        <f t="array" aca="1" ref="G41" ca="1">INDIRECT("DATA!H" &amp; 317-5*(ROW()-3)/2+(COLUMN()-5))</f>
        <v>0.79968121684518367</v>
      </c>
      <c r="H41" s="5" cm="1">
        <f t="array" aca="1" ref="H41" ca="1">INDIRECT("DATA!H" &amp; 317-5*(ROW()-3)/2+(COLUMN()-5))</f>
        <v>0.76314894021677415</v>
      </c>
      <c r="I41" s="5" cm="1">
        <f t="array" aca="1" ref="I41" ca="1">INDIRECT("DATA!H" &amp; 317-5*(ROW()-3)/2+(COLUMN()-5))</f>
        <v>0.71308308147529476</v>
      </c>
      <c r="K41" s="83"/>
      <c r="L41" s="75"/>
      <c r="M41" s="11" t="s">
        <v>3</v>
      </c>
      <c r="N41" s="5" cm="1">
        <f t="array" aca="1" ref="N41" ca="1">INDIRECT("DATA!I" &amp; 317-5*(ROW()-3)/2+(COLUMN()-14))</f>
        <v>0.98698521505076242</v>
      </c>
      <c r="O41" s="5" cm="1">
        <f t="array" aca="1" ref="O41" ca="1">INDIRECT("DATA!I" &amp; 317-5*(ROW()-3)/2+(COLUMN()-14))</f>
        <v>0.9864873471084552</v>
      </c>
      <c r="P41" s="5" cm="1">
        <f t="array" aca="1" ref="P41" ca="1">INDIRECT("DATA!I" &amp; 317-5*(ROW()-3)/2+(COLUMN()-14))</f>
        <v>0.98490019042690624</v>
      </c>
      <c r="Q41" s="5" cm="1">
        <f t="array" aca="1" ref="Q41" ca="1">INDIRECT("DATA!I" &amp; 317-5*(ROW()-3)/2+(COLUMN()-14))</f>
        <v>0.9819160588367094</v>
      </c>
      <c r="R41" s="6" cm="1">
        <f t="array" aca="1" ref="R41" ca="1">INDIRECT("DATA!I" &amp; 317-5*(ROW()-3)/2+(COLUMN()-14))</f>
        <v>0.97884429233836201</v>
      </c>
      <c r="S41" s="23"/>
      <c r="T41" s="83"/>
      <c r="U41" s="75"/>
      <c r="V41" s="11" t="s">
        <v>3</v>
      </c>
      <c r="W41" s="6" cm="1">
        <f t="array" aca="1" ref="W41" ca="1">INDIRECT("DATA!J" &amp; 317-5*(ROW()-3)/2+(COLUMN()-23))</f>
        <v>0.92309865345425923</v>
      </c>
      <c r="X41" s="6" cm="1">
        <f t="array" aca="1" ref="X41" ca="1">INDIRECT("DATA!J" &amp; 317-5*(ROW()-3)/2+(COLUMN()-23))</f>
        <v>0.91975435308530995</v>
      </c>
      <c r="Y41" s="6" cm="1">
        <f t="array" aca="1" ref="Y41" ca="1">INDIRECT("DATA!J" &amp; 317-5*(ROW()-3)/2+(COLUMN()-23))</f>
        <v>0.9095579412144964</v>
      </c>
      <c r="Z41" s="6" cm="1">
        <f t="array" aca="1" ref="Z41" ca="1">INDIRECT("DATA!J" &amp; 317-5*(ROW()-3)/2+(COLUMN()-23))</f>
        <v>0.89207879157773406</v>
      </c>
      <c r="AA41" s="6" cm="1">
        <f t="array" aca="1" ref="AA41" ca="1">INDIRECT("DATA!J" &amp; 317-5*(ROW()-3)/2+(COLUMN()-23))</f>
        <v>0.86861098075135201</v>
      </c>
      <c r="AC41" s="83"/>
      <c r="AD41" s="75"/>
      <c r="AE41" s="11" t="s">
        <v>3</v>
      </c>
      <c r="AF41" s="5">
        <f t="shared" ca="1" si="1"/>
        <v>0.1580949502813852</v>
      </c>
      <c r="AG41" s="5">
        <f t="shared" ca="1" si="1"/>
        <v>0.16489040431872704</v>
      </c>
      <c r="AH41" s="5">
        <f t="shared" ca="1" si="1"/>
        <v>0.18521897358172257</v>
      </c>
      <c r="AI41" s="5">
        <f t="shared" ca="1" si="1"/>
        <v>0.21876711861993525</v>
      </c>
      <c r="AJ41" s="5">
        <f t="shared" ca="1" si="1"/>
        <v>0.26576121086306725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INDIRECT("DATA!E"&amp;317-5*(ROW()-2)/2+(COLUMN()-5))</f>
        <v>0.74667913921575579</v>
      </c>
      <c r="F42" s="2" cm="1">
        <f t="array" aca="1" ref="F42" ca="1">INDIRECT("DATA!E"&amp;317-5*(ROW()-2)/2+(COLUMN()-5))</f>
        <v>0.74042914939942661</v>
      </c>
      <c r="G42" s="2" cm="1">
        <f t="array" aca="1" ref="G42" ca="1">INDIRECT("DATA!E"&amp;317-5*(ROW()-2)/2+(COLUMN()-5))</f>
        <v>0.72187435876429085</v>
      </c>
      <c r="H42" s="2" cm="1">
        <f t="array" aca="1" ref="H42" ca="1">INDIRECT("DATA!E"&amp;317-5*(ROW()-2)/2+(COLUMN()-5))</f>
        <v>0.69165916418272444</v>
      </c>
      <c r="I42" s="2" cm="1">
        <f t="array" aca="1" ref="I42" ca="1">INDIRECT("DATA!E"&amp;317-5*(ROW()-2)/2+(COLUMN()-5))</f>
        <v>0.65101338134136677</v>
      </c>
      <c r="K42" s="83"/>
      <c r="L42" s="74">
        <v>-75</v>
      </c>
      <c r="M42" s="12" t="s">
        <v>2</v>
      </c>
      <c r="N42" s="2" cm="1">
        <f t="array" aca="1" ref="N42" ca="1">INDIRECT("DATA!F" &amp; 317-5*(ROW()-2)/2+(COLUMN()-14))</f>
        <v>0.97805811827519018</v>
      </c>
      <c r="O42" s="2" cm="1">
        <f t="array" aca="1" ref="O42" ca="1">INDIRECT("DATA!F" &amp; 317-5*(ROW()-2)/2+(COLUMN()-14))</f>
        <v>0.97747879006973482</v>
      </c>
      <c r="P42" s="2" cm="1">
        <f t="array" aca="1" ref="P42" ca="1">INDIRECT("DATA!F" &amp; 317-5*(ROW()-2)/2+(COLUMN()-14))</f>
        <v>0.97566947791785319</v>
      </c>
      <c r="Q42" s="2" cm="1">
        <f t="array" aca="1" ref="Q42" ca="1">INDIRECT("DATA!F" &amp; 317-5*(ROW()-2)/2+(COLUMN()-14))</f>
        <v>0.97241130541252263</v>
      </c>
      <c r="R42" s="3" cm="1">
        <f t="array" aca="1" ref="R42" ca="1">INDIRECT("DATA!F" &amp; 317-5*(ROW()-2)/2+(COLUMN()-14))</f>
        <v>0.96733049459088638</v>
      </c>
      <c r="S42" s="23"/>
      <c r="T42" s="83"/>
      <c r="U42" s="74">
        <v>-75</v>
      </c>
      <c r="V42" s="12" t="s">
        <v>2</v>
      </c>
      <c r="W42" s="3" cm="1">
        <f t="array" aca="1" ref="W42" ca="1">INDIRECT("DATA!G" &amp; 317-5*(ROW()-2)/2+(COLUMN()-23))</f>
        <v>0.8979671718038611</v>
      </c>
      <c r="X42" s="3" cm="1">
        <f t="array" aca="1" ref="X42" ca="1">INDIRECT("DATA!G" &amp; 317-5*(ROW()-2)/2+(COLUMN()-23))</f>
        <v>0.89513151880349029</v>
      </c>
      <c r="Y42" s="3" cm="1">
        <f t="array" aca="1" ref="Y42" ca="1">INDIRECT("DATA!G" &amp; 317-5*(ROW()-2)/2+(COLUMN()-23))</f>
        <v>0.88657476579701866</v>
      </c>
      <c r="Z42" s="3" cm="1">
        <f t="array" aca="1" ref="Z42" ca="1">INDIRECT("DATA!G" &amp; 317-5*(ROW()-2)/2+(COLUMN()-23))</f>
        <v>0.87217445299525187</v>
      </c>
      <c r="AA42" s="3" cm="1">
        <f t="array" aca="1" ref="AA42" ca="1">INDIRECT("DATA!G" &amp; 317-5*(ROW()-2)/2+(COLUMN()-23))</f>
        <v>0.8518153096065465</v>
      </c>
      <c r="AC42" s="83"/>
      <c r="AD42" s="74">
        <v>-75</v>
      </c>
      <c r="AE42" s="12" t="s">
        <v>2</v>
      </c>
      <c r="AF42" s="2">
        <f t="shared" ca="1" si="1"/>
        <v>0.23137897905943439</v>
      </c>
      <c r="AG42" s="2">
        <f t="shared" ca="1" si="1"/>
        <v>0.2370496406703082</v>
      </c>
      <c r="AH42" s="2">
        <f t="shared" ca="1" si="1"/>
        <v>0.25379511915356234</v>
      </c>
      <c r="AI42" s="2">
        <f t="shared" ca="1" si="1"/>
        <v>0.28075214122979819</v>
      </c>
      <c r="AJ42" s="2">
        <f t="shared" ca="1" si="1"/>
        <v>0.31631711324951961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INDIRECT("DATA!H" &amp; 317-5*(ROW()-3)/2+(COLUMN()-5))</f>
        <v>0.78326636720238518</v>
      </c>
      <c r="F43" s="5" cm="1">
        <f t="array" aca="1" ref="F43" ca="1">INDIRECT("DATA!H" &amp; 317-5*(ROW()-3)/2+(COLUMN()-5))</f>
        <v>0.77733377223571498</v>
      </c>
      <c r="G43" s="5" cm="1">
        <f t="array" aca="1" ref="G43" ca="1">INDIRECT("DATA!H" &amp; 317-5*(ROW()-3)/2+(COLUMN()-5))</f>
        <v>0.75962329230921133</v>
      </c>
      <c r="H43" s="5" cm="1">
        <f t="array" aca="1" ref="H43" ca="1">INDIRECT("DATA!H" &amp; 317-5*(ROW()-3)/2+(COLUMN()-5))</f>
        <v>0.73045640716970617</v>
      </c>
      <c r="I43" s="5" cm="1">
        <f t="array" aca="1" ref="I43" ca="1">INDIRECT("DATA!H" &amp; 317-5*(ROW()-3)/2+(COLUMN()-5))</f>
        <v>0.69054465432051648</v>
      </c>
      <c r="K43" s="83"/>
      <c r="L43" s="75"/>
      <c r="M43" s="9" t="s">
        <v>3</v>
      </c>
      <c r="N43" s="5" cm="1">
        <f t="array" aca="1" ref="N43" ca="1">INDIRECT("DATA!I" &amp; 317-5*(ROW()-3)/2+(COLUMN()-14))</f>
        <v>0.98497549557100361</v>
      </c>
      <c r="O43" s="5" cm="1">
        <f t="array" aca="1" ref="O43" ca="1">INDIRECT("DATA!I" &amp; 317-5*(ROW()-3)/2+(COLUMN()-14))</f>
        <v>0.98455221899707923</v>
      </c>
      <c r="P43" s="5" cm="1">
        <f t="array" aca="1" ref="P43" ca="1">INDIRECT("DATA!I" &amp; 317-5*(ROW()-3)/2+(COLUMN()-14))</f>
        <v>0.98323264997208482</v>
      </c>
      <c r="Q43" s="5" cm="1">
        <f t="array" aca="1" ref="Q43" ca="1">INDIRECT("DATA!I" &amp; 317-5*(ROW()-3)/2+(COLUMN()-14))</f>
        <v>0.98086384386461845</v>
      </c>
      <c r="R43" s="6" cm="1">
        <f t="array" aca="1" ref="R43" ca="1">INDIRECT("DATA!I" &amp; 317-5*(ROW()-3)/2+(COLUMN()-14))</f>
        <v>0.97718299087821958</v>
      </c>
      <c r="S43" s="23"/>
      <c r="T43" s="83"/>
      <c r="U43" s="75"/>
      <c r="V43" s="9" t="s">
        <v>3</v>
      </c>
      <c r="W43" s="6" cm="1">
        <f t="array" aca="1" ref="W43" ca="1">INDIRECT("DATA!J" &amp; 317-5*(ROW()-3)/2+(COLUMN()-23))</f>
        <v>0.90258122714810063</v>
      </c>
      <c r="X43" s="6" cm="1">
        <f t="array" aca="1" ref="X43" ca="1">INDIRECT("DATA!J" &amp; 317-5*(ROW()-3)/2+(COLUMN()-23))</f>
        <v>0.89975656809413451</v>
      </c>
      <c r="Y43" s="6" cm="1">
        <f t="array" aca="1" ref="Y43" ca="1">INDIRECT("DATA!J" &amp; 317-5*(ROW()-3)/2+(COLUMN()-23))</f>
        <v>0.89123222804655966</v>
      </c>
      <c r="Z43" s="6" cm="1">
        <f t="array" aca="1" ref="Z43" ca="1">INDIRECT("DATA!J" &amp; 317-5*(ROW()-3)/2+(COLUMN()-23))</f>
        <v>0.87689713712626771</v>
      </c>
      <c r="AA43" s="6" cm="1">
        <f t="array" aca="1" ref="AA43" ca="1">INDIRECT("DATA!J" &amp; 317-5*(ROW()-3)/2+(COLUMN()-23))</f>
        <v>0.85669259432359435</v>
      </c>
      <c r="AC43" s="83"/>
      <c r="AD43" s="75"/>
      <c r="AE43" s="9" t="s">
        <v>3</v>
      </c>
      <c r="AF43" s="5">
        <f t="shared" ca="1" si="1"/>
        <v>0.20170912836861843</v>
      </c>
      <c r="AG43" s="5">
        <f t="shared" ca="1" si="1"/>
        <v>0.20721844676136425</v>
      </c>
      <c r="AH43" s="5">
        <f t="shared" ca="1" si="1"/>
        <v>0.22360935766287349</v>
      </c>
      <c r="AI43" s="5">
        <f t="shared" ca="1" si="1"/>
        <v>0.25040743669491228</v>
      </c>
      <c r="AJ43" s="5">
        <f t="shared" ca="1" si="1"/>
        <v>0.2866383365577031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INDIRECT("DATA!E"&amp;317-5*(ROW()-2)/2+(COLUMN()-5))</f>
        <v>0.68990918892825936</v>
      </c>
      <c r="F44" s="2" cm="1">
        <f t="array" aca="1" ref="F44" ca="1">INDIRECT("DATA!E"&amp;317-5*(ROW()-2)/2+(COLUMN()-5))</f>
        <v>0.68542913602196753</v>
      </c>
      <c r="G44" s="2" cm="1">
        <f t="array" aca="1" ref="G44" ca="1">INDIRECT("DATA!E"&amp;317-5*(ROW()-2)/2+(COLUMN()-5))</f>
        <v>0.67217954749730213</v>
      </c>
      <c r="H44" s="2" cm="1">
        <f t="array" aca="1" ref="H44" ca="1">INDIRECT("DATA!E"&amp;317-5*(ROW()-2)/2+(COLUMN()-5))</f>
        <v>0.65074453328248905</v>
      </c>
      <c r="I44" s="2" cm="1">
        <f t="array" aca="1" ref="I44" ca="1">INDIRECT("DATA!E"&amp;317-5*(ROW()-2)/2+(COLUMN()-5))</f>
        <v>0.62212600115620253</v>
      </c>
      <c r="K44" s="83"/>
      <c r="L44" s="74">
        <v>-80</v>
      </c>
      <c r="M44" s="12" t="s">
        <v>2</v>
      </c>
      <c r="N44" s="2" cm="1">
        <f t="array" aca="1" ref="N44" ca="1">INDIRECT("DATA!F" &amp; 317-5*(ROW()-2)/2+(COLUMN()-14))</f>
        <v>0.97489245613667597</v>
      </c>
      <c r="O44" s="2" cm="1">
        <f t="array" aca="1" ref="O44" ca="1">INDIRECT("DATA!F" &amp; 317-5*(ROW()-2)/2+(COLUMN()-14))</f>
        <v>0.97446247736108838</v>
      </c>
      <c r="P44" s="2" cm="1">
        <f t="array" aca="1" ref="P44" ca="1">INDIRECT("DATA!F" &amp; 317-5*(ROW()-2)/2+(COLUMN()-14))</f>
        <v>0.973153323117664</v>
      </c>
      <c r="Q44" s="2" cm="1">
        <f t="array" aca="1" ref="Q44" ca="1">INDIRECT("DATA!F" &amp; 317-5*(ROW()-2)/2+(COLUMN()-14))</f>
        <v>0.97091441393481037</v>
      </c>
      <c r="R44" s="3" cm="1">
        <f t="array" aca="1" ref="R44" ca="1">INDIRECT("DATA!F" &amp; 317-5*(ROW()-2)/2+(COLUMN()-14))</f>
        <v>0.96768907421538419</v>
      </c>
      <c r="S44" s="23"/>
      <c r="T44" s="83"/>
      <c r="U44" s="74">
        <v>-80</v>
      </c>
      <c r="V44" s="12" t="s">
        <v>2</v>
      </c>
      <c r="W44" s="3" cm="1">
        <f t="array" aca="1" ref="W44" ca="1">INDIRECT("DATA!G" &amp; 317-5*(ROW()-2)/2+(COLUMN()-23))</f>
        <v>0.87334195987712804</v>
      </c>
      <c r="X44" s="3" cm="1">
        <f t="array" aca="1" ref="X44" ca="1">INDIRECT("DATA!G" &amp; 317-5*(ROW()-2)/2+(COLUMN()-23))</f>
        <v>0.871219412650998</v>
      </c>
      <c r="Y44" s="3" cm="1">
        <f t="array" aca="1" ref="Y44" ca="1">INDIRECT("DATA!G" &amp; 317-5*(ROW()-2)/2+(COLUMN()-23))</f>
        <v>0.86487466755104625</v>
      </c>
      <c r="Z44" s="3" cm="1">
        <f t="array" aca="1" ref="Z44" ca="1">INDIRECT("DATA!G" &amp; 317-5*(ROW()-2)/2+(COLUMN()-23))</f>
        <v>0.8543933272968538</v>
      </c>
      <c r="AA44" s="3" cm="1">
        <f t="array" aca="1" ref="AA44" ca="1">INDIRECT("DATA!G" &amp; 317-5*(ROW()-2)/2+(COLUMN()-23))</f>
        <v>0.83997316452228965</v>
      </c>
      <c r="AC44" s="83"/>
      <c r="AD44" s="74">
        <v>-80</v>
      </c>
      <c r="AE44" s="12" t="s">
        <v>2</v>
      </c>
      <c r="AF44" s="2">
        <f t="shared" ca="1" si="1"/>
        <v>0.2849832672084166</v>
      </c>
      <c r="AG44" s="2">
        <f t="shared" ca="1" si="1"/>
        <v>0.28903334133912084</v>
      </c>
      <c r="AH44" s="2">
        <f t="shared" ca="1" si="1"/>
        <v>0.30097377562036187</v>
      </c>
      <c r="AI44" s="2">
        <f t="shared" ca="1" si="1"/>
        <v>0.32016988065232133</v>
      </c>
      <c r="AJ44" s="2">
        <f t="shared" ca="1" si="1"/>
        <v>0.34556307305918166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INDIRECT("DATA!H" &amp; 317-5*(ROW()-3)/2+(COLUMN()-5))</f>
        <v>0.73028471515936821</v>
      </c>
      <c r="F45" s="5" cm="1">
        <f t="array" aca="1" ref="F45" ca="1">INDIRECT("DATA!H" &amp; 317-5*(ROW()-3)/2+(COLUMN()-5))</f>
        <v>0.72598856173383319</v>
      </c>
      <c r="G45" s="5" cm="1">
        <f t="array" aca="1" ref="G45" ca="1">INDIRECT("DATA!H" &amp; 317-5*(ROW()-3)/2+(COLUMN()-5))</f>
        <v>0.71324077287836674</v>
      </c>
      <c r="H45" s="5" cm="1">
        <f t="array" aca="1" ref="H45" ca="1">INDIRECT("DATA!H" &amp; 317-5*(ROW()-3)/2+(COLUMN()-5))</f>
        <v>0.69248509225205457</v>
      </c>
      <c r="I45" s="5" cm="1">
        <f t="array" aca="1" ref="I45" ca="1">INDIRECT("DATA!H" &amp; 317-5*(ROW()-3)/2+(COLUMN()-5))</f>
        <v>0.66452439947202224</v>
      </c>
      <c r="K45" s="84"/>
      <c r="L45" s="75"/>
      <c r="M45" s="9" t="s">
        <v>3</v>
      </c>
      <c r="N45" s="5" cm="1">
        <f t="array" aca="1" ref="N45" ca="1">INDIRECT("DATA!I" &amp; 317-5*(ROW()-3)/2+(COLUMN()-14))</f>
        <v>0.98237663423954624</v>
      </c>
      <c r="O45" s="5" cm="1">
        <f t="array" aca="1" ref="O45" ca="1">INDIRECT("DATA!I" &amp; 317-5*(ROW()-3)/2+(COLUMN()-14))</f>
        <v>0.98205665981488555</v>
      </c>
      <c r="P45" s="5" cm="1">
        <f t="array" aca="1" ref="P45" ca="1">INDIRECT("DATA!I" &amp; 317-5*(ROW()-3)/2+(COLUMN()-14))</f>
        <v>0.98108267130685478</v>
      </c>
      <c r="Q45" s="5" cm="1">
        <f t="array" aca="1" ref="Q45" ca="1">INDIRECT("DATA!I" &amp; 317-5*(ROW()-3)/2+(COLUMN()-14))</f>
        <v>0.97941712005043724</v>
      </c>
      <c r="R45" s="6" cm="1">
        <f t="array" aca="1" ref="R45" ca="1">INDIRECT("DATA!I" &amp; 317-5*(ROW()-3)/2+(COLUMN()-14))</f>
        <v>0.97701564524949402</v>
      </c>
      <c r="S45" s="23"/>
      <c r="T45" s="84"/>
      <c r="U45" s="75"/>
      <c r="V45" s="9" t="s">
        <v>3</v>
      </c>
      <c r="W45" s="6" cm="1">
        <f t="array" aca="1" ref="W45" ca="1">INDIRECT("DATA!J" &amp; 317-5*(ROW()-3)/2+(COLUMN()-23))</f>
        <v>0.87753512877258677</v>
      </c>
      <c r="X45" s="6" cm="1">
        <f t="array" aca="1" ref="X45" ca="1">INDIRECT("DATA!J" &amp; 317-5*(ROW()-3)/2+(COLUMN()-23))</f>
        <v>0.87540295568972104</v>
      </c>
      <c r="Y45" s="6" cm="1">
        <f t="array" aca="1" ref="Y45" ca="1">INDIRECT("DATA!J" &amp; 317-5*(ROW()-3)/2+(COLUMN()-23))</f>
        <v>0.8690307445699651</v>
      </c>
      <c r="Z45" s="6" cm="1">
        <f t="array" aca="1" ref="Z45" ca="1">INDIRECT("DATA!J" &amp; 317-5*(ROW()-3)/2+(COLUMN()-23))</f>
        <v>0.85851107087885425</v>
      </c>
      <c r="AA45" s="6" cm="1">
        <f t="array" aca="1" ref="AA45" ca="1">INDIRECT("DATA!J" &amp; 317-5*(ROW()-3)/2+(COLUMN()-23))</f>
        <v>0.84405940747020802</v>
      </c>
      <c r="AC45" s="84"/>
      <c r="AD45" s="75"/>
      <c r="AE45" s="9" t="s">
        <v>3</v>
      </c>
      <c r="AF45" s="5">
        <f t="shared" ca="1" si="1"/>
        <v>0.25209191908017803</v>
      </c>
      <c r="AG45" s="5">
        <f t="shared" ca="1" si="1"/>
        <v>0.25606809808105235</v>
      </c>
      <c r="AH45" s="5">
        <f t="shared" ca="1" si="1"/>
        <v>0.26784189842848805</v>
      </c>
      <c r="AI45" s="5">
        <f t="shared" ca="1" si="1"/>
        <v>0.28693202779838267</v>
      </c>
      <c r="AJ45" s="5">
        <f t="shared" ca="1" si="1"/>
        <v>0.31249124577747178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x14ac:dyDescent="0.2">
      <c r="B49" s="76" t="s">
        <v>0</v>
      </c>
      <c r="C49" s="77"/>
      <c r="D49" s="78"/>
      <c r="E49" s="56" t="s">
        <v>51</v>
      </c>
      <c r="F49" s="57"/>
      <c r="G49" s="57"/>
      <c r="H49" s="57"/>
      <c r="I49" s="58"/>
      <c r="K49" s="76" t="s">
        <v>0</v>
      </c>
      <c r="L49" s="77"/>
      <c r="M49" s="78"/>
      <c r="N49" s="56" t="s">
        <v>52</v>
      </c>
      <c r="O49" s="57"/>
      <c r="P49" s="57"/>
      <c r="Q49" s="57"/>
      <c r="R49" s="58"/>
      <c r="T49" s="76" t="s">
        <v>0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1.007045764764861</v>
      </c>
      <c r="F51" s="2">
        <f ca="1">(Parameters!$C$2/F4)^Parameters!$C$9</f>
        <v>1.0622385306622828</v>
      </c>
      <c r="G51" s="2">
        <f ca="1">(Parameters!$C$2/G4)^Parameters!$C$9</f>
        <v>1.2582149340346933</v>
      </c>
      <c r="H51" s="2">
        <f ca="1">(Parameters!$C$2/H4)^Parameters!$C$9</f>
        <v>1.7670268828081104</v>
      </c>
      <c r="I51" s="3">
        <f ca="1">(Parameters!$C$2/I4)^Parameters!$C$9</f>
        <v>3.129813160069602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0.66532006892741946</v>
      </c>
      <c r="O51" s="2">
        <f ca="1">(Parameters!$C$2/O4)^Parameters!$C$9</f>
        <v>0.67014717154381376</v>
      </c>
      <c r="P51" s="2">
        <f ca="1">(Parameters!$C$2/P4)^Parameters!$C$9</f>
        <v>0.69456464410146368</v>
      </c>
      <c r="Q51" s="2">
        <f ca="1">(Parameters!$C$2/Q4)^Parameters!$C$9</f>
        <v>0.78108554252987361</v>
      </c>
      <c r="R51" s="3">
        <f ca="1">(Parameters!$C$2/R4)^Parameters!$C$9</f>
        <v>1.2747137411807576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0.75446936381407403</v>
      </c>
      <c r="X51" s="2">
        <f ca="1">(Parameters!$C$2/X4)^Parameters!$C$9</f>
        <v>0.77171107536211503</v>
      </c>
      <c r="Y51" s="2">
        <f ca="1">(Parameters!$C$2/Y4)^Parameters!$C$9</f>
        <v>0.83768317645793611</v>
      </c>
      <c r="Z51" s="2">
        <f ca="1">(Parameters!$C$2/Z4)^Parameters!$C$9</f>
        <v>1.0071704456937043</v>
      </c>
      <c r="AA51" s="3">
        <f ca="1">(Parameters!$C$2/AA4)^Parameters!$C$9</f>
        <v>1.590701715852928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0.91283238928175803</v>
      </c>
      <c r="F52" s="18">
        <f ca="1">(Parameters!$C$2/F5)^Parameters!$C$9</f>
        <v>0.95852590718170749</v>
      </c>
      <c r="G52" s="18">
        <f ca="1">(Parameters!$C$2/G5)^Parameters!$C$9</f>
        <v>1.1252909465703667</v>
      </c>
      <c r="H52" s="18">
        <f ca="1">(Parameters!$C$2/H5)^Parameters!$C$9</f>
        <v>1.5140746433244801</v>
      </c>
      <c r="I52" s="22">
        <f ca="1">(Parameters!$C$2/I5)^Parameters!$C$9</f>
        <v>2.3900279858558582</v>
      </c>
      <c r="K52" s="83"/>
      <c r="L52" s="75"/>
      <c r="M52" s="4" t="s">
        <v>3</v>
      </c>
      <c r="N52" s="18">
        <f ca="1">(Parameters!$C$2/N5)^Parameters!$C$9</f>
        <v>0.65619085157035673</v>
      </c>
      <c r="O52" s="18">
        <f ca="1">(Parameters!$C$2/O5)^Parameters!$C$9</f>
        <v>0.65930638305870481</v>
      </c>
      <c r="P52" s="18">
        <f ca="1">(Parameters!$C$2/P5)^Parameters!$C$9</f>
        <v>0.66987082605386361</v>
      </c>
      <c r="Q52" s="18">
        <f ca="1">(Parameters!$C$2/Q5)^Parameters!$C$9</f>
        <v>0.7127591911666008</v>
      </c>
      <c r="R52" s="22">
        <f ca="1">(Parameters!$C$2/R5)^Parameters!$C$9</f>
        <v>0.89237390076167755</v>
      </c>
      <c r="T52" s="83"/>
      <c r="U52" s="75"/>
      <c r="V52" s="4" t="s">
        <v>3</v>
      </c>
      <c r="W52" s="18">
        <f ca="1">(Parameters!$C$2/W5)^Parameters!$C$9</f>
        <v>0.74955315463767969</v>
      </c>
      <c r="X52" s="18">
        <f ca="1">(Parameters!$C$2/X5)^Parameters!$C$9</f>
        <v>0.76610099294820588</v>
      </c>
      <c r="Y52" s="18">
        <f ca="1">(Parameters!$C$2/Y5)^Parameters!$C$9</f>
        <v>0.82083926914860927</v>
      </c>
      <c r="Z52" s="18">
        <f ca="1">(Parameters!$C$2/Z5)^Parameters!$C$9</f>
        <v>0.96467373084084895</v>
      </c>
      <c r="AA52" s="22">
        <f ca="1">(Parameters!$C$2/AA5)^Parameters!$C$9</f>
        <v>1.3293668995859598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0.90828892201775058</v>
      </c>
      <c r="F53" s="2">
        <f ca="1">(Parameters!$C$2/F6)^Parameters!$C$9</f>
        <v>0.95458834454441888</v>
      </c>
      <c r="G53" s="2">
        <f ca="1">(Parameters!$C$2/G6)^Parameters!$C$9</f>
        <v>1.116644086026493</v>
      </c>
      <c r="H53" s="2">
        <f ca="1">(Parameters!$C$2/H6)^Parameters!$C$9</f>
        <v>1.5259941651714055</v>
      </c>
      <c r="I53" s="3">
        <f ca="1">(Parameters!$C$2/I6)^Parameters!$C$9</f>
        <v>2.9471063148779963</v>
      </c>
      <c r="K53" s="83"/>
      <c r="L53" s="74">
        <v>15</v>
      </c>
      <c r="M53" s="1" t="s">
        <v>2</v>
      </c>
      <c r="N53" s="2">
        <f ca="1">(Parameters!$C$2/N6)^Parameters!$C$9</f>
        <v>0.66282056827318336</v>
      </c>
      <c r="O53" s="2">
        <f ca="1">(Parameters!$C$2/O6)^Parameters!$C$9</f>
        <v>0.66682909489685205</v>
      </c>
      <c r="P53" s="2">
        <f ca="1">(Parameters!$C$2/P6)^Parameters!$C$9</f>
        <v>0.68399647810058783</v>
      </c>
      <c r="Q53" s="2">
        <f ca="1">(Parameters!$C$2/Q6)^Parameters!$C$9</f>
        <v>0.75939048087827343</v>
      </c>
      <c r="R53" s="3">
        <f ca="1">(Parameters!$C$2/R6)^Parameters!$C$9</f>
        <v>1.0912515804088487</v>
      </c>
      <c r="T53" s="83"/>
      <c r="U53" s="74">
        <v>15</v>
      </c>
      <c r="V53" s="1" t="s">
        <v>2</v>
      </c>
      <c r="W53" s="2">
        <f ca="1">(Parameters!$C$2/W6)^Parameters!$C$9</f>
        <v>0.72840721914521078</v>
      </c>
      <c r="X53" s="2">
        <f ca="1">(Parameters!$C$2/X6)^Parameters!$C$9</f>
        <v>0.74346077766154317</v>
      </c>
      <c r="Y53" s="2">
        <f ca="1">(Parameters!$C$2/Y6)^Parameters!$C$9</f>
        <v>0.79758378917606509</v>
      </c>
      <c r="Z53" s="2">
        <f ca="1">(Parameters!$C$2/Z6)^Parameters!$C$9</f>
        <v>0.94735206211929979</v>
      </c>
      <c r="AA53" s="3">
        <f ca="1">(Parameters!$C$2/AA6)^Parameters!$C$9</f>
        <v>1.3737417039368078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0.83630844184151454</v>
      </c>
      <c r="F54" s="18">
        <f ca="1">(Parameters!$C$2/F7)^Parameters!$C$9</f>
        <v>0.87459119834543675</v>
      </c>
      <c r="G54" s="18">
        <f ca="1">(Parameters!$C$2/G7)^Parameters!$C$9</f>
        <v>1.0145714919563105</v>
      </c>
      <c r="H54" s="18">
        <f ca="1">(Parameters!$C$2/H7)^Parameters!$C$9</f>
        <v>1.3272330784601742</v>
      </c>
      <c r="I54" s="22">
        <f ca="1">(Parameters!$C$2/I7)^Parameters!$C$9</f>
        <v>2.0950845990845077</v>
      </c>
      <c r="K54" s="83"/>
      <c r="L54" s="75"/>
      <c r="M54" s="4" t="s">
        <v>3</v>
      </c>
      <c r="N54" s="18">
        <f ca="1">(Parameters!$C$2/N7)^Parameters!$C$9</f>
        <v>0.6542900620187917</v>
      </c>
      <c r="O54" s="18">
        <f ca="1">(Parameters!$C$2/O7)^Parameters!$C$9</f>
        <v>0.65688837015614221</v>
      </c>
      <c r="P54" s="18">
        <f ca="1">(Parameters!$C$2/P7)^Parameters!$C$9</f>
        <v>0.66788479519769195</v>
      </c>
      <c r="Q54" s="18">
        <f ca="1">(Parameters!$C$2/Q7)^Parameters!$C$9</f>
        <v>0.69258902933882804</v>
      </c>
      <c r="R54" s="22">
        <f ca="1">(Parameters!$C$2/R7)^Parameters!$C$9</f>
        <v>0.82194419390203732</v>
      </c>
      <c r="T54" s="83"/>
      <c r="U54" s="75"/>
      <c r="V54" s="4" t="s">
        <v>3</v>
      </c>
      <c r="W54" s="18">
        <f ca="1">(Parameters!$C$2/W7)^Parameters!$C$9</f>
        <v>0.72333826437810367</v>
      </c>
      <c r="X54" s="18">
        <f ca="1">(Parameters!$C$2/X7)^Parameters!$C$9</f>
        <v>0.73773013631254603</v>
      </c>
      <c r="Y54" s="18">
        <f ca="1">(Parameters!$C$2/Y7)^Parameters!$C$9</f>
        <v>0.78857342684546983</v>
      </c>
      <c r="Z54" s="18">
        <f ca="1">(Parameters!$C$2/Z7)^Parameters!$C$9</f>
        <v>0.90328800868157788</v>
      </c>
      <c r="AA54" s="22">
        <f ca="1">(Parameters!$C$2/AA7)^Parameters!$C$9</f>
        <v>1.2044280590356831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0.83804673157126264</v>
      </c>
      <c r="F55" s="2">
        <f ca="1">(Parameters!$C$2/F8)^Parameters!$C$9</f>
        <v>0.87788945794403406</v>
      </c>
      <c r="G55" s="2">
        <f ca="1">(Parameters!$C$2/G8)^Parameters!$C$9</f>
        <v>1.0145575135558138</v>
      </c>
      <c r="H55" s="2">
        <f ca="1">(Parameters!$C$2/H8)^Parameters!$C$9</f>
        <v>1.3475583826227071</v>
      </c>
      <c r="I55" s="3">
        <f ca="1">(Parameters!$C$2/I8)^Parameters!$C$9</f>
        <v>2.6649691859597593</v>
      </c>
      <c r="K55" s="83"/>
      <c r="L55" s="74">
        <v>10</v>
      </c>
      <c r="M55" s="1" t="s">
        <v>2</v>
      </c>
      <c r="N55" s="2">
        <f ca="1">(Parameters!$C$2/N8)^Parameters!$C$9</f>
        <v>0.66216327516807383</v>
      </c>
      <c r="O55" s="2">
        <f ca="1">(Parameters!$C$2/O8)^Parameters!$C$9</f>
        <v>0.6657825418963349</v>
      </c>
      <c r="P55" s="2">
        <f ca="1">(Parameters!$C$2/P8)^Parameters!$C$9</f>
        <v>0.67854222039419232</v>
      </c>
      <c r="Q55" s="2">
        <f ca="1">(Parameters!$C$2/Q8)^Parameters!$C$9</f>
        <v>0.73858173325098753</v>
      </c>
      <c r="R55" s="3">
        <f ca="1">(Parameters!$C$2/R8)^Parameters!$C$9</f>
        <v>1.0101168936463016</v>
      </c>
      <c r="T55" s="83"/>
      <c r="U55" s="74">
        <v>10</v>
      </c>
      <c r="V55" s="1" t="s">
        <v>2</v>
      </c>
      <c r="W55" s="2">
        <f ca="1">(Parameters!$C$2/W8)^Parameters!$C$9</f>
        <v>0.70938125130575758</v>
      </c>
      <c r="X55" s="2">
        <f ca="1">(Parameters!$C$2/X8)^Parameters!$C$9</f>
        <v>0.72292589987217648</v>
      </c>
      <c r="Y55" s="2">
        <f ca="1">(Parameters!$C$2/Y8)^Parameters!$C$9</f>
        <v>0.76888786508676643</v>
      </c>
      <c r="Z55" s="2">
        <f ca="1">(Parameters!$C$2/Z8)^Parameters!$C$9</f>
        <v>0.8963310474054369</v>
      </c>
      <c r="AA55" s="3">
        <f ca="1">(Parameters!$C$2/AA8)^Parameters!$C$9</f>
        <v>1.2623698707407511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0.77844802775462407</v>
      </c>
      <c r="F56" s="18">
        <f ca="1">(Parameters!$C$2/F9)^Parameters!$C$9</f>
        <v>0.81109310528348022</v>
      </c>
      <c r="G56" s="18">
        <f ca="1">(Parameters!$C$2/G9)^Parameters!$C$9</f>
        <v>0.93086592687926617</v>
      </c>
      <c r="H56" s="18">
        <f ca="1">(Parameters!$C$2/H9)^Parameters!$C$9</f>
        <v>1.1986985141125712</v>
      </c>
      <c r="I56" s="22">
        <f ca="1">(Parameters!$C$2/I9)^Parameters!$C$9</f>
        <v>1.8574807693647208</v>
      </c>
      <c r="K56" s="83"/>
      <c r="L56" s="75"/>
      <c r="M56" s="4" t="s">
        <v>3</v>
      </c>
      <c r="N56" s="18">
        <f ca="1">(Parameters!$C$2/N9)^Parameters!$C$9</f>
        <v>0.65161402366999477</v>
      </c>
      <c r="O56" s="18">
        <f ca="1">(Parameters!$C$2/O9)^Parameters!$C$9</f>
        <v>0.65363271159280845</v>
      </c>
      <c r="P56" s="18">
        <f ca="1">(Parameters!$C$2/P9)^Parameters!$C$9</f>
        <v>0.6641868503494146</v>
      </c>
      <c r="Q56" s="18">
        <f ca="1">(Parameters!$C$2/Q9)^Parameters!$C$9</f>
        <v>0.68337541601863527</v>
      </c>
      <c r="R56" s="22">
        <f ca="1">(Parameters!$C$2/R9)^Parameters!$C$9</f>
        <v>0.75179887433832771</v>
      </c>
      <c r="T56" s="83"/>
      <c r="U56" s="75"/>
      <c r="V56" s="4" t="s">
        <v>3</v>
      </c>
      <c r="W56" s="18">
        <f ca="1">(Parameters!$C$2/W9)^Parameters!$C$9</f>
        <v>0.70155147897381276</v>
      </c>
      <c r="X56" s="18">
        <f ca="1">(Parameters!$C$2/X9)^Parameters!$C$9</f>
        <v>0.71396786156716574</v>
      </c>
      <c r="Y56" s="18">
        <f ca="1">(Parameters!$C$2/Y9)^Parameters!$C$9</f>
        <v>0.7605287440997901</v>
      </c>
      <c r="Z56" s="18">
        <f ca="1">(Parameters!$C$2/Z9)^Parameters!$C$9</f>
        <v>0.86060204898342385</v>
      </c>
      <c r="AA56" s="22">
        <f ca="1">(Parameters!$C$2/AA9)^Parameters!$C$9</f>
        <v>1.0885488519009903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0.78021878233182307</v>
      </c>
      <c r="F57" s="2">
        <f ca="1">(Parameters!$C$2/F10)^Parameters!$C$9</f>
        <v>0.82082738950684342</v>
      </c>
      <c r="G57" s="2">
        <f ca="1">(Parameters!$C$2/G10)^Parameters!$C$9</f>
        <v>0.93797196392987758</v>
      </c>
      <c r="H57" s="2">
        <f ca="1">(Parameters!$C$2/H10)^Parameters!$C$9</f>
        <v>1.2120997375144094</v>
      </c>
      <c r="I57" s="3">
        <f ca="1">(Parameters!$C$2/I10)^Parameters!$C$9</f>
        <v>2.0825282563828118</v>
      </c>
      <c r="K57" s="83"/>
      <c r="L57" s="74">
        <v>5</v>
      </c>
      <c r="M57" s="1" t="s">
        <v>2</v>
      </c>
      <c r="N57" s="2">
        <f ca="1">(Parameters!$C$2/N10)^Parameters!$C$9</f>
        <v>0.65809472145022307</v>
      </c>
      <c r="O57" s="2">
        <f ca="1">(Parameters!$C$2/O10)^Parameters!$C$9</f>
        <v>0.66502685400781258</v>
      </c>
      <c r="P57" s="2">
        <f ca="1">(Parameters!$C$2/P10)^Parameters!$C$9</f>
        <v>0.67440229351530212</v>
      </c>
      <c r="Q57" s="2">
        <f ca="1">(Parameters!$C$2/Q10)^Parameters!$C$9</f>
        <v>0.71895534614311496</v>
      </c>
      <c r="R57" s="3">
        <f ca="1">(Parameters!$C$2/R10)^Parameters!$C$9</f>
        <v>0.8816488090907485</v>
      </c>
      <c r="T57" s="83"/>
      <c r="U57" s="74">
        <v>5</v>
      </c>
      <c r="V57" s="1" t="s">
        <v>2</v>
      </c>
      <c r="W57" s="2">
        <f ca="1">(Parameters!$C$2/W10)^Parameters!$C$9</f>
        <v>0.69085253180836814</v>
      </c>
      <c r="X57" s="2">
        <f ca="1">(Parameters!$C$2/X10)^Parameters!$C$9</f>
        <v>0.70687118824253048</v>
      </c>
      <c r="Y57" s="2">
        <f ca="1">(Parameters!$C$2/Y10)^Parameters!$C$9</f>
        <v>0.74639138734905075</v>
      </c>
      <c r="Z57" s="2">
        <f ca="1">(Parameters!$C$2/Z10)^Parameters!$C$9</f>
        <v>0.85262873789491278</v>
      </c>
      <c r="AA57" s="3">
        <f ca="1">(Parameters!$C$2/AA10)^Parameters!$C$9</f>
        <v>1.126500250046631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0.74122226527534529</v>
      </c>
      <c r="F58" s="18">
        <f ca="1">(Parameters!$C$2/F11)^Parameters!$C$9</f>
        <v>0.76336846409874604</v>
      </c>
      <c r="G58" s="18">
        <f ca="1">(Parameters!$C$2/G11)^Parameters!$C$9</f>
        <v>0.86785591925418293</v>
      </c>
      <c r="H58" s="18">
        <f ca="1">(Parameters!$C$2/H11)^Parameters!$C$9</f>
        <v>1.1200222557437438</v>
      </c>
      <c r="I58" s="22">
        <f ca="1">(Parameters!$C$2/I11)^Parameters!$C$9</f>
        <v>1.664048680076192</v>
      </c>
      <c r="K58" s="83"/>
      <c r="L58" s="75"/>
      <c r="M58" s="4" t="s">
        <v>3</v>
      </c>
      <c r="N58" s="18">
        <f ca="1">(Parameters!$C$2/N11)^Parameters!$C$9</f>
        <v>0.65321122608897764</v>
      </c>
      <c r="O58" s="18">
        <f ca="1">(Parameters!$C$2/O11)^Parameters!$C$9</f>
        <v>0.65114220021986879</v>
      </c>
      <c r="P58" s="18">
        <f ca="1">(Parameters!$C$2/P11)^Parameters!$C$9</f>
        <v>0.66136544473442216</v>
      </c>
      <c r="Q58" s="18">
        <f ca="1">(Parameters!$C$2/Q11)^Parameters!$C$9</f>
        <v>0.68230997592771847</v>
      </c>
      <c r="R58" s="22">
        <f ca="1">(Parameters!$C$2/R11)^Parameters!$C$9</f>
        <v>0.8032922296625169</v>
      </c>
      <c r="T58" s="83"/>
      <c r="U58" s="75"/>
      <c r="V58" s="4" t="s">
        <v>3</v>
      </c>
      <c r="W58" s="18">
        <f ca="1">(Parameters!$C$2/W11)^Parameters!$C$9</f>
        <v>0.68794008440684851</v>
      </c>
      <c r="X58" s="18">
        <f ca="1">(Parameters!$C$2/X11)^Parameters!$C$9</f>
        <v>0.69574658785456234</v>
      </c>
      <c r="Y58" s="18">
        <f ca="1">(Parameters!$C$2/Y11)^Parameters!$C$9</f>
        <v>0.7386554709209493</v>
      </c>
      <c r="Z58" s="18">
        <f ca="1">(Parameters!$C$2/Z11)^Parameters!$C$9</f>
        <v>0.82517155389758068</v>
      </c>
      <c r="AA58" s="22">
        <f ca="1">(Parameters!$C$2/AA11)^Parameters!$C$9</f>
        <v>1.086631048719348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0.74056191764599744</v>
      </c>
      <c r="F59" s="2">
        <f ca="1">(Parameters!$C$2/F12)^Parameters!$C$9</f>
        <v>0.7728795063928664</v>
      </c>
      <c r="G59" s="2">
        <f ca="1">(Parameters!$C$2/G12)^Parameters!$C$9</f>
        <v>0.88269189810939408</v>
      </c>
      <c r="H59" s="2">
        <f ca="1">(Parameters!$C$2/H12)^Parameters!$C$9</f>
        <v>1.1248513907765034</v>
      </c>
      <c r="I59" s="3">
        <f ca="1">(Parameters!$C$2/I12)^Parameters!$C$9</f>
        <v>1.8420162883359119</v>
      </c>
      <c r="K59" s="83"/>
      <c r="L59" s="74">
        <v>0</v>
      </c>
      <c r="M59" s="1" t="s">
        <v>2</v>
      </c>
      <c r="N59" s="2">
        <f ca="1">(Parameters!$C$2/N12)^Parameters!$C$9</f>
        <v>0.65697551988063996</v>
      </c>
      <c r="O59" s="2">
        <f ca="1">(Parameters!$C$2/O12)^Parameters!$C$9</f>
        <v>0.66072401027511618</v>
      </c>
      <c r="P59" s="2">
        <f ca="1">(Parameters!$C$2/P12)^Parameters!$C$9</f>
        <v>0.67317420266324235</v>
      </c>
      <c r="Q59" s="2">
        <f ca="1">(Parameters!$C$2/Q12)^Parameters!$C$9</f>
        <v>0.71239961363590987</v>
      </c>
      <c r="R59" s="3">
        <f ca="1">(Parameters!$C$2/R12)^Parameters!$C$9</f>
        <v>0.8451869343378291</v>
      </c>
      <c r="T59" s="83"/>
      <c r="U59" s="74">
        <v>0</v>
      </c>
      <c r="V59" s="1" t="s">
        <v>2</v>
      </c>
      <c r="W59" s="2">
        <f ca="1">(Parameters!$C$2/W12)^Parameters!$C$9</f>
        <v>0.67863355408420067</v>
      </c>
      <c r="X59" s="2">
        <f ca="1">(Parameters!$C$2/X12)^Parameters!$C$9</f>
        <v>0.69064097796146751</v>
      </c>
      <c r="Y59" s="2">
        <f ca="1">(Parameters!$C$2/Y12)^Parameters!$C$9</f>
        <v>0.73072572358735721</v>
      </c>
      <c r="Z59" s="2">
        <f ca="1">(Parameters!$C$2/Z12)^Parameters!$C$9</f>
        <v>0.8263697600960288</v>
      </c>
      <c r="AA59" s="3">
        <f ca="1">(Parameters!$C$2/AA12)^Parameters!$C$9</f>
        <v>1.06155235620171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0.71008761553825084</v>
      </c>
      <c r="F60" s="18">
        <f ca="1">(Parameters!$C$2/F13)^Parameters!$C$9</f>
        <v>0.73324904309424199</v>
      </c>
      <c r="G60" s="18">
        <f ca="1">(Parameters!$C$2/G13)^Parameters!$C$9</f>
        <v>0.81914131077889096</v>
      </c>
      <c r="H60" s="18">
        <f ca="1">(Parameters!$C$2/H13)^Parameters!$C$9</f>
        <v>1.0368834788839612</v>
      </c>
      <c r="I60" s="22">
        <f ca="1">(Parameters!$C$2/I13)^Parameters!$C$9</f>
        <v>1.5246572381783738</v>
      </c>
      <c r="K60" s="83"/>
      <c r="L60" s="75"/>
      <c r="M60" s="4" t="s">
        <v>3</v>
      </c>
      <c r="N60" s="18">
        <f ca="1">(Parameters!$C$2/N13)^Parameters!$C$9</f>
        <v>0.65239032321659929</v>
      </c>
      <c r="O60" s="18">
        <f ca="1">(Parameters!$C$2/O13)^Parameters!$C$9</f>
        <v>0.65276354526017522</v>
      </c>
      <c r="P60" s="18">
        <f ca="1">(Parameters!$C$2/P13)^Parameters!$C$9</f>
        <v>0.65740981663731546</v>
      </c>
      <c r="Q60" s="18">
        <f ca="1">(Parameters!$C$2/Q13)^Parameters!$C$9</f>
        <v>0.67317173466142433</v>
      </c>
      <c r="R60" s="22">
        <f ca="1">(Parameters!$C$2/R13)^Parameters!$C$9</f>
        <v>0.75994623259074801</v>
      </c>
      <c r="T60" s="83"/>
      <c r="U60" s="75"/>
      <c r="V60" s="4" t="s">
        <v>3</v>
      </c>
      <c r="W60" s="18">
        <f ca="1">(Parameters!$C$2/W13)^Parameters!$C$9</f>
        <v>0.67565976541633577</v>
      </c>
      <c r="X60" s="18">
        <f ca="1">(Parameters!$C$2/X13)^Parameters!$C$9</f>
        <v>0.68478298002705029</v>
      </c>
      <c r="Y60" s="18">
        <f ca="1">(Parameters!$C$2/Y13)^Parameters!$C$9</f>
        <v>0.71938736106619294</v>
      </c>
      <c r="Z60" s="18">
        <f ca="1">(Parameters!$C$2/Z13)^Parameters!$C$9</f>
        <v>0.7950506465444096</v>
      </c>
      <c r="AA60" s="22">
        <f ca="1">(Parameters!$C$2/AA13)^Parameters!$C$9</f>
        <v>1.0071877643491491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0.71298694428974707</v>
      </c>
      <c r="F61" s="2">
        <f ca="1">(Parameters!$C$2/F14)^Parameters!$C$9</f>
        <v>0.74050623171390428</v>
      </c>
      <c r="G61" s="2">
        <f ca="1">(Parameters!$C$2/G14)^Parameters!$C$9</f>
        <v>0.84135482264402128</v>
      </c>
      <c r="H61" s="2">
        <f ca="1">(Parameters!$C$2/H14)^Parameters!$C$9</f>
        <v>1.0545220052111861</v>
      </c>
      <c r="I61" s="3">
        <f ca="1">(Parameters!$C$2/I14)^Parameters!$C$9</f>
        <v>1.6565999500474293</v>
      </c>
      <c r="K61" s="83"/>
      <c r="L61" s="74">
        <v>-5</v>
      </c>
      <c r="M61" s="1" t="s">
        <v>2</v>
      </c>
      <c r="N61" s="2">
        <f ca="1">(Parameters!$C$2/N14)^Parameters!$C$9</f>
        <v>0.65673903438835024</v>
      </c>
      <c r="O61" s="2">
        <f ca="1">(Parameters!$C$2/O14)^Parameters!$C$9</f>
        <v>0.65953378263825491</v>
      </c>
      <c r="P61" s="2">
        <f ca="1">(Parameters!$C$2/P14)^Parameters!$C$9</f>
        <v>0.67232052151024946</v>
      </c>
      <c r="Q61" s="2">
        <f ca="1">(Parameters!$C$2/Q14)^Parameters!$C$9</f>
        <v>0.70040107634315862</v>
      </c>
      <c r="R61" s="3">
        <f ca="1">(Parameters!$C$2/R14)^Parameters!$C$9</f>
        <v>0.80741127231370835</v>
      </c>
      <c r="T61" s="83"/>
      <c r="U61" s="74">
        <v>-5</v>
      </c>
      <c r="V61" s="1" t="s">
        <v>2</v>
      </c>
      <c r="W61" s="2">
        <f ca="1">(Parameters!$C$2/W14)^Parameters!$C$9</f>
        <v>0.67045032374872293</v>
      </c>
      <c r="X61" s="2">
        <f ca="1">(Parameters!$C$2/X14)^Parameters!$C$9</f>
        <v>0.68039337589768378</v>
      </c>
      <c r="Y61" s="2">
        <f ca="1">(Parameters!$C$2/Y14)^Parameters!$C$9</f>
        <v>0.71866518090832932</v>
      </c>
      <c r="Z61" s="2">
        <f ca="1">(Parameters!$C$2/Z14)^Parameters!$C$9</f>
        <v>0.79903882198345155</v>
      </c>
      <c r="AA61" s="3">
        <f ca="1">(Parameters!$C$2/AA14)^Parameters!$C$9</f>
        <v>1.0015076188311354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0.68655193411165227</v>
      </c>
      <c r="F62" s="18">
        <f ca="1">(Parameters!$C$2/F15)^Parameters!$C$9</f>
        <v>0.70828652767098799</v>
      </c>
      <c r="G62" s="18">
        <f ca="1">(Parameters!$C$2/G15)^Parameters!$C$9</f>
        <v>0.7825718202473626</v>
      </c>
      <c r="H62" s="18">
        <f ca="1">(Parameters!$C$2/H15)^Parameters!$C$9</f>
        <v>0.97747642069118468</v>
      </c>
      <c r="I62" s="22">
        <f ca="1">(Parameters!$C$2/I15)^Parameters!$C$9</f>
        <v>1.399737992930943</v>
      </c>
      <c r="K62" s="83"/>
      <c r="L62" s="75"/>
      <c r="M62" s="4" t="s">
        <v>3</v>
      </c>
      <c r="N62" s="18">
        <f ca="1">(Parameters!$C$2/N15)^Parameters!$C$9</f>
        <v>0.65078952054839689</v>
      </c>
      <c r="O62" s="18">
        <f ca="1">(Parameters!$C$2/O15)^Parameters!$C$9</f>
        <v>0.65208471041974658</v>
      </c>
      <c r="P62" s="18">
        <f ca="1">(Parameters!$C$2/P15)^Parameters!$C$9</f>
        <v>0.65439674281196447</v>
      </c>
      <c r="Q62" s="18">
        <f ca="1">(Parameters!$C$2/Q15)^Parameters!$C$9</f>
        <v>0.67213469526746472</v>
      </c>
      <c r="R62" s="22">
        <f ca="1">(Parameters!$C$2/R15)^Parameters!$C$9</f>
        <v>0.73791395670477256</v>
      </c>
      <c r="T62" s="83"/>
      <c r="U62" s="75"/>
      <c r="V62" s="4" t="s">
        <v>3</v>
      </c>
      <c r="W62" s="18">
        <f ca="1">(Parameters!$C$2/W15)^Parameters!$C$9</f>
        <v>0.66517258233741849</v>
      </c>
      <c r="X62" s="18">
        <f ca="1">(Parameters!$C$2/X15)^Parameters!$C$9</f>
        <v>0.67463143112401414</v>
      </c>
      <c r="Y62" s="18">
        <f ca="1">(Parameters!$C$2/Y15)^Parameters!$C$9</f>
        <v>0.70461419431714234</v>
      </c>
      <c r="Z62" s="18">
        <f ca="1">(Parameters!$C$2/Z15)^Parameters!$C$9</f>
        <v>0.77815654459396943</v>
      </c>
      <c r="AA62" s="22">
        <f ca="1">(Parameters!$C$2/AA15)^Parameters!$C$9</f>
        <v>0.9627434376701155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0.6868499290486253</v>
      </c>
      <c r="F63" s="2">
        <f ca="1">(Parameters!$C$2/F16)^Parameters!$C$9</f>
        <v>0.71556243050811519</v>
      </c>
      <c r="G63" s="2">
        <f ca="1">(Parameters!$C$2/G16)^Parameters!$C$9</f>
        <v>0.81107277287587409</v>
      </c>
      <c r="H63" s="2">
        <f ca="1">(Parameters!$C$2/H16)^Parameters!$C$9</f>
        <v>1.0028905991652004</v>
      </c>
      <c r="I63" s="3">
        <f ca="1">(Parameters!$C$2/I16)^Parameters!$C$9</f>
        <v>1.5207168483691929</v>
      </c>
      <c r="K63" s="83"/>
      <c r="L63" s="74">
        <v>-10</v>
      </c>
      <c r="M63" s="1" t="s">
        <v>2</v>
      </c>
      <c r="N63" s="2">
        <f ca="1">(Parameters!$C$2/N16)^Parameters!$C$9</f>
        <v>0.6615250008093434</v>
      </c>
      <c r="O63" s="2">
        <f ca="1">(Parameters!$C$2/O16)^Parameters!$C$9</f>
        <v>0.6571554368271123</v>
      </c>
      <c r="P63" s="2">
        <f ca="1">(Parameters!$C$2/P16)^Parameters!$C$9</f>
        <v>0.67179489653366631</v>
      </c>
      <c r="Q63" s="2">
        <f ca="1">(Parameters!$C$2/Q16)^Parameters!$C$9</f>
        <v>0.69421434734719978</v>
      </c>
      <c r="R63" s="3">
        <f ca="1">(Parameters!$C$2/R16)^Parameters!$C$9</f>
        <v>0.78874570757532192</v>
      </c>
      <c r="T63" s="83"/>
      <c r="U63" s="74">
        <v>-10</v>
      </c>
      <c r="V63" s="1" t="s">
        <v>2</v>
      </c>
      <c r="W63" s="2">
        <f ca="1">(Parameters!$C$2/W16)^Parameters!$C$9</f>
        <v>0.66961615318069412</v>
      </c>
      <c r="X63" s="2">
        <f ca="1">(Parameters!$C$2/X16)^Parameters!$C$9</f>
        <v>0.6716600912565408</v>
      </c>
      <c r="Y63" s="2">
        <f ca="1">(Parameters!$C$2/Y16)^Parameters!$C$9</f>
        <v>0.70967005445905718</v>
      </c>
      <c r="Z63" s="2">
        <f ca="1">(Parameters!$C$2/Z16)^Parameters!$C$9</f>
        <v>0.78072785260143951</v>
      </c>
      <c r="AA63" s="3">
        <f ca="1">(Parameters!$C$2/AA16)^Parameters!$C$9</f>
        <v>0.96361345040457203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0.66751078561032684</v>
      </c>
      <c r="F64" s="18">
        <f ca="1">(Parameters!$C$2/F17)^Parameters!$C$9</f>
        <v>0.69170511886707109</v>
      </c>
      <c r="G64" s="18">
        <f ca="1">(Parameters!$C$2/G17)^Parameters!$C$9</f>
        <v>0.7556066868137542</v>
      </c>
      <c r="H64" s="18">
        <f ca="1">(Parameters!$C$2/H17)^Parameters!$C$9</f>
        <v>0.93106761112705883</v>
      </c>
      <c r="I64" s="22">
        <f ca="1">(Parameters!$C$2/I17)^Parameters!$C$9</f>
        <v>1.3261274798326377</v>
      </c>
      <c r="K64" s="83"/>
      <c r="L64" s="75"/>
      <c r="M64" s="4" t="s">
        <v>3</v>
      </c>
      <c r="N64" s="18">
        <f ca="1">(Parameters!$C$2/N17)^Parameters!$C$9</f>
        <v>0.64783682522543551</v>
      </c>
      <c r="O64" s="18">
        <f ca="1">(Parameters!$C$2/O17)^Parameters!$C$9</f>
        <v>0.65293649013247435</v>
      </c>
      <c r="P64" s="18">
        <f ca="1">(Parameters!$C$2/P17)^Parameters!$C$9</f>
        <v>0.65207499169600647</v>
      </c>
      <c r="Q64" s="18">
        <f ca="1">(Parameters!$C$2/Q17)^Parameters!$C$9</f>
        <v>0.66874581739802774</v>
      </c>
      <c r="R64" s="22">
        <f ca="1">(Parameters!$C$2/R17)^Parameters!$C$9</f>
        <v>0.71624294921490816</v>
      </c>
      <c r="T64" s="83"/>
      <c r="U64" s="75"/>
      <c r="V64" s="4" t="s">
        <v>3</v>
      </c>
      <c r="W64" s="18">
        <f ca="1">(Parameters!$C$2/W17)^Parameters!$C$9</f>
        <v>0.65590992996291753</v>
      </c>
      <c r="X64" s="18">
        <f ca="1">(Parameters!$C$2/X17)^Parameters!$C$9</f>
        <v>0.66859621215292864</v>
      </c>
      <c r="Y64" s="18">
        <f ca="1">(Parameters!$C$2/Y17)^Parameters!$C$9</f>
        <v>0.69345448494561401</v>
      </c>
      <c r="Z64" s="18">
        <f ca="1">(Parameters!$C$2/Z17)^Parameters!$C$9</f>
        <v>0.76194565656951607</v>
      </c>
      <c r="AA64" s="22">
        <f ca="1">(Parameters!$C$2/AA17)^Parameters!$C$9</f>
        <v>0.91159865558012265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0.67559455701558069</v>
      </c>
      <c r="F65" s="2">
        <f ca="1">(Parameters!$C$2/F18)^Parameters!$C$9</f>
        <v>0.70132152096592337</v>
      </c>
      <c r="G65" s="2">
        <f ca="1">(Parameters!$C$2/G18)^Parameters!$C$9</f>
        <v>0.78237786481004956</v>
      </c>
      <c r="H65" s="2">
        <f ca="1">(Parameters!$C$2/H18)^Parameters!$C$9</f>
        <v>0.96419893530787815</v>
      </c>
      <c r="I65" s="3">
        <f ca="1">(Parameters!$C$2/I18)^Parameters!$C$9</f>
        <v>1.4130441127843918</v>
      </c>
      <c r="K65" s="83"/>
      <c r="L65" s="74">
        <v>-15</v>
      </c>
      <c r="M65" s="1" t="s">
        <v>2</v>
      </c>
      <c r="N65" s="2">
        <f ca="1">(Parameters!$C$2/N18)^Parameters!$C$9</f>
        <v>0.6582130002087383</v>
      </c>
      <c r="O65" s="2">
        <f ca="1">(Parameters!$C$2/O18)^Parameters!$C$9</f>
        <v>0.65706145220909684</v>
      </c>
      <c r="P65" s="2">
        <f ca="1">(Parameters!$C$2/P18)^Parameters!$C$9</f>
        <v>0.66540993250970082</v>
      </c>
      <c r="Q65" s="2">
        <f ca="1">(Parameters!$C$2/Q18)^Parameters!$C$9</f>
        <v>0.68938808654653505</v>
      </c>
      <c r="R65" s="3">
        <f ca="1">(Parameters!$C$2/R18)^Parameters!$C$9</f>
        <v>0.76664005192094609</v>
      </c>
      <c r="T65" s="83"/>
      <c r="U65" s="74">
        <v>-15</v>
      </c>
      <c r="V65" s="1" t="s">
        <v>2</v>
      </c>
      <c r="W65" s="2">
        <f ca="1">(Parameters!$C$2/W18)^Parameters!$C$9</f>
        <v>0.66216758186254343</v>
      </c>
      <c r="X65" s="2">
        <f ca="1">(Parameters!$C$2/X18)^Parameters!$C$9</f>
        <v>0.66759774071030875</v>
      </c>
      <c r="Y65" s="2">
        <f ca="1">(Parameters!$C$2/Y18)^Parameters!$C$9</f>
        <v>0.69732370207962968</v>
      </c>
      <c r="Z65" s="2">
        <f ca="1">(Parameters!$C$2/Z18)^Parameters!$C$9</f>
        <v>0.76670818815474218</v>
      </c>
      <c r="AA65" s="3">
        <f ca="1">(Parameters!$C$2/AA18)^Parameters!$C$9</f>
        <v>0.92676853343127996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0.65911288220104847</v>
      </c>
      <c r="F66" s="18">
        <f ca="1">(Parameters!$C$2/F19)^Parameters!$C$9</f>
        <v>0.67809407569365143</v>
      </c>
      <c r="G66" s="18">
        <f ca="1">(Parameters!$C$2/G19)^Parameters!$C$9</f>
        <v>0.74380359410164709</v>
      </c>
      <c r="H66" s="18">
        <f ca="1">(Parameters!$C$2/H19)^Parameters!$C$9</f>
        <v>0.89668616969779202</v>
      </c>
      <c r="I66" s="22">
        <f ca="1">(Parameters!$C$2/I19)^Parameters!$C$9</f>
        <v>1.2447448548995503</v>
      </c>
      <c r="K66" s="83"/>
      <c r="L66" s="85"/>
      <c r="M66" s="4" t="s">
        <v>3</v>
      </c>
      <c r="N66" s="18">
        <f ca="1">(Parameters!$C$2/N19)^Parameters!$C$9</f>
        <v>0.64959579453996152</v>
      </c>
      <c r="O66" s="18">
        <f ca="1">(Parameters!$C$2/O19)^Parameters!$C$9</f>
        <v>0.65144948563707705</v>
      </c>
      <c r="P66" s="18">
        <f ca="1">(Parameters!$C$2/P19)^Parameters!$C$9</f>
        <v>0.65569229221122083</v>
      </c>
      <c r="Q66" s="18">
        <f ca="1">(Parameters!$C$2/Q19)^Parameters!$C$9</f>
        <v>0.66611584785707467</v>
      </c>
      <c r="R66" s="22">
        <f ca="1">(Parameters!$C$2/R19)^Parameters!$C$9</f>
        <v>0.70496113101563296</v>
      </c>
      <c r="T66" s="83"/>
      <c r="U66" s="85"/>
      <c r="V66" s="4" t="s">
        <v>3</v>
      </c>
      <c r="W66" s="18">
        <f ca="1">(Parameters!$C$2/W19)^Parameters!$C$9</f>
        <v>0.65332140747342082</v>
      </c>
      <c r="X66" s="18">
        <f ca="1">(Parameters!$C$2/X19)^Parameters!$C$9</f>
        <v>0.66238249068748056</v>
      </c>
      <c r="Y66" s="18">
        <f ca="1">(Parameters!$C$2/Y19)^Parameters!$C$9</f>
        <v>0.69030704857547931</v>
      </c>
      <c r="Z66" s="18">
        <f ca="1">(Parameters!$C$2/Z19)^Parameters!$C$9</f>
        <v>0.74952242999415464</v>
      </c>
      <c r="AA66" s="22">
        <f ca="1">(Parameters!$C$2/AA19)^Parameters!$C$9</f>
        <v>0.88438269543014614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0.67263104409117536</v>
      </c>
      <c r="F67" s="2">
        <f ca="1">(Parameters!$C$2/F20)^Parameters!$C$9</f>
        <v>0.68698222426998645</v>
      </c>
      <c r="G67" s="2">
        <f ca="1">(Parameters!$C$2/G20)^Parameters!$C$9</f>
        <v>0.76765507813952971</v>
      </c>
      <c r="H67" s="2">
        <f ca="1">(Parameters!$C$2/H20)^Parameters!$C$9</f>
        <v>0.93645237308250784</v>
      </c>
      <c r="I67" s="3">
        <f ca="1">(Parameters!$C$2/I20)^Parameters!$C$9</f>
        <v>1.3314862546707598</v>
      </c>
      <c r="K67" s="83"/>
      <c r="L67" s="89">
        <v>-20</v>
      </c>
      <c r="M67" s="1" t="s">
        <v>2</v>
      </c>
      <c r="N67" s="2">
        <f ca="1">(Parameters!$C$2/N20)^Parameters!$C$9</f>
        <v>0.65290742852860528</v>
      </c>
      <c r="O67" s="2">
        <f ca="1">(Parameters!$C$2/O20)^Parameters!$C$9</f>
        <v>0.6619240180394097</v>
      </c>
      <c r="P67" s="2">
        <f ca="1">(Parameters!$C$2/P20)^Parameters!$C$9</f>
        <v>0.66434068602523122</v>
      </c>
      <c r="Q67" s="2">
        <f ca="1">(Parameters!$C$2/Q20)^Parameters!$C$9</f>
        <v>0.68560510336416636</v>
      </c>
      <c r="R67" s="3">
        <f ca="1">(Parameters!$C$2/R20)^Parameters!$C$9</f>
        <v>0.74965148008078097</v>
      </c>
      <c r="T67" s="83"/>
      <c r="U67" s="89">
        <v>-20</v>
      </c>
      <c r="V67" s="1" t="s">
        <v>2</v>
      </c>
      <c r="W67" s="2">
        <f ca="1">(Parameters!$C$2/W20)^Parameters!$C$9</f>
        <v>0.65942223241415943</v>
      </c>
      <c r="X67" s="2">
        <f ca="1">(Parameters!$C$2/X20)^Parameters!$C$9</f>
        <v>0.6698362510064112</v>
      </c>
      <c r="Y67" s="2">
        <f ca="1">(Parameters!$C$2/Y20)^Parameters!$C$9</f>
        <v>0.69232873594846245</v>
      </c>
      <c r="Z67" s="2">
        <f ca="1">(Parameters!$C$2/Z20)^Parameters!$C$9</f>
        <v>0.75632826214011206</v>
      </c>
      <c r="AA67" s="3">
        <f ca="1">(Parameters!$C$2/AA20)^Parameters!$C$9</f>
        <v>0.89813918446454588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0.65538454104391597</v>
      </c>
      <c r="F68" s="18">
        <f ca="1">(Parameters!$C$2/F21)^Parameters!$C$9</f>
        <v>0.66909488306637721</v>
      </c>
      <c r="G68" s="18">
        <f ca="1">(Parameters!$C$2/G21)^Parameters!$C$9</f>
        <v>0.73120451894801275</v>
      </c>
      <c r="H68" s="18">
        <f ca="1">(Parameters!$C$2/H21)^Parameters!$C$9</f>
        <v>0.87225012089674481</v>
      </c>
      <c r="I68" s="22">
        <f ca="1">(Parameters!$C$2/I21)^Parameters!$C$9</f>
        <v>1.1830668265491195</v>
      </c>
      <c r="K68" s="83"/>
      <c r="L68" s="85"/>
      <c r="M68" s="4" t="s">
        <v>3</v>
      </c>
      <c r="N68" s="18">
        <f ca="1">(Parameters!$C$2/N21)^Parameters!$C$9</f>
        <v>0.64591868308146572</v>
      </c>
      <c r="O68" s="18">
        <f ca="1">(Parameters!$C$2/O21)^Parameters!$C$9</f>
        <v>0.64935032475360888</v>
      </c>
      <c r="P68" s="18">
        <f ca="1">(Parameters!$C$2/P21)^Parameters!$C$9</f>
        <v>0.65494175293897539</v>
      </c>
      <c r="Q68" s="18">
        <f ca="1">(Parameters!$C$2/Q21)^Parameters!$C$9</f>
        <v>0.66407499484525612</v>
      </c>
      <c r="R68" s="22">
        <f ca="1">(Parameters!$C$2/R21)^Parameters!$C$9</f>
        <v>0.69630038281717577</v>
      </c>
      <c r="T68" s="83"/>
      <c r="U68" s="85"/>
      <c r="V68" s="4" t="s">
        <v>3</v>
      </c>
      <c r="W68" s="18">
        <f ca="1">(Parameters!$C$2/W21)^Parameters!$C$9</f>
        <v>0.6505550037649579</v>
      </c>
      <c r="X68" s="18">
        <f ca="1">(Parameters!$C$2/X21)^Parameters!$C$9</f>
        <v>0.65733499949388241</v>
      </c>
      <c r="Y68" s="18">
        <f ca="1">(Parameters!$C$2/Y21)^Parameters!$C$9</f>
        <v>0.68571860939146878</v>
      </c>
      <c r="Z68" s="18">
        <f ca="1">(Parameters!$C$2/Z21)^Parameters!$C$9</f>
        <v>0.74034973648670421</v>
      </c>
      <c r="AA68" s="22">
        <f ca="1">(Parameters!$C$2/AA21)^Parameters!$C$9</f>
        <v>0.86275546056086394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0.6712507438177937</v>
      </c>
      <c r="F69" s="2">
        <f ca="1">(Parameters!$C$2/F22)^Parameters!$C$9</f>
        <v>0.68111945307573973</v>
      </c>
      <c r="G69" s="2">
        <f ca="1">(Parameters!$C$2/G22)^Parameters!$C$9</f>
        <v>0.76182234664140924</v>
      </c>
      <c r="H69" s="2">
        <f ca="1">(Parameters!$C$2/H22)^Parameters!$C$9</f>
        <v>0.91829694892278357</v>
      </c>
      <c r="I69" s="3">
        <f ca="1">(Parameters!$C$2/I22)^Parameters!$C$9</f>
        <v>1.2708483313334178</v>
      </c>
      <c r="K69" s="83"/>
      <c r="L69" s="89">
        <v>-25</v>
      </c>
      <c r="M69" s="7" t="s">
        <v>2</v>
      </c>
      <c r="N69" s="2">
        <f ca="1">(Parameters!$C$2/N22)^Parameters!$C$9</f>
        <v>0.64949545370443784</v>
      </c>
      <c r="O69" s="2">
        <f ca="1">(Parameters!$C$2/O22)^Parameters!$C$9</f>
        <v>0.66040655858023256</v>
      </c>
      <c r="P69" s="2">
        <f ca="1">(Parameters!$C$2/P22)^Parameters!$C$9</f>
        <v>0.66507091123690021</v>
      </c>
      <c r="Q69" s="2">
        <f ca="1">(Parameters!$C$2/Q22)^Parameters!$C$9</f>
        <v>0.68264381975815303</v>
      </c>
      <c r="R69" s="3">
        <f ca="1">(Parameters!$C$2/R22)^Parameters!$C$9</f>
        <v>0.73635026786063906</v>
      </c>
      <c r="T69" s="83"/>
      <c r="U69" s="89">
        <v>-25</v>
      </c>
      <c r="V69" s="7" t="s">
        <v>2</v>
      </c>
      <c r="W69" s="2">
        <f ca="1">(Parameters!$C$2/W22)^Parameters!$C$9</f>
        <v>0.65836627130788472</v>
      </c>
      <c r="X69" s="2">
        <f ca="1">(Parameters!$C$2/X22)^Parameters!$C$9</f>
        <v>0.66721012261349333</v>
      </c>
      <c r="Y69" s="2">
        <f ca="1">(Parameters!$C$2/Y22)^Parameters!$C$9</f>
        <v>0.69106851878885833</v>
      </c>
      <c r="Z69" s="2">
        <f ca="1">(Parameters!$C$2/Z22)^Parameters!$C$9</f>
        <v>0.7491343753247709</v>
      </c>
      <c r="AA69" s="3">
        <f ca="1">(Parameters!$C$2/AA22)^Parameters!$C$9</f>
        <v>0.87603741739943086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0.65503857043606117</v>
      </c>
      <c r="F70" s="18">
        <f ca="1">(Parameters!$C$2/F23)^Parameters!$C$9</f>
        <v>0.66806729014098865</v>
      </c>
      <c r="G70" s="18">
        <f ca="1">(Parameters!$C$2/G23)^Parameters!$C$9</f>
        <v>0.72404494455094837</v>
      </c>
      <c r="H70" s="18">
        <f ca="1">(Parameters!$C$2/H23)^Parameters!$C$9</f>
        <v>0.85637058517674935</v>
      </c>
      <c r="I70" s="22">
        <f ca="1">(Parameters!$C$2/I23)^Parameters!$C$9</f>
        <v>1.1371849339164459</v>
      </c>
      <c r="K70" s="83"/>
      <c r="L70" s="75"/>
      <c r="M70" s="8" t="s">
        <v>3</v>
      </c>
      <c r="N70" s="18">
        <f ca="1">(Parameters!$C$2/N23)^Parameters!$C$9</f>
        <v>0.6418000129845236</v>
      </c>
      <c r="O70" s="18">
        <f ca="1">(Parameters!$C$2/O23)^Parameters!$C$9</f>
        <v>0.65051524612770406</v>
      </c>
      <c r="P70" s="18">
        <f ca="1">(Parameters!$C$2/P23)^Parameters!$C$9</f>
        <v>0.65310918811586915</v>
      </c>
      <c r="Q70" s="18">
        <f ca="1">(Parameters!$C$2/Q23)^Parameters!$C$9</f>
        <v>0.66250478881286556</v>
      </c>
      <c r="R70" s="22">
        <f ca="1">(Parameters!$C$2/R23)^Parameters!$C$9</f>
        <v>0.6895345544293584</v>
      </c>
      <c r="T70" s="83"/>
      <c r="U70" s="75"/>
      <c r="V70" s="8" t="s">
        <v>3</v>
      </c>
      <c r="W70" s="18">
        <f ca="1">(Parameters!$C$2/W23)^Parameters!$C$9</f>
        <v>0.64995417831632307</v>
      </c>
      <c r="X70" s="18">
        <f ca="1">(Parameters!$C$2/X23)^Parameters!$C$9</f>
        <v>0.65736056498079987</v>
      </c>
      <c r="Y70" s="18">
        <f ca="1">(Parameters!$C$2/Y23)^Parameters!$C$9</f>
        <v>0.6815488154598065</v>
      </c>
      <c r="Z70" s="18">
        <f ca="1">(Parameters!$C$2/Z23)^Parameters!$C$9</f>
        <v>0.7340478761188991</v>
      </c>
      <c r="AA70" s="22">
        <f ca="1">(Parameters!$C$2/AA23)^Parameters!$C$9</f>
        <v>0.84587828750595961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0.67262463352130741</v>
      </c>
      <c r="F71" s="2">
        <f ca="1">(Parameters!$C$2/F24)^Parameters!$C$9</f>
        <v>0.68594232062828098</v>
      </c>
      <c r="G71" s="2">
        <f ca="1">(Parameters!$C$2/G24)^Parameters!$C$9</f>
        <v>0.7589802599607699</v>
      </c>
      <c r="H71" s="2">
        <f ca="1">(Parameters!$C$2/H24)^Parameters!$C$9</f>
        <v>0.90890294606831545</v>
      </c>
      <c r="I71" s="3">
        <f ca="1">(Parameters!$C$2/I24)^Parameters!$C$9</f>
        <v>1.227539868476659</v>
      </c>
      <c r="K71" s="83"/>
      <c r="L71" s="74">
        <v>-30</v>
      </c>
      <c r="M71" s="1" t="s">
        <v>2</v>
      </c>
      <c r="N71" s="2">
        <f ca="1">(Parameters!$C$2/N24)^Parameters!$C$9</f>
        <v>0.65459175562889538</v>
      </c>
      <c r="O71" s="2">
        <f ca="1">(Parameters!$C$2/O24)^Parameters!$C$9</f>
        <v>0.66176067089165469</v>
      </c>
      <c r="P71" s="2">
        <f ca="1">(Parameters!$C$2/P24)^Parameters!$C$9</f>
        <v>0.66313904088328557</v>
      </c>
      <c r="Q71" s="2">
        <f ca="1">(Parameters!$C$2/Q24)^Parameters!$C$9</f>
        <v>0.6803467231511271</v>
      </c>
      <c r="R71" s="3">
        <f ca="1">(Parameters!$C$2/R24)^Parameters!$C$9</f>
        <v>0.72577371558502168</v>
      </c>
      <c r="T71" s="83"/>
      <c r="U71" s="74">
        <v>-30</v>
      </c>
      <c r="V71" s="1" t="s">
        <v>2</v>
      </c>
      <c r="W71" s="2">
        <f ca="1">(Parameters!$C$2/W24)^Parameters!$C$9</f>
        <v>0.65993325514548029</v>
      </c>
      <c r="X71" s="2">
        <f ca="1">(Parameters!$C$2/X24)^Parameters!$C$9</f>
        <v>0.66937946306338281</v>
      </c>
      <c r="Y71" s="2">
        <f ca="1">(Parameters!$C$2/Y24)^Parameters!$C$9</f>
        <v>0.68909531498384047</v>
      </c>
      <c r="Z71" s="2">
        <f ca="1">(Parameters!$C$2/Z24)^Parameters!$C$9</f>
        <v>0.74482485858655889</v>
      </c>
      <c r="AA71" s="3">
        <f ca="1">(Parameters!$C$2/AA24)^Parameters!$C$9</f>
        <v>0.85930505576216809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0.65548108223282275</v>
      </c>
      <c r="F72" s="18">
        <f ca="1">(Parameters!$C$2/F25)^Parameters!$C$9</f>
        <v>0.66825312947130666</v>
      </c>
      <c r="G72" s="18">
        <f ca="1">(Parameters!$C$2/G25)^Parameters!$C$9</f>
        <v>0.72441164782246237</v>
      </c>
      <c r="H72" s="18">
        <f ca="1">(Parameters!$C$2/H25)^Parameters!$C$9</f>
        <v>0.84818432606711258</v>
      </c>
      <c r="I72" s="22">
        <f ca="1">(Parameters!$C$2/I25)^Parameters!$C$9</f>
        <v>1.104431427548956</v>
      </c>
      <c r="K72" s="83"/>
      <c r="L72" s="75"/>
      <c r="M72" s="4" t="s">
        <v>3</v>
      </c>
      <c r="N72" s="18">
        <f ca="1">(Parameters!$C$2/N25)^Parameters!$C$9</f>
        <v>0.64638784325796905</v>
      </c>
      <c r="O72" s="18">
        <f ca="1">(Parameters!$C$2/O25)^Parameters!$C$9</f>
        <v>0.64927975291594009</v>
      </c>
      <c r="P72" s="18">
        <f ca="1">(Parameters!$C$2/P25)^Parameters!$C$9</f>
        <v>0.65419998994247563</v>
      </c>
      <c r="Q72" s="18">
        <f ca="1">(Parameters!$C$2/Q25)^Parameters!$C$9</f>
        <v>0.66132151093477409</v>
      </c>
      <c r="R72" s="22">
        <f ca="1">(Parameters!$C$2/R25)^Parameters!$C$9</f>
        <v>0.68417454036964986</v>
      </c>
      <c r="T72" s="83"/>
      <c r="U72" s="75"/>
      <c r="V72" s="4" t="s">
        <v>3</v>
      </c>
      <c r="W72" s="18">
        <f ca="1">(Parameters!$C$2/W25)^Parameters!$C$9</f>
        <v>0.65071940284501073</v>
      </c>
      <c r="X72" s="18">
        <f ca="1">(Parameters!$C$2/X25)^Parameters!$C$9</f>
        <v>0.65693258260898391</v>
      </c>
      <c r="Y72" s="18">
        <f ca="1">(Parameters!$C$2/Y25)^Parameters!$C$9</f>
        <v>0.68267313483317071</v>
      </c>
      <c r="Z72" s="18">
        <f ca="1">(Parameters!$C$2/Z25)^Parameters!$C$9</f>
        <v>0.73036601931648348</v>
      </c>
      <c r="AA72" s="22">
        <f ca="1">(Parameters!$C$2/AA25)^Parameters!$C$9</f>
        <v>0.83314450465647716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0.67559026375176623</v>
      </c>
      <c r="F73" s="2">
        <f ca="1">(Parameters!$C$2/F26)^Parameters!$C$9</f>
        <v>0.69808909318113843</v>
      </c>
      <c r="G73" s="2">
        <f ca="1">(Parameters!$C$2/G26)^Parameters!$C$9</f>
        <v>0.76457511448722004</v>
      </c>
      <c r="H73" s="2">
        <f ca="1">(Parameters!$C$2/H26)^Parameters!$C$9</f>
        <v>0.90789899822661102</v>
      </c>
      <c r="I73" s="3">
        <f ca="1">(Parameters!$C$2/I26)^Parameters!$C$9</f>
        <v>1.2024982110966804</v>
      </c>
      <c r="K73" s="83"/>
      <c r="L73" s="74">
        <v>-35</v>
      </c>
      <c r="M73" s="1" t="s">
        <v>2</v>
      </c>
      <c r="N73" s="2">
        <f ca="1">(Parameters!$C$2/N26)^Parameters!$C$9</f>
        <v>0.65913766499475168</v>
      </c>
      <c r="O73" s="2">
        <f ca="1">(Parameters!$C$2/O26)^Parameters!$C$9</f>
        <v>0.65680203982012308</v>
      </c>
      <c r="P73" s="2">
        <f ca="1">(Parameters!$C$2/P26)^Parameters!$C$9</f>
        <v>0.66294925821383932</v>
      </c>
      <c r="Q73" s="2">
        <f ca="1">(Parameters!$C$2/Q26)^Parameters!$C$9</f>
        <v>0.67860074767577938</v>
      </c>
      <c r="R73" s="3">
        <f ca="1">(Parameters!$C$2/R26)^Parameters!$C$9</f>
        <v>0.72176494208870479</v>
      </c>
      <c r="T73" s="83"/>
      <c r="U73" s="74">
        <v>-35</v>
      </c>
      <c r="V73" s="1" t="s">
        <v>2</v>
      </c>
      <c r="W73" s="2">
        <f ca="1">(Parameters!$C$2/W26)^Parameters!$C$9</f>
        <v>0.66320270320790975</v>
      </c>
      <c r="X73" s="2">
        <f ca="1">(Parameters!$C$2/X26)^Parameters!$C$9</f>
        <v>0.66668666856212877</v>
      </c>
      <c r="Y73" s="2">
        <f ca="1">(Parameters!$C$2/Y26)^Parameters!$C$9</f>
        <v>0.69072026472831616</v>
      </c>
      <c r="Z73" s="2">
        <f ca="1">(Parameters!$C$2/Z26)^Parameters!$C$9</f>
        <v>0.74322231148500495</v>
      </c>
      <c r="AA73" s="3">
        <f ca="1">(Parameters!$C$2/AA26)^Parameters!$C$9</f>
        <v>0.85145207183727234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0.66006987306392551</v>
      </c>
      <c r="F74" s="18">
        <f ca="1">(Parameters!$C$2/F27)^Parameters!$C$9</f>
        <v>0.67652716812377023</v>
      </c>
      <c r="G74" s="18">
        <f ca="1">(Parameters!$C$2/G27)^Parameters!$C$9</f>
        <v>0.72983709860556212</v>
      </c>
      <c r="H74" s="18">
        <f ca="1">(Parameters!$C$2/H27)^Parameters!$C$9</f>
        <v>0.84725730660149567</v>
      </c>
      <c r="I74" s="22">
        <f ca="1">(Parameters!$C$2/I27)^Parameters!$C$9</f>
        <v>1.0804388860709477</v>
      </c>
      <c r="K74" s="83"/>
      <c r="L74" s="75"/>
      <c r="M74" s="9" t="s">
        <v>3</v>
      </c>
      <c r="N74" s="18">
        <f ca="1">(Parameters!$C$2/N27)^Parameters!$C$9</f>
        <v>0.64944176723774294</v>
      </c>
      <c r="O74" s="18">
        <f ca="1">(Parameters!$C$2/O27)^Parameters!$C$9</f>
        <v>0.65127968761772814</v>
      </c>
      <c r="P74" s="18">
        <f ca="1">(Parameters!$C$2/P27)^Parameters!$C$9</f>
        <v>0.65417273346349403</v>
      </c>
      <c r="Q74" s="18">
        <f ca="1">(Parameters!$C$2/Q27)^Parameters!$C$9</f>
        <v>0.66046589735346195</v>
      </c>
      <c r="R74" s="22">
        <f ca="1">(Parameters!$C$2/R27)^Parameters!$C$9</f>
        <v>0.67609174728160926</v>
      </c>
      <c r="T74" s="83"/>
      <c r="U74" s="75"/>
      <c r="V74" s="9" t="s">
        <v>3</v>
      </c>
      <c r="W74" s="18">
        <f ca="1">(Parameters!$C$2/W27)^Parameters!$C$9</f>
        <v>0.65354326518258266</v>
      </c>
      <c r="X74" s="18">
        <f ca="1">(Parameters!$C$2/X27)^Parameters!$C$9</f>
        <v>0.66144939602929143</v>
      </c>
      <c r="Y74" s="18">
        <f ca="1">(Parameters!$C$2/Y27)^Parameters!$C$9</f>
        <v>0.68407957800772656</v>
      </c>
      <c r="Z74" s="18">
        <f ca="1">(Parameters!$C$2/Z27)^Parameters!$C$9</f>
        <v>0.72916486022669935</v>
      </c>
      <c r="AA74" s="22">
        <f ca="1">(Parameters!$C$2/AA27)^Parameters!$C$9</f>
        <v>0.81996323854952435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0.69279346415653564</v>
      </c>
      <c r="F75" s="2">
        <f ca="1">(Parameters!$C$2/F28)^Parameters!$C$9</f>
        <v>0.71209895888126429</v>
      </c>
      <c r="G75" s="2">
        <f ca="1">(Parameters!$C$2/G28)^Parameters!$C$9</f>
        <v>0.78079939355175232</v>
      </c>
      <c r="H75" s="2">
        <f ca="1">(Parameters!$C$2/H28)^Parameters!$C$9</f>
        <v>0.91534987945342605</v>
      </c>
      <c r="I75" s="3">
        <f ca="1">(Parameters!$C$2/I28)^Parameters!$C$9</f>
        <v>1.1904850859990594</v>
      </c>
      <c r="K75" s="83"/>
      <c r="L75" s="74">
        <v>-40</v>
      </c>
      <c r="M75" s="10" t="s">
        <v>2</v>
      </c>
      <c r="N75" s="2">
        <f ca="1">(Parameters!$C$2/N28)^Parameters!$C$9</f>
        <v>0.65574564157829518</v>
      </c>
      <c r="O75" s="2">
        <f ca="1">(Parameters!$C$2/O28)^Parameters!$C$9</f>
        <v>0.65785467015667853</v>
      </c>
      <c r="P75" s="2">
        <f ca="1">(Parameters!$C$2/P28)^Parameters!$C$9</f>
        <v>0.66586298773808061</v>
      </c>
      <c r="Q75" s="2">
        <f ca="1">(Parameters!$C$2/Q28)^Parameters!$C$9</f>
        <v>0.67732480346853596</v>
      </c>
      <c r="R75" s="3">
        <f ca="1">(Parameters!$C$2/R28)^Parameters!$C$9</f>
        <v>0.71843079767267981</v>
      </c>
      <c r="T75" s="83"/>
      <c r="U75" s="74">
        <v>-40</v>
      </c>
      <c r="V75" s="10" t="s">
        <v>2</v>
      </c>
      <c r="W75" s="2">
        <f ca="1">(Parameters!$C$2/W28)^Parameters!$C$9</f>
        <v>0.66444463920493491</v>
      </c>
      <c r="X75" s="2">
        <f ca="1">(Parameters!$C$2/X28)^Parameters!$C$9</f>
        <v>0.67141299388920017</v>
      </c>
      <c r="Y75" s="2">
        <f ca="1">(Parameters!$C$2/Y28)^Parameters!$C$9</f>
        <v>0.69739984203182948</v>
      </c>
      <c r="Z75" s="2">
        <f ca="1">(Parameters!$C$2/Z28)^Parameters!$C$9</f>
        <v>0.74425811669755149</v>
      </c>
      <c r="AA75" s="3">
        <f ca="1">(Parameters!$C$2/AA28)^Parameters!$C$9</f>
        <v>0.84686544447043632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0.67238849711318971</v>
      </c>
      <c r="F76" s="18">
        <f ca="1">(Parameters!$C$2/F29)^Parameters!$C$9</f>
        <v>0.68705083073424555</v>
      </c>
      <c r="G76" s="18">
        <f ca="1">(Parameters!$C$2/G29)^Parameters!$C$9</f>
        <v>0.73552891346710902</v>
      </c>
      <c r="H76" s="18">
        <f ca="1">(Parameters!$C$2/H29)^Parameters!$C$9</f>
        <v>0.85353866122215793</v>
      </c>
      <c r="I76" s="22">
        <f ca="1">(Parameters!$C$2/I29)^Parameters!$C$9</f>
        <v>1.0672673104630646</v>
      </c>
      <c r="K76" s="83"/>
      <c r="L76" s="75"/>
      <c r="M76" s="11" t="s">
        <v>3</v>
      </c>
      <c r="N76" s="18">
        <f ca="1">(Parameters!$C$2/N29)^Parameters!$C$9</f>
        <v>0.65074435023037913</v>
      </c>
      <c r="O76" s="18">
        <f ca="1">(Parameters!$C$2/O29)^Parameters!$C$9</f>
        <v>0.6512262951253337</v>
      </c>
      <c r="P76" s="18">
        <f ca="1">(Parameters!$C$2/P29)^Parameters!$C$9</f>
        <v>0.65143163100070967</v>
      </c>
      <c r="Q76" s="18">
        <f ca="1">(Parameters!$C$2/Q29)^Parameters!$C$9</f>
        <v>0.65989662604439092</v>
      </c>
      <c r="R76" s="22">
        <f ca="1">(Parameters!$C$2/R29)^Parameters!$C$9</f>
        <v>0.66986237897816359</v>
      </c>
      <c r="T76" s="83"/>
      <c r="U76" s="75"/>
      <c r="V76" s="11" t="s">
        <v>3</v>
      </c>
      <c r="W76" s="18">
        <f ca="1">(Parameters!$C$2/W29)^Parameters!$C$9</f>
        <v>0.65945425757756471</v>
      </c>
      <c r="X76" s="18">
        <f ca="1">(Parameters!$C$2/X29)^Parameters!$C$9</f>
        <v>0.66594543260834083</v>
      </c>
      <c r="Y76" s="18">
        <f ca="1">(Parameters!$C$2/Y29)^Parameters!$C$9</f>
        <v>0.68558325453348801</v>
      </c>
      <c r="Z76" s="18">
        <f ca="1">(Parameters!$C$2/Z29)^Parameters!$C$9</f>
        <v>0.73040778570239429</v>
      </c>
      <c r="AA76" s="22">
        <f ca="1">(Parameters!$C$2/AA29)^Parameters!$C$9</f>
        <v>0.81114548107926487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0.71249603286019192</v>
      </c>
      <c r="F77" s="2">
        <f ca="1">(Parameters!$C$2/F30)^Parameters!$C$9</f>
        <v>0.73484113848010224</v>
      </c>
      <c r="G77" s="2">
        <f ca="1">(Parameters!$C$2/G30)^Parameters!$C$9</f>
        <v>0.79938182198870755</v>
      </c>
      <c r="H77" s="2">
        <f ca="1">(Parameters!$C$2/H30)^Parameters!$C$9</f>
        <v>0.92924674472314817</v>
      </c>
      <c r="I77" s="3">
        <f ca="1">(Parameters!$C$2/I30)^Parameters!$C$9</f>
        <v>1.1879533542971961</v>
      </c>
      <c r="K77" s="83"/>
      <c r="L77" s="74">
        <v>-45</v>
      </c>
      <c r="M77" s="12" t="s">
        <v>2</v>
      </c>
      <c r="N77" s="2">
        <f ca="1">(Parameters!$C$2/N30)^Parameters!$C$9</f>
        <v>0.65621848885679568</v>
      </c>
      <c r="O77" s="2">
        <f ca="1">(Parameters!$C$2/O30)^Parameters!$C$9</f>
        <v>0.65981107553508556</v>
      </c>
      <c r="P77" s="2">
        <f ca="1">(Parameters!$C$2/P30)^Parameters!$C$9</f>
        <v>0.66479721781791234</v>
      </c>
      <c r="Q77" s="2">
        <f ca="1">(Parameters!$C$2/Q30)^Parameters!$C$9</f>
        <v>0.67431118878575658</v>
      </c>
      <c r="R77" s="3">
        <f ca="1">(Parameters!$C$2/R30)^Parameters!$C$9</f>
        <v>0.71206533590160948</v>
      </c>
      <c r="T77" s="83"/>
      <c r="U77" s="74">
        <v>-45</v>
      </c>
      <c r="V77" s="12" t="s">
        <v>2</v>
      </c>
      <c r="W77" s="2">
        <f ca="1">(Parameters!$C$2/W30)^Parameters!$C$9</f>
        <v>0.67050652009031386</v>
      </c>
      <c r="X77" s="2">
        <f ca="1">(Parameters!$C$2/X30)^Parameters!$C$9</f>
        <v>0.67957536452094336</v>
      </c>
      <c r="Y77" s="2">
        <f ca="1">(Parameters!$C$2/Y30)^Parameters!$C$9</f>
        <v>0.70225413146854621</v>
      </c>
      <c r="Z77" s="2">
        <f ca="1">(Parameters!$C$2/Z30)^Parameters!$C$9</f>
        <v>0.74580791193537321</v>
      </c>
      <c r="AA77" s="3">
        <f ca="1">(Parameters!$C$2/AA30)^Parameters!$C$9</f>
        <v>0.84187876556508534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0.69009768937293015</v>
      </c>
      <c r="F78" s="18">
        <f ca="1">(Parameters!$C$2/F31)^Parameters!$C$9</f>
        <v>0.70208596200706097</v>
      </c>
      <c r="G78" s="18">
        <f ca="1">(Parameters!$C$2/G31)^Parameters!$C$9</f>
        <v>0.75380231634872641</v>
      </c>
      <c r="H78" s="18">
        <f ca="1">(Parameters!$C$2/H31)^Parameters!$C$9</f>
        <v>0.8687553964973237</v>
      </c>
      <c r="I78" s="22">
        <f ca="1">(Parameters!$C$2/I31)^Parameters!$C$9</f>
        <v>1.0664151229255701</v>
      </c>
      <c r="K78" s="83"/>
      <c r="L78" s="75"/>
      <c r="M78" s="9" t="s">
        <v>3</v>
      </c>
      <c r="N78" s="18">
        <f ca="1">(Parameters!$C$2/N31)^Parameters!$C$9</f>
        <v>0.65198500588047537</v>
      </c>
      <c r="O78" s="18">
        <f ca="1">(Parameters!$C$2/O31)^Parameters!$C$9</f>
        <v>0.65031501907728084</v>
      </c>
      <c r="P78" s="18">
        <f ca="1">(Parameters!$C$2/P31)^Parameters!$C$9</f>
        <v>0.6529357784296046</v>
      </c>
      <c r="Q78" s="18">
        <f ca="1">(Parameters!$C$2/Q31)^Parameters!$C$9</f>
        <v>0.6615589469467924</v>
      </c>
      <c r="R78" s="22">
        <f ca="1">(Parameters!$C$2/R31)^Parameters!$C$9</f>
        <v>0.66758185590638641</v>
      </c>
      <c r="T78" s="83"/>
      <c r="U78" s="75"/>
      <c r="V78" s="9" t="s">
        <v>3</v>
      </c>
      <c r="W78" s="18">
        <f ca="1">(Parameters!$C$2/W31)^Parameters!$C$9</f>
        <v>0.66737211200457836</v>
      </c>
      <c r="X78" s="18">
        <f ca="1">(Parameters!$C$2/X31)^Parameters!$C$9</f>
        <v>0.67165958929806258</v>
      </c>
      <c r="Y78" s="18">
        <f ca="1">(Parameters!$C$2/Y31)^Parameters!$C$9</f>
        <v>0.69286866355765631</v>
      </c>
      <c r="Z78" s="18">
        <f ca="1">(Parameters!$C$2/Z31)^Parameters!$C$9</f>
        <v>0.73660561604853803</v>
      </c>
      <c r="AA78" s="22">
        <f ca="1">(Parameters!$C$2/AA31)^Parameters!$C$9</f>
        <v>0.80926842155569512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0.74200459629417603</v>
      </c>
      <c r="F79" s="2">
        <f ca="1">(Parameters!$C$2/F32)^Parameters!$C$9</f>
        <v>0.76637013544249843</v>
      </c>
      <c r="G79" s="2">
        <f ca="1">(Parameters!$C$2/G32)^Parameters!$C$9</f>
        <v>0.82682839104668648</v>
      </c>
      <c r="H79" s="2">
        <f ca="1">(Parameters!$C$2/H32)^Parameters!$C$9</f>
        <v>0.9556062353572542</v>
      </c>
      <c r="I79" s="3">
        <f ca="1">(Parameters!$C$2/I32)^Parameters!$C$9</f>
        <v>1.2013486578030037</v>
      </c>
      <c r="K79" s="83"/>
      <c r="L79" s="74">
        <v>-50</v>
      </c>
      <c r="M79" s="10" t="s">
        <v>2</v>
      </c>
      <c r="N79" s="2">
        <f ca="1">(Parameters!$C$2/N32)^Parameters!$C$9</f>
        <v>0.65710535561728023</v>
      </c>
      <c r="O79" s="2">
        <f ca="1">(Parameters!$C$2/O32)^Parameters!$C$9</f>
        <v>0.66194453395828745</v>
      </c>
      <c r="P79" s="2">
        <f ca="1">(Parameters!$C$2/P32)^Parameters!$C$9</f>
        <v>0.66392909179176673</v>
      </c>
      <c r="Q79" s="2">
        <f ca="1">(Parameters!$C$2/Q32)^Parameters!$C$9</f>
        <v>0.67385293731853257</v>
      </c>
      <c r="R79" s="3">
        <f ca="1">(Parameters!$C$2/R32)^Parameters!$C$9</f>
        <v>0.70680530699994226</v>
      </c>
      <c r="T79" s="83"/>
      <c r="U79" s="74">
        <v>-50</v>
      </c>
      <c r="V79" s="10" t="s">
        <v>2</v>
      </c>
      <c r="W79" s="2">
        <f ca="1">(Parameters!$C$2/W32)^Parameters!$C$9</f>
        <v>0.68016961474692084</v>
      </c>
      <c r="X79" s="2">
        <f ca="1">(Parameters!$C$2/X32)^Parameters!$C$9</f>
        <v>0.6904481100569253</v>
      </c>
      <c r="Y79" s="2">
        <f ca="1">(Parameters!$C$2/Y32)^Parameters!$C$9</f>
        <v>0.70965082888546649</v>
      </c>
      <c r="Z79" s="2">
        <f ca="1">(Parameters!$C$2/Z32)^Parameters!$C$9</f>
        <v>0.75232581056315462</v>
      </c>
      <c r="AA79" s="3">
        <f ca="1">(Parameters!$C$2/AA32)^Parameters!$C$9</f>
        <v>0.84050512973347324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0.71313334279453733</v>
      </c>
      <c r="F80" s="18">
        <f ca="1">(Parameters!$C$2/F33)^Parameters!$C$9</f>
        <v>0.72425562121230558</v>
      </c>
      <c r="G80" s="18">
        <f ca="1">(Parameters!$C$2/G33)^Parameters!$C$9</f>
        <v>0.7798165514708939</v>
      </c>
      <c r="H80" s="18">
        <f ca="1">(Parameters!$C$2/H33)^Parameters!$C$9</f>
        <v>0.89088521810708132</v>
      </c>
      <c r="I80" s="22">
        <f ca="1">(Parameters!$C$2/I33)^Parameters!$C$9</f>
        <v>1.0764468646741376</v>
      </c>
      <c r="K80" s="83"/>
      <c r="L80" s="75"/>
      <c r="M80" s="11" t="s">
        <v>3</v>
      </c>
      <c r="N80" s="18">
        <f ca="1">(Parameters!$C$2/N33)^Parameters!$C$9</f>
        <v>0.65243732318935144</v>
      </c>
      <c r="O80" s="18">
        <f ca="1">(Parameters!$C$2/O33)^Parameters!$C$9</f>
        <v>0.64972140919991139</v>
      </c>
      <c r="P80" s="18">
        <f ca="1">(Parameters!$C$2/P33)^Parameters!$C$9</f>
        <v>0.65482138097182152</v>
      </c>
      <c r="Q80" s="18">
        <f ca="1">(Parameters!$C$2/Q33)^Parameters!$C$9</f>
        <v>0.66146633044396075</v>
      </c>
      <c r="R80" s="22">
        <f ca="1">(Parameters!$C$2/R33)^Parameters!$C$9</f>
        <v>0.66573313314721982</v>
      </c>
      <c r="T80" s="83"/>
      <c r="U80" s="75"/>
      <c r="V80" s="11" t="s">
        <v>3</v>
      </c>
      <c r="W80" s="18">
        <f ca="1">(Parameters!$C$2/W33)^Parameters!$C$9</f>
        <v>0.67704574709693344</v>
      </c>
      <c r="X80" s="18">
        <f ca="1">(Parameters!$C$2/X33)^Parameters!$C$9</f>
        <v>0.67997037117035874</v>
      </c>
      <c r="Y80" s="18">
        <f ca="1">(Parameters!$C$2/Y33)^Parameters!$C$9</f>
        <v>0.70294102843969042</v>
      </c>
      <c r="Z80" s="18">
        <f ca="1">(Parameters!$C$2/Z33)^Parameters!$C$9</f>
        <v>0.74303843716979445</v>
      </c>
      <c r="AA80" s="22">
        <f ca="1">(Parameters!$C$2/AA33)^Parameters!$C$9</f>
        <v>0.81053862724907577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0.78392228998524793</v>
      </c>
      <c r="F81" s="2">
        <f ca="1">(Parameters!$C$2/F34)^Parameters!$C$9</f>
        <v>0.80147140678119166</v>
      </c>
      <c r="G81" s="2">
        <f ca="1">(Parameters!$C$2/G34)^Parameters!$C$9</f>
        <v>0.86728996716565065</v>
      </c>
      <c r="H81" s="2">
        <f ca="1">(Parameters!$C$2/H34)^Parameters!$C$9</f>
        <v>0.99364768817956339</v>
      </c>
      <c r="I81" s="3">
        <f ca="1">(Parameters!$C$2/I34)^Parameters!$C$9</f>
        <v>1.2232366445441174</v>
      </c>
      <c r="K81" s="83"/>
      <c r="L81" s="74">
        <v>-55</v>
      </c>
      <c r="M81" s="12" t="s">
        <v>2</v>
      </c>
      <c r="N81" s="2">
        <f ca="1">(Parameters!$C$2/N34)^Parameters!$C$9</f>
        <v>0.6595043174873747</v>
      </c>
      <c r="O81" s="2">
        <f ca="1">(Parameters!$C$2/O34)^Parameters!$C$9</f>
        <v>0.65938855016578757</v>
      </c>
      <c r="P81" s="2">
        <f ca="1">(Parameters!$C$2/P34)^Parameters!$C$9</f>
        <v>0.66480878299297563</v>
      </c>
      <c r="Q81" s="2">
        <f ca="1">(Parameters!$C$2/Q34)^Parameters!$C$9</f>
        <v>0.67372763849188633</v>
      </c>
      <c r="R81" s="3">
        <f ca="1">(Parameters!$C$2/R34)^Parameters!$C$9</f>
        <v>0.69601332220607348</v>
      </c>
      <c r="T81" s="83"/>
      <c r="U81" s="74">
        <v>-55</v>
      </c>
      <c r="V81" s="12" t="s">
        <v>2</v>
      </c>
      <c r="W81" s="2">
        <f ca="1">(Parameters!$C$2/W34)^Parameters!$C$9</f>
        <v>0.69414290948053525</v>
      </c>
      <c r="X81" s="2">
        <f ca="1">(Parameters!$C$2/X34)^Parameters!$C$9</f>
        <v>0.69926712771214017</v>
      </c>
      <c r="Y81" s="2">
        <f ca="1">(Parameters!$C$2/Y34)^Parameters!$C$9</f>
        <v>0.72154609005939019</v>
      </c>
      <c r="Z81" s="2">
        <f ca="1">(Parameters!$C$2/Z34)^Parameters!$C$9</f>
        <v>0.76188127995488997</v>
      </c>
      <c r="AA81" s="3">
        <f ca="1">(Parameters!$C$2/AA34)^Parameters!$C$9</f>
        <v>0.83610004862597032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0.74353716118732105</v>
      </c>
      <c r="F82" s="18">
        <f ca="1">(Parameters!$C$2/F35)^Parameters!$C$9</f>
        <v>0.76093051422565194</v>
      </c>
      <c r="G82" s="18">
        <f ca="1">(Parameters!$C$2/G35)^Parameters!$C$9</f>
        <v>0.81406936210382819</v>
      </c>
      <c r="H82" s="18">
        <f ca="1">(Parameters!$C$2/H35)^Parameters!$C$9</f>
        <v>0.92256345525322958</v>
      </c>
      <c r="I82" s="22">
        <f ca="1">(Parameters!$C$2/I35)^Parameters!$C$9</f>
        <v>1.1224988790953441</v>
      </c>
      <c r="K82" s="83"/>
      <c r="L82" s="75"/>
      <c r="M82" s="9" t="s">
        <v>3</v>
      </c>
      <c r="N82" s="18">
        <f ca="1">(Parameters!$C$2/N35)^Parameters!$C$9</f>
        <v>0.65197153055935886</v>
      </c>
      <c r="O82" s="18">
        <f ca="1">(Parameters!$C$2/O35)^Parameters!$C$9</f>
        <v>0.65411103349255417</v>
      </c>
      <c r="P82" s="18">
        <f ca="1">(Parameters!$C$2/P35)^Parameters!$C$9</f>
        <v>0.65560858035137193</v>
      </c>
      <c r="Q82" s="18">
        <f ca="1">(Parameters!$C$2/Q35)^Parameters!$C$9</f>
        <v>0.66163046889815269</v>
      </c>
      <c r="R82" s="22">
        <f ca="1">(Parameters!$C$2/R35)^Parameters!$C$9</f>
        <v>0.67113626779925828</v>
      </c>
      <c r="T82" s="83"/>
      <c r="U82" s="75"/>
      <c r="V82" s="9" t="s">
        <v>3</v>
      </c>
      <c r="W82" s="18">
        <f ca="1">(Parameters!$C$2/W35)^Parameters!$C$9</f>
        <v>0.68847664877067394</v>
      </c>
      <c r="X82" s="18">
        <f ca="1">(Parameters!$C$2/X35)^Parameters!$C$9</f>
        <v>0.69625752376901151</v>
      </c>
      <c r="Y82" s="18">
        <f ca="1">(Parameters!$C$2/Y35)^Parameters!$C$9</f>
        <v>0.71431990837864623</v>
      </c>
      <c r="Z82" s="18">
        <f ca="1">(Parameters!$C$2/Z35)^Parameters!$C$9</f>
        <v>0.7524758179948744</v>
      </c>
      <c r="AA82" s="22">
        <f ca="1">(Parameters!$C$2/AA35)^Parameters!$C$9</f>
        <v>0.81489143175643375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0.83594776278724092</v>
      </c>
      <c r="F83" s="2">
        <f ca="1">(Parameters!$C$2/F36)^Parameters!$C$9</f>
        <v>0.85560598237653185</v>
      </c>
      <c r="G83" s="2">
        <f ca="1">(Parameters!$C$2/G36)^Parameters!$C$9</f>
        <v>0.92184070503996474</v>
      </c>
      <c r="H83" s="2">
        <f ca="1">(Parameters!$C$2/H36)^Parameters!$C$9</f>
        <v>1.0459603881600874</v>
      </c>
      <c r="I83" s="3">
        <f ca="1">(Parameters!$C$2/I36)^Parameters!$C$9</f>
        <v>1.2657583681280034</v>
      </c>
      <c r="K83" s="83"/>
      <c r="L83" s="74">
        <v>-60</v>
      </c>
      <c r="M83" s="10" t="s">
        <v>2</v>
      </c>
      <c r="N83" s="2">
        <f ca="1">(Parameters!$C$2/N36)^Parameters!$C$9</f>
        <v>0.65975131941214171</v>
      </c>
      <c r="O83" s="2">
        <f ca="1">(Parameters!$C$2/O36)^Parameters!$C$9</f>
        <v>0.66081005837359696</v>
      </c>
      <c r="P83" s="2">
        <f ca="1">(Parameters!$C$2/P36)^Parameters!$C$9</f>
        <v>0.66601473094428809</v>
      </c>
      <c r="Q83" s="2">
        <f ca="1">(Parameters!$C$2/Q36)^Parameters!$C$9</f>
        <v>0.67393128233013977</v>
      </c>
      <c r="R83" s="3">
        <f ca="1">(Parameters!$C$2/R36)^Parameters!$C$9</f>
        <v>0.69278759911134957</v>
      </c>
      <c r="T83" s="83"/>
      <c r="U83" s="74">
        <v>-60</v>
      </c>
      <c r="V83" s="10" t="s">
        <v>2</v>
      </c>
      <c r="W83" s="2">
        <f ca="1">(Parameters!$C$2/W36)^Parameters!$C$9</f>
        <v>0.70924112590156385</v>
      </c>
      <c r="X83" s="2">
        <f ca="1">(Parameters!$C$2/X36)^Parameters!$C$9</f>
        <v>0.71545554887238905</v>
      </c>
      <c r="Y83" s="2">
        <f ca="1">(Parameters!$C$2/Y36)^Parameters!$C$9</f>
        <v>0.7370212583798369</v>
      </c>
      <c r="Z83" s="2">
        <f ca="1">(Parameters!$C$2/Z36)^Parameters!$C$9</f>
        <v>0.77486477532851106</v>
      </c>
      <c r="AA83" s="3">
        <f ca="1">(Parameters!$C$2/AA36)^Parameters!$C$9</f>
        <v>0.84215743105435981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0.79012533334484181</v>
      </c>
      <c r="F84" s="18">
        <f ca="1">(Parameters!$C$2/F37)^Parameters!$C$9</f>
        <v>0.80681322317987725</v>
      </c>
      <c r="G84" s="18">
        <f ca="1">(Parameters!$C$2/G37)^Parameters!$C$9</f>
        <v>0.85976243826669796</v>
      </c>
      <c r="H84" s="18">
        <f ca="1">(Parameters!$C$2/H37)^Parameters!$C$9</f>
        <v>0.96569004838605221</v>
      </c>
      <c r="I84" s="22">
        <f ca="1">(Parameters!$C$2/I37)^Parameters!$C$9</f>
        <v>1.1535667983820894</v>
      </c>
      <c r="K84" s="83"/>
      <c r="L84" s="75"/>
      <c r="M84" s="11" t="s">
        <v>3</v>
      </c>
      <c r="N84" s="18">
        <f ca="1">(Parameters!$C$2/N37)^Parameters!$C$9</f>
        <v>0.65459697800225636</v>
      </c>
      <c r="O84" s="18">
        <f ca="1">(Parameters!$C$2/O37)^Parameters!$C$9</f>
        <v>0.65545580661081237</v>
      </c>
      <c r="P84" s="18">
        <f ca="1">(Parameters!$C$2/P37)^Parameters!$C$9</f>
        <v>0.65666076634197068</v>
      </c>
      <c r="Q84" s="18">
        <f ca="1">(Parameters!$C$2/Q37)^Parameters!$C$9</f>
        <v>0.66205625777616472</v>
      </c>
      <c r="R84" s="22">
        <f ca="1">(Parameters!$C$2/R37)^Parameters!$C$9</f>
        <v>0.6697113408138331</v>
      </c>
      <c r="T84" s="83"/>
      <c r="U84" s="75"/>
      <c r="V84" s="11" t="s">
        <v>3</v>
      </c>
      <c r="W84" s="18">
        <f ca="1">(Parameters!$C$2/W37)^Parameters!$C$9</f>
        <v>0.7059354530326617</v>
      </c>
      <c r="X84" s="18">
        <f ca="1">(Parameters!$C$2/X37)^Parameters!$C$9</f>
        <v>0.71201177876772548</v>
      </c>
      <c r="Y84" s="18">
        <f ca="1">(Parameters!$C$2/Y37)^Parameters!$C$9</f>
        <v>0.72928197233608394</v>
      </c>
      <c r="Z84" s="18">
        <f ca="1">(Parameters!$C$2/Z37)^Parameters!$C$9</f>
        <v>0.76535810283226857</v>
      </c>
      <c r="AA84" s="22">
        <f ca="1">(Parameters!$C$2/AA37)^Parameters!$C$9</f>
        <v>0.82213152143989865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0.9085041453399394</v>
      </c>
      <c r="F85" s="2">
        <f ca="1">(Parameters!$C$2/F38)^Parameters!$C$9</f>
        <v>0.93094624701760831</v>
      </c>
      <c r="G85" s="2">
        <f ca="1">(Parameters!$C$2/G38)^Parameters!$C$9</f>
        <v>0.99497163084612894</v>
      </c>
      <c r="H85" s="2">
        <f ca="1">(Parameters!$C$2/H38)^Parameters!$C$9</f>
        <v>1.1164057053150664</v>
      </c>
      <c r="I85" s="3">
        <f ca="1">(Parameters!$C$2/I38)^Parameters!$C$9</f>
        <v>1.3255312751084747</v>
      </c>
      <c r="K85" s="83"/>
      <c r="L85" s="74">
        <v>-65</v>
      </c>
      <c r="M85" s="12" t="s">
        <v>2</v>
      </c>
      <c r="N85" s="2">
        <f ca="1">(Parameters!$C$2/N38)^Parameters!$C$9</f>
        <v>0.66164847343622557</v>
      </c>
      <c r="O85" s="2">
        <f ca="1">(Parameters!$C$2/O38)^Parameters!$C$9</f>
        <v>0.66416595978538739</v>
      </c>
      <c r="P85" s="2">
        <f ca="1">(Parameters!$C$2/P38)^Parameters!$C$9</f>
        <v>0.66760322260756844</v>
      </c>
      <c r="Q85" s="2">
        <f ca="1">(Parameters!$C$2/Q38)^Parameters!$C$9</f>
        <v>0.6744790491566709</v>
      </c>
      <c r="R85" s="3">
        <f ca="1">(Parameters!$C$2/R38)^Parameters!$C$9</f>
        <v>0.69016049468438867</v>
      </c>
      <c r="T85" s="83"/>
      <c r="U85" s="74">
        <v>-65</v>
      </c>
      <c r="V85" s="12" t="s">
        <v>2</v>
      </c>
      <c r="W85" s="2">
        <f ca="1">(Parameters!$C$2/W38)^Parameters!$C$9</f>
        <v>0.73021232873026642</v>
      </c>
      <c r="X85" s="2">
        <f ca="1">(Parameters!$C$2/X38)^Parameters!$C$9</f>
        <v>0.73783081340185808</v>
      </c>
      <c r="Y85" s="2">
        <f ca="1">(Parameters!$C$2/Y38)^Parameters!$C$9</f>
        <v>0.75683938338118828</v>
      </c>
      <c r="Z85" s="2">
        <f ca="1">(Parameters!$C$2/Z38)^Parameters!$C$9</f>
        <v>0.79184152382542272</v>
      </c>
      <c r="AA85" s="3">
        <f ca="1">(Parameters!$C$2/AA38)^Parameters!$C$9</f>
        <v>0.85203043902367959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0.85105411191689184</v>
      </c>
      <c r="F86" s="18">
        <f ca="1">(Parameters!$C$2/F39)^Parameters!$C$9</f>
        <v>0.86657191806639144</v>
      </c>
      <c r="G86" s="18">
        <f ca="1">(Parameters!$C$2/G39)^Parameters!$C$9</f>
        <v>0.92030383014118666</v>
      </c>
      <c r="H86" s="18">
        <f ca="1">(Parameters!$C$2/H39)^Parameters!$C$9</f>
        <v>1.0230804995678433</v>
      </c>
      <c r="I86" s="22">
        <f ca="1">(Parameters!$C$2/I39)^Parameters!$C$9</f>
        <v>1.1980551627413425</v>
      </c>
      <c r="K86" s="83"/>
      <c r="L86" s="75"/>
      <c r="M86" s="9" t="s">
        <v>3</v>
      </c>
      <c r="N86" s="18">
        <f ca="1">(Parameters!$C$2/N39)^Parameters!$C$9</f>
        <v>0.65636990036889686</v>
      </c>
      <c r="O86" s="18">
        <f ca="1">(Parameters!$C$2/O39)^Parameters!$C$9</f>
        <v>0.65563237706793931</v>
      </c>
      <c r="P86" s="18">
        <f ca="1">(Parameters!$C$2/P39)^Parameters!$C$9</f>
        <v>0.6580258453192932</v>
      </c>
      <c r="Q86" s="18">
        <f ca="1">(Parameters!$C$2/Q39)^Parameters!$C$9</f>
        <v>0.66276296722204753</v>
      </c>
      <c r="R86" s="22">
        <f ca="1">(Parameters!$C$2/R39)^Parameters!$C$9</f>
        <v>0.668654456658898</v>
      </c>
      <c r="T86" s="83"/>
      <c r="U86" s="75"/>
      <c r="V86" s="9" t="s">
        <v>3</v>
      </c>
      <c r="W86" s="18">
        <f ca="1">(Parameters!$C$2/W39)^Parameters!$C$9</f>
        <v>0.72656428245882543</v>
      </c>
      <c r="X86" s="18">
        <f ca="1">(Parameters!$C$2/X39)^Parameters!$C$9</f>
        <v>0.73037873117440388</v>
      </c>
      <c r="Y86" s="18">
        <f ca="1">(Parameters!$C$2/Y39)^Parameters!$C$9</f>
        <v>0.74865894913178876</v>
      </c>
      <c r="Z86" s="18">
        <f ca="1">(Parameters!$C$2/Z39)^Parameters!$C$9</f>
        <v>0.78231262917407296</v>
      </c>
      <c r="AA86" s="22">
        <f ca="1">(Parameters!$C$2/AA39)^Parameters!$C$9</f>
        <v>0.83308496629224493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1.0102103587766005</v>
      </c>
      <c r="F87" s="2">
        <f ca="1">(Parameters!$C$2/F40)^Parameters!$C$9</f>
        <v>1.0302089839018906</v>
      </c>
      <c r="G87" s="2">
        <f ca="1">(Parameters!$C$2/G40)^Parameters!$C$9</f>
        <v>1.0935104666492406</v>
      </c>
      <c r="H87" s="2">
        <f ca="1">(Parameters!$C$2/H40)^Parameters!$C$9</f>
        <v>1.2107594429719561</v>
      </c>
      <c r="I87" s="3">
        <f ca="1">(Parameters!$C$2/I40)^Parameters!$C$9</f>
        <v>1.4066672877540645</v>
      </c>
      <c r="K87" s="83"/>
      <c r="L87" s="74">
        <v>-70</v>
      </c>
      <c r="M87" s="10" t="s">
        <v>2</v>
      </c>
      <c r="N87" s="2">
        <f ca="1">(Parameters!$C$2/N40)^Parameters!$C$9</f>
        <v>0.66570693495223521</v>
      </c>
      <c r="O87" s="2">
        <f ca="1">(Parameters!$C$2/O40)^Parameters!$C$9</f>
        <v>0.666645412774035</v>
      </c>
      <c r="P87" s="2">
        <f ca="1">(Parameters!$C$2/P40)^Parameters!$C$9</f>
        <v>0.669659704736012</v>
      </c>
      <c r="Q87" s="2">
        <f ca="1">(Parameters!$C$2/Q40)^Parameters!$C$9</f>
        <v>0.67541445538941747</v>
      </c>
      <c r="R87" s="3">
        <f ca="1">(Parameters!$C$2/R40)^Parameters!$C$9</f>
        <v>0.68811336078784646</v>
      </c>
      <c r="T87" s="83"/>
      <c r="U87" s="74">
        <v>-70</v>
      </c>
      <c r="V87" s="10" t="s">
        <v>2</v>
      </c>
      <c r="W87" s="2">
        <f ca="1">(Parameters!$C$2/W40)^Parameters!$C$9</f>
        <v>0.75886924446080439</v>
      </c>
      <c r="X87" s="2">
        <f ca="1">(Parameters!$C$2/X40)^Parameters!$C$9</f>
        <v>0.76450584944947098</v>
      </c>
      <c r="Y87" s="2">
        <f ca="1">(Parameters!$C$2/Y40)^Parameters!$C$9</f>
        <v>0.78206799331089782</v>
      </c>
      <c r="Z87" s="2">
        <f ca="1">(Parameters!$C$2/Z40)^Parameters!$C$9</f>
        <v>0.81361610326847233</v>
      </c>
      <c r="AA87" s="3">
        <f ca="1">(Parameters!$C$2/AA40)^Parameters!$C$9</f>
        <v>0.86616890539263447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0.93150651375734306</v>
      </c>
      <c r="F88" s="18">
        <f ca="1">(Parameters!$C$2/F41)^Parameters!$C$9</f>
        <v>0.94811789770719113</v>
      </c>
      <c r="G88" s="18">
        <f ca="1">(Parameters!$C$2/G41)^Parameters!$C$9</f>
        <v>1.0007974344966633</v>
      </c>
      <c r="H88" s="18">
        <f ca="1">(Parameters!$C$2/H41)^Parameters!$C$9</f>
        <v>1.0989080709407415</v>
      </c>
      <c r="I88" s="22">
        <f ca="1">(Parameters!$C$2/I41)^Parameters!$C$9</f>
        <v>1.2586347231848121</v>
      </c>
      <c r="K88" s="83"/>
      <c r="L88" s="75"/>
      <c r="M88" s="11" t="s">
        <v>3</v>
      </c>
      <c r="N88" s="18">
        <f ca="1">(Parameters!$C$2/N41)^Parameters!$C$9</f>
        <v>0.65698988001858427</v>
      </c>
      <c r="O88" s="18">
        <f ca="1">(Parameters!$C$2/O41)^Parameters!$C$9</f>
        <v>0.65765319666595057</v>
      </c>
      <c r="P88" s="18">
        <f ca="1">(Parameters!$C$2/P41)^Parameters!$C$9</f>
        <v>0.65977450745636912</v>
      </c>
      <c r="Q88" s="18">
        <f ca="1">(Parameters!$C$2/Q41)^Parameters!$C$9</f>
        <v>0.66379082981886228</v>
      </c>
      <c r="R88" s="22">
        <f ca="1">(Parameters!$C$2/R41)^Parameters!$C$9</f>
        <v>0.66796352575379492</v>
      </c>
      <c r="T88" s="83"/>
      <c r="U88" s="75"/>
      <c r="V88" s="11" t="s">
        <v>3</v>
      </c>
      <c r="W88" s="18">
        <f ca="1">(Parameters!$C$2/W41)^Parameters!$C$9</f>
        <v>0.75107574818280443</v>
      </c>
      <c r="X88" s="18">
        <f ca="1">(Parameters!$C$2/X41)^Parameters!$C$9</f>
        <v>0.7565476211623019</v>
      </c>
      <c r="Y88" s="18">
        <f ca="1">(Parameters!$C$2/Y41)^Parameters!$C$9</f>
        <v>0.77360493944018793</v>
      </c>
      <c r="Z88" s="18">
        <f ca="1">(Parameters!$C$2/Z41)^Parameters!$C$9</f>
        <v>0.80421754764760078</v>
      </c>
      <c r="AA88" s="22">
        <f ca="1">(Parameters!$C$2/AA41)^Parameters!$C$9</f>
        <v>0.8482606938015439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1.1479208329095745</v>
      </c>
      <c r="F89" s="2">
        <f ca="1">(Parameters!$C$2/F42)^Parameters!$C$9</f>
        <v>1.1673819078927736</v>
      </c>
      <c r="G89" s="2">
        <f ca="1">(Parameters!$C$2/G42)^Parameters!$C$9</f>
        <v>1.2281650724377342</v>
      </c>
      <c r="H89" s="2">
        <f ca="1">(Parameters!$C$2/H42)^Parameters!$C$9</f>
        <v>1.3378138967204278</v>
      </c>
      <c r="I89" s="3">
        <f ca="1">(Parameters!$C$2/I42)^Parameters!$C$9</f>
        <v>1.5100806518618244</v>
      </c>
      <c r="K89" s="83"/>
      <c r="L89" s="74">
        <v>-75</v>
      </c>
      <c r="M89" s="12" t="s">
        <v>2</v>
      </c>
      <c r="N89" s="2">
        <f ca="1">(Parameters!$C$2/N42)^Parameters!$C$9</f>
        <v>0.66903779045077472</v>
      </c>
      <c r="O89" s="2">
        <f ca="1">(Parameters!$C$2/O42)^Parameters!$C$9</f>
        <v>0.66983107072413661</v>
      </c>
      <c r="P89" s="2">
        <f ca="1">(Parameters!$C$2/P42)^Parameters!$C$9</f>
        <v>0.67231768580682849</v>
      </c>
      <c r="Q89" s="2">
        <f ca="1">(Parameters!$C$2/Q42)^Parameters!$C$9</f>
        <v>0.67683058438998922</v>
      </c>
      <c r="R89" s="3">
        <f ca="1">(Parameters!$C$2/R42)^Parameters!$C$9</f>
        <v>0.6839592323282867</v>
      </c>
      <c r="T89" s="83"/>
      <c r="U89" s="74">
        <v>-75</v>
      </c>
      <c r="V89" s="12" t="s">
        <v>2</v>
      </c>
      <c r="W89" s="2">
        <f ca="1">(Parameters!$C$2/W42)^Parameters!$C$9</f>
        <v>0.79370488680672968</v>
      </c>
      <c r="X89" s="2">
        <f ca="1">(Parameters!$C$2/X42)^Parameters!$C$9</f>
        <v>0.79874154679414289</v>
      </c>
      <c r="Y89" s="2">
        <f ca="1">(Parameters!$C$2/Y42)^Parameters!$C$9</f>
        <v>0.81423401633544945</v>
      </c>
      <c r="Z89" s="2">
        <f ca="1">(Parameters!$C$2/Z42)^Parameters!$C$9</f>
        <v>0.84134332000014844</v>
      </c>
      <c r="AA89" s="3">
        <f ca="1">(Parameters!$C$2/AA42)^Parameters!$C$9</f>
        <v>0.88204164653096728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1.043184238274403</v>
      </c>
      <c r="F90" s="18">
        <f ca="1">(Parameters!$C$2/F43)^Parameters!$C$9</f>
        <v>1.0591681209743078</v>
      </c>
      <c r="G90" s="18">
        <f ca="1">(Parameters!$C$2/G43)^Parameters!$C$9</f>
        <v>1.1091324914971199</v>
      </c>
      <c r="H90" s="18">
        <f ca="1">(Parameters!$C$2/H43)^Parameters!$C$9</f>
        <v>1.1994754631383291</v>
      </c>
      <c r="I90" s="22">
        <f ca="1">(Parameters!$C$2/I43)^Parameters!$C$9</f>
        <v>1.3421357316178406</v>
      </c>
      <c r="K90" s="83"/>
      <c r="L90" s="75"/>
      <c r="M90" s="9" t="s">
        <v>3</v>
      </c>
      <c r="N90" s="18">
        <f ca="1">(Parameters!$C$2/N43)^Parameters!$C$9</f>
        <v>0.65967362674350383</v>
      </c>
      <c r="O90" s="18">
        <f ca="1">(Parameters!$C$2/O43)^Parameters!$C$9</f>
        <v>0.66024095960614504</v>
      </c>
      <c r="P90" s="18">
        <f ca="1">(Parameters!$C$2/P43)^Parameters!$C$9</f>
        <v>0.6620143306357108</v>
      </c>
      <c r="Q90" s="18">
        <f ca="1">(Parameters!$C$2/Q43)^Parameters!$C$9</f>
        <v>0.66521574782948956</v>
      </c>
      <c r="R90" s="22">
        <f ca="1">(Parameters!$C$2/R43)^Parameters!$C$9</f>
        <v>0.67023665592041259</v>
      </c>
      <c r="T90" s="83"/>
      <c r="U90" s="75"/>
      <c r="V90" s="9" t="s">
        <v>3</v>
      </c>
      <c r="W90" s="18">
        <f ca="1">(Parameters!$C$2/W43)^Parameters!$C$9</f>
        <v>0.78561068439234538</v>
      </c>
      <c r="X90" s="18">
        <f ca="1">(Parameters!$C$2/X43)^Parameters!$C$9</f>
        <v>0.790551055287398</v>
      </c>
      <c r="Y90" s="18">
        <f ca="1">(Parameters!$C$2/Y43)^Parameters!$C$9</f>
        <v>0.80574609335033509</v>
      </c>
      <c r="Z90" s="18">
        <f ca="1">(Parameters!$C$2/Z43)^Parameters!$C$9</f>
        <v>0.83230531803026186</v>
      </c>
      <c r="AA90" s="22">
        <f ca="1">(Parameters!$C$2/AA43)^Parameters!$C$9</f>
        <v>0.87202703362930811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1.3446093139702642</v>
      </c>
      <c r="F91" s="16">
        <f ca="1">(Parameters!$C$2/F44)^Parameters!$C$9</f>
        <v>1.3622438354916544</v>
      </c>
      <c r="G91" s="3">
        <f ca="1">(Parameters!$C$2/G44)^Parameters!$C$9</f>
        <v>1.4164765398720907</v>
      </c>
      <c r="H91" s="16">
        <f ca="1">(Parameters!$C$2/H44)^Parameters!$C$9</f>
        <v>1.5113286565543562</v>
      </c>
      <c r="I91" s="3">
        <f ca="1">(Parameters!$C$2/I44)^Parameters!$C$9</f>
        <v>1.6535726051855659</v>
      </c>
      <c r="K91" s="83"/>
      <c r="L91" s="74">
        <v>-80</v>
      </c>
      <c r="M91" s="12" t="s">
        <v>2</v>
      </c>
      <c r="N91" s="3">
        <f ca="1">(Parameters!$C$2/N44)^Parameters!$C$9</f>
        <v>0.67338983211331571</v>
      </c>
      <c r="O91" s="16">
        <f ca="1">(Parameters!$C$2/O44)^Parameters!$C$9</f>
        <v>0.67398422588899609</v>
      </c>
      <c r="P91" s="3">
        <f ca="1">(Parameters!$C$2/P44)^Parameters!$C$9</f>
        <v>0.67579882752986842</v>
      </c>
      <c r="Q91" s="16">
        <f ca="1">(Parameters!$C$2/Q44)^Parameters!$C$9</f>
        <v>0.67891917822814907</v>
      </c>
      <c r="R91" s="3">
        <f ca="1">(Parameters!$C$2/R44)^Parameters!$C$9</f>
        <v>0.68345244060867594</v>
      </c>
      <c r="T91" s="83"/>
      <c r="U91" s="74">
        <v>-80</v>
      </c>
      <c r="V91" s="12" t="s">
        <v>2</v>
      </c>
      <c r="W91" s="3">
        <f ca="1">(Parameters!$C$2/W44)^Parameters!$C$9</f>
        <v>0.83909536308048227</v>
      </c>
      <c r="X91" s="16">
        <f ca="1">(Parameters!$C$2/X44)^Parameters!$C$9</f>
        <v>0.84318891070737612</v>
      </c>
      <c r="Y91" s="3">
        <f ca="1">(Parameters!$C$2/Y44)^Parameters!$C$9</f>
        <v>0.85560560441322631</v>
      </c>
      <c r="Z91" s="16">
        <f ca="1">(Parameters!$C$2/Z44)^Parameters!$C$9</f>
        <v>0.87672679148119903</v>
      </c>
      <c r="AA91" s="3">
        <f ca="1">(Parameters!$C$2/AA44)^Parameters!$C$9</f>
        <v>0.90708743497189193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1.2000395296124668</v>
      </c>
      <c r="F92" s="20">
        <f ca="1">(Parameters!$C$2/F45)^Parameters!$C$9</f>
        <v>1.2142844051269224</v>
      </c>
      <c r="G92" s="6">
        <f ca="1">(Parameters!$C$2/G45)^Parameters!$C$9</f>
        <v>1.2580782380753077</v>
      </c>
      <c r="H92" s="20">
        <f ca="1">(Parameters!$C$2/H45)^Parameters!$C$9</f>
        <v>1.3346245742916454</v>
      </c>
      <c r="I92" s="6">
        <f ca="1">(Parameters!$C$2/I45)^Parameters!$C$9</f>
        <v>1.44929939425728</v>
      </c>
      <c r="K92" s="84"/>
      <c r="L92" s="75"/>
      <c r="M92" s="9" t="s">
        <v>3</v>
      </c>
      <c r="N92" s="6">
        <f ca="1">(Parameters!$C$2/N45)^Parameters!$C$9</f>
        <v>0.6631685551224068</v>
      </c>
      <c r="O92" s="20">
        <f ca="1">(Parameters!$C$2/O45)^Parameters!$C$9</f>
        <v>0.66360077365856751</v>
      </c>
      <c r="P92" s="6">
        <f ca="1">(Parameters!$C$2/P45)^Parameters!$C$9</f>
        <v>0.66491903231161376</v>
      </c>
      <c r="Q92" s="20">
        <f ca="1">(Parameters!$C$2/Q45)^Parameters!$C$9</f>
        <v>0.66718241601550421</v>
      </c>
      <c r="R92" s="6">
        <f ca="1">(Parameters!$C$2/R45)^Parameters!$C$9</f>
        <v>0.67046627513018775</v>
      </c>
      <c r="T92" s="84"/>
      <c r="U92" s="75"/>
      <c r="V92" s="9" t="s">
        <v>3</v>
      </c>
      <c r="W92" s="6">
        <f ca="1">(Parameters!$C$2/W45)^Parameters!$C$9</f>
        <v>0.8310955412460681</v>
      </c>
      <c r="X92" s="20">
        <f ca="1">(Parameters!$C$2/X45)^Parameters!$C$9</f>
        <v>0.8351489832928578</v>
      </c>
      <c r="Y92" s="6">
        <f ca="1">(Parameters!$C$2/Y45)^Parameters!$C$9</f>
        <v>0.84744142899409269</v>
      </c>
      <c r="Z92" s="20">
        <f ca="1">(Parameters!$C$2/Z45)^Parameters!$C$9</f>
        <v>0.86833673466704597</v>
      </c>
      <c r="AA92" s="6">
        <f ca="1">(Parameters!$C$2/AA45)^Parameters!$C$9</f>
        <v>0.89832594853328751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E2:I3"/>
    <mergeCell ref="B4:B45"/>
    <mergeCell ref="C4:C5"/>
    <mergeCell ref="C6:C7"/>
    <mergeCell ref="C8:C9"/>
    <mergeCell ref="C10:C11"/>
    <mergeCell ref="C12:C13"/>
    <mergeCell ref="C14:C15"/>
    <mergeCell ref="C16:C17"/>
    <mergeCell ref="C38:C39"/>
    <mergeCell ref="C40:C41"/>
    <mergeCell ref="C18:C19"/>
    <mergeCell ref="C20:C21"/>
    <mergeCell ref="C22:C23"/>
    <mergeCell ref="C24:C25"/>
    <mergeCell ref="C26:C27"/>
    <mergeCell ref="C28:C29"/>
    <mergeCell ref="B2:D3"/>
    <mergeCell ref="C73:C74"/>
    <mergeCell ref="C75:C76"/>
    <mergeCell ref="C77:C78"/>
    <mergeCell ref="C79:C8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B93:D94"/>
    <mergeCell ref="E94:I94"/>
    <mergeCell ref="K2:M3"/>
    <mergeCell ref="N2:R3"/>
    <mergeCell ref="T2:V3"/>
    <mergeCell ref="C89:C90"/>
    <mergeCell ref="C91:C92"/>
    <mergeCell ref="B51:B92"/>
    <mergeCell ref="C42:C43"/>
    <mergeCell ref="C44:C45"/>
    <mergeCell ref="B46:D47"/>
    <mergeCell ref="E47:I47"/>
    <mergeCell ref="B49:D50"/>
    <mergeCell ref="E49:I50"/>
    <mergeCell ref="C30:C31"/>
    <mergeCell ref="C32:C33"/>
    <mergeCell ref="C34:C35"/>
    <mergeCell ref="C36:C37"/>
    <mergeCell ref="C81:C82"/>
    <mergeCell ref="C83:C84"/>
    <mergeCell ref="C85:C86"/>
    <mergeCell ref="C87:C88"/>
    <mergeCell ref="C69:C70"/>
    <mergeCell ref="C71:C72"/>
    <mergeCell ref="L14:L15"/>
    <mergeCell ref="U14:U15"/>
    <mergeCell ref="L16:L17"/>
    <mergeCell ref="U16:U17"/>
    <mergeCell ref="T4:T45"/>
    <mergeCell ref="U4:U5"/>
    <mergeCell ref="L30:L31"/>
    <mergeCell ref="U30:U31"/>
    <mergeCell ref="L32:L33"/>
    <mergeCell ref="U32:U33"/>
    <mergeCell ref="L34:L35"/>
    <mergeCell ref="U34:U35"/>
    <mergeCell ref="L24:L25"/>
    <mergeCell ref="U24:U25"/>
    <mergeCell ref="L26:L27"/>
    <mergeCell ref="U26:U27"/>
    <mergeCell ref="L6:L7"/>
    <mergeCell ref="U6:U7"/>
    <mergeCell ref="L8:L9"/>
    <mergeCell ref="U8:U9"/>
    <mergeCell ref="L10:L11"/>
    <mergeCell ref="U10:U11"/>
    <mergeCell ref="L28:L29"/>
    <mergeCell ref="U28:U29"/>
    <mergeCell ref="L42:L43"/>
    <mergeCell ref="U42:U43"/>
    <mergeCell ref="L44:L45"/>
    <mergeCell ref="U44:U45"/>
    <mergeCell ref="K46:M47"/>
    <mergeCell ref="T46:V47"/>
    <mergeCell ref="N47:R47"/>
    <mergeCell ref="L36:L37"/>
    <mergeCell ref="U36:U37"/>
    <mergeCell ref="L38:L39"/>
    <mergeCell ref="U38:U39"/>
    <mergeCell ref="L40:L41"/>
    <mergeCell ref="U40:U41"/>
    <mergeCell ref="K4:K45"/>
    <mergeCell ref="L4:L5"/>
    <mergeCell ref="L18:L19"/>
    <mergeCell ref="U18:U19"/>
    <mergeCell ref="L20:L21"/>
    <mergeCell ref="U20:U21"/>
    <mergeCell ref="L22:L23"/>
    <mergeCell ref="U22:U23"/>
    <mergeCell ref="L12:L13"/>
    <mergeCell ref="U12:U13"/>
    <mergeCell ref="K49:M50"/>
    <mergeCell ref="N49:R50"/>
    <mergeCell ref="K51:K92"/>
    <mergeCell ref="L51:L52"/>
    <mergeCell ref="L53:L54"/>
    <mergeCell ref="L55:L56"/>
    <mergeCell ref="L57:L58"/>
    <mergeCell ref="L59:L60"/>
    <mergeCell ref="L61:L62"/>
    <mergeCell ref="L87:L88"/>
    <mergeCell ref="L89:L90"/>
    <mergeCell ref="L91:L92"/>
    <mergeCell ref="K93:M94"/>
    <mergeCell ref="N94:R94"/>
    <mergeCell ref="T49:V50"/>
    <mergeCell ref="U67:U68"/>
    <mergeCell ref="U69:U70"/>
    <mergeCell ref="U71:U72"/>
    <mergeCell ref="U73:U74"/>
    <mergeCell ref="L75:L76"/>
    <mergeCell ref="L77:L78"/>
    <mergeCell ref="L79:L80"/>
    <mergeCell ref="L81:L82"/>
    <mergeCell ref="L83:L84"/>
    <mergeCell ref="L85:L86"/>
    <mergeCell ref="L63:L64"/>
    <mergeCell ref="L65:L66"/>
    <mergeCell ref="L67:L68"/>
    <mergeCell ref="L69:L70"/>
    <mergeCell ref="L71:L72"/>
    <mergeCell ref="L73:L74"/>
    <mergeCell ref="U87:U88"/>
    <mergeCell ref="U89:U90"/>
    <mergeCell ref="U91:U92"/>
    <mergeCell ref="T93:V94"/>
    <mergeCell ref="T51:T92"/>
    <mergeCell ref="W94:AA94"/>
    <mergeCell ref="AC2:AE3"/>
    <mergeCell ref="AD20:AD21"/>
    <mergeCell ref="AD22:AD23"/>
    <mergeCell ref="AD24:AD25"/>
    <mergeCell ref="AD26:AD27"/>
    <mergeCell ref="U75:U76"/>
    <mergeCell ref="U77:U78"/>
    <mergeCell ref="U79:U80"/>
    <mergeCell ref="U81:U82"/>
    <mergeCell ref="U83:U84"/>
    <mergeCell ref="U85:U86"/>
    <mergeCell ref="W49:AA50"/>
    <mergeCell ref="U51:U52"/>
    <mergeCell ref="U53:U54"/>
    <mergeCell ref="U55:U56"/>
    <mergeCell ref="U57:U58"/>
    <mergeCell ref="U59:U60"/>
    <mergeCell ref="U61:U62"/>
    <mergeCell ref="AC46:AE47"/>
    <mergeCell ref="W47:AA47"/>
    <mergeCell ref="U63:U64"/>
    <mergeCell ref="U65:U66"/>
    <mergeCell ref="W2:AA3"/>
    <mergeCell ref="AF47:AJ47"/>
    <mergeCell ref="AD28:AD29"/>
    <mergeCell ref="AD30:AD31"/>
    <mergeCell ref="AD32:AD33"/>
    <mergeCell ref="AD34:AD35"/>
    <mergeCell ref="AD36:AD37"/>
    <mergeCell ref="AD38:AD39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40:AD41"/>
    <mergeCell ref="AD42:AD43"/>
    <mergeCell ref="AD44:AD45"/>
  </mergeCells>
  <conditionalFormatting sqref="E4:I45">
    <cfRule type="colorScale" priority="7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4">
      <colorScale>
        <cfvo type="num" val="0"/>
        <cfvo type="num" val="1"/>
        <color rgb="FFFF0000"/>
        <color theme="9" tint="-0.249977111117893"/>
      </colorScale>
    </cfRule>
    <cfRule type="colorScale" priority="75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62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6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5">
      <colorScale>
        <cfvo type="num" val="0"/>
        <cfvo type="num" val="1"/>
        <color rgb="FFFF0000"/>
        <color theme="9" tint="-0.249977111117893"/>
      </colorScale>
    </cfRule>
    <cfRule type="colorScale" priority="66">
      <colorScale>
        <cfvo type="num" val="0"/>
        <cfvo type="num" val="1"/>
        <color rgb="FFFF7128"/>
        <color theme="9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4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6">
      <colorScale>
        <cfvo type="num" val="0"/>
        <cfvo type="num" val="1"/>
        <color rgb="FFFF0000"/>
        <color theme="9" tint="-0.249977111117893"/>
      </colorScale>
    </cfRule>
    <cfRule type="colorScale" priority="47">
      <colorScale>
        <cfvo type="num" val="0"/>
        <cfvo type="num" val="1"/>
        <color rgb="FFFF7128"/>
        <color theme="9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2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2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8">
      <colorScale>
        <cfvo type="num" val="0"/>
        <cfvo type="num" val="1"/>
        <color rgb="FFFF0000"/>
        <color theme="9" tint="-0.249977111117893"/>
      </colorScale>
    </cfRule>
    <cfRule type="colorScale" priority="29">
      <colorScale>
        <cfvo type="num" val="0"/>
        <cfvo type="num" val="1"/>
        <color rgb="FFFF7128"/>
        <color theme="9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5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5">
      <colorScale>
        <cfvo type="num" val="0"/>
        <cfvo type="num" val="1"/>
        <color rgb="FFFF0000"/>
        <color theme="9" tint="-0.249977111117893"/>
      </colorScale>
    </cfRule>
    <cfRule type="colorScale" priority="56">
      <colorScale>
        <cfvo type="num" val="0"/>
        <cfvo type="num" val="1"/>
        <color rgb="FFFF7128"/>
        <color theme="9"/>
      </colorScale>
    </cfRule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3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7">
      <colorScale>
        <cfvo type="num" val="0"/>
        <cfvo type="num" val="1"/>
        <color rgb="FFFF0000"/>
        <color theme="9" tint="-0.249977111117893"/>
      </colorScale>
    </cfRule>
    <cfRule type="colorScale" priority="38">
      <colorScale>
        <cfvo type="num" val="0"/>
        <cfvo type="num" val="1"/>
        <color rgb="FFFF7128"/>
        <color theme="9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3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1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8">
      <colorScale>
        <cfvo type="num" val="0"/>
        <cfvo type="num" val="1"/>
        <color rgb="FFFF0000"/>
        <color theme="9" tint="-0.249977111117893"/>
      </colorScale>
    </cfRule>
    <cfRule type="colorScale" priority="19">
      <colorScale>
        <cfvo type="num" val="0"/>
        <cfvo type="num" val="1"/>
        <color rgb="FFFF7128"/>
        <color theme="9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A05B2-FF35-5849-B638-8515FD90BDBD}">
  <sheetPr codeName="Sheet3"/>
  <dimension ref="B1:AJ94"/>
  <sheetViews>
    <sheetView zoomScale="95" zoomScaleNormal="95" workbookViewId="0">
      <selection activeCell="J86" sqref="J86"/>
    </sheetView>
    <sheetView zoomScale="89" zoomScaleNormal="89" workbookViewId="1">
      <selection activeCell="G40" sqref="G40"/>
    </sheetView>
  </sheetViews>
  <sheetFormatPr baseColWidth="10" defaultRowHeight="16" x14ac:dyDescent="0.2"/>
  <sheetData>
    <row r="1" spans="2:36" ht="17" thickBot="1" x14ac:dyDescent="0.25"/>
    <row r="2" spans="2:36" x14ac:dyDescent="0.2">
      <c r="B2" s="76" t="s">
        <v>31</v>
      </c>
      <c r="C2" s="77"/>
      <c r="D2" s="78"/>
      <c r="E2" s="56" t="s">
        <v>22</v>
      </c>
      <c r="F2" s="57"/>
      <c r="G2" s="57"/>
      <c r="H2" s="57"/>
      <c r="I2" s="58"/>
      <c r="K2" s="76" t="s">
        <v>31</v>
      </c>
      <c r="L2" s="77"/>
      <c r="M2" s="78"/>
      <c r="N2" s="56" t="s">
        <v>29</v>
      </c>
      <c r="O2" s="57"/>
      <c r="P2" s="57"/>
      <c r="Q2" s="57"/>
      <c r="R2" s="58"/>
      <c r="T2" s="76" t="s">
        <v>31</v>
      </c>
      <c r="U2" s="77"/>
      <c r="V2" s="78"/>
      <c r="W2" s="56" t="s">
        <v>30</v>
      </c>
      <c r="X2" s="57"/>
      <c r="Y2" s="57"/>
      <c r="Z2" s="57"/>
      <c r="AA2" s="58"/>
      <c r="AC2" s="76" t="s">
        <v>31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INDIRECT("DATA!E"&amp;212-5*(ROW()-2)/2+(COLUMN()-5))</f>
        <v>0.74794400949780082</v>
      </c>
      <c r="F4" s="2" cm="1">
        <f t="array" aca="1" ref="F4" ca="1">INDIRECT("DATA!E"&amp;212-5*(ROW()-2)/2+(COLUMN()-5))</f>
        <v>0.72064548619917512</v>
      </c>
      <c r="G4" s="2" cm="1">
        <f t="array" aca="1" ref="G4" ca="1">INDIRECT("DATA!E"&amp;212-5*(ROW()-2)/2+(COLUMN()-5))</f>
        <v>0.64128918133855362</v>
      </c>
      <c r="H4" s="2" cm="1">
        <f t="array" aca="1" ref="H4" ca="1">INDIRECT("DATA!E"&amp;212-5*(ROW()-2)/2+(COLUMN()-5))</f>
        <v>0.52814038269581287</v>
      </c>
      <c r="I4" s="3" cm="1">
        <f t="array" aca="1" ref="I4" ca="1">INDIRECT("DATA!E"&amp;212-5*(ROW()-2)/2+(COLUMN()-5))</f>
        <v>0.38361154784218487</v>
      </c>
      <c r="K4" s="82" t="s">
        <v>1</v>
      </c>
      <c r="L4" s="74">
        <v>20</v>
      </c>
      <c r="M4" s="1" t="s">
        <v>2</v>
      </c>
      <c r="N4" s="2" cm="1">
        <f t="array" aca="1" ref="N4" ca="1">INDIRECT("DATA!F" &amp; 212-5*(ROW()-2)/2+(COLUMN()-14))</f>
        <v>0.99380511181111097</v>
      </c>
      <c r="O4" s="2" cm="1">
        <f t="array" aca="1" ref="O4" ca="1">INDIRECT("DATA!F" &amp; 212-5*(ROW()-2)/2+(COLUMN()-14))</f>
        <v>0.99204193409992436</v>
      </c>
      <c r="P4" s="2" cm="1">
        <f t="array" aca="1" ref="P4" ca="1">INDIRECT("DATA!F" &amp; 212-5*(ROW()-2)/2+(COLUMN()-14))</f>
        <v>0.98363442589421801</v>
      </c>
      <c r="Q4" s="2" cm="1">
        <f t="array" aca="1" ref="Q4" ca="1">INDIRECT("DATA!F" &amp; 212-5*(ROW()-2)/2+(COLUMN()-14))</f>
        <v>0.94628740446018</v>
      </c>
      <c r="R4" s="3" cm="1">
        <f t="array" aca="1" ref="R4" ca="1">INDIRECT("DATA!F" &amp; 212-5*(ROW()-2)/2+(COLUMN()-14))</f>
        <v>0.78742723273212312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INDIRECT("DATA!G" &amp; 212-5*(ROW()-2)/2+(COLUMN()-23))</f>
        <v>0.91612604097224082</v>
      </c>
      <c r="X4" s="3" cm="1">
        <f t="array" aca="1" ref="X4" ca="1">INDIRECT("DATA!G" &amp; 212-5*(ROW()-2)/2+(COLUMN()-23))</f>
        <v>0.90490718200914544</v>
      </c>
      <c r="Y4" s="3" cm="1">
        <f t="array" aca="1" ref="Y4" ca="1">INDIRECT("DATA!G" &amp; 212-5*(ROW()-2)/2+(COLUMN()-23))</f>
        <v>0.86790066453935122</v>
      </c>
      <c r="Z4" s="3" cm="1">
        <f t="array" aca="1" ref="Z4" ca="1">INDIRECT("DATA!G" &amp; 212-5*(ROW()-2)/2+(COLUMN()-23))</f>
        <v>0.79089072622689915</v>
      </c>
      <c r="AA4" s="3" cm="1">
        <f t="array" aca="1" ref="AA4" ca="1">INDIRECT("DATA!G" &amp; 212-5*(ROW()-2)/2+(COLUMN()-23))</f>
        <v>0.65078926756170608</v>
      </c>
      <c r="AC4" s="82" t="s">
        <v>1</v>
      </c>
      <c r="AD4" s="74">
        <v>20</v>
      </c>
      <c r="AE4" s="1" t="s">
        <v>2</v>
      </c>
      <c r="AF4" s="2">
        <f ca="1">(N4-E4)</f>
        <v>0.24586110231331015</v>
      </c>
      <c r="AG4" s="2">
        <f t="shared" ref="AG4:AJ19" ca="1" si="0">(O4-F4)</f>
        <v>0.27139644790074924</v>
      </c>
      <c r="AH4" s="2">
        <f t="shared" ca="1" si="0"/>
        <v>0.3423452445556644</v>
      </c>
      <c r="AI4" s="2">
        <f t="shared" ca="1" si="0"/>
        <v>0.41814702176436713</v>
      </c>
      <c r="AJ4" s="2">
        <f t="shared" ca="1" si="0"/>
        <v>0.40381568488993824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INDIRECT("DATA!H" &amp; 212-5*(ROW()-3)/2+(COLUMN()-5))</f>
        <v>0.83918127973647594</v>
      </c>
      <c r="F5" s="5" cm="1">
        <f t="array" aca="1" ref="F5" ca="1">INDIRECT("DATA!H" &amp; 212-5*(ROW()-3)/2+(COLUMN()-5))</f>
        <v>0.8194027175753279</v>
      </c>
      <c r="G5" s="5" cm="1">
        <f t="array" aca="1" ref="G5" ca="1">INDIRECT("DATA!H" &amp; 212-5*(ROW()-3)/2+(COLUMN()-5))</f>
        <v>0.75731862671845218</v>
      </c>
      <c r="H5" s="5" cm="1">
        <f t="array" aca="1" ref="H5" ca="1">INDIRECT("DATA!H" &amp; 212-5*(ROW()-3)/2+(COLUMN()-5))</f>
        <v>0.65672354999324323</v>
      </c>
      <c r="I5" s="6" cm="1">
        <f t="array" aca="1" ref="I5" ca="1">INDIRECT("DATA!H" &amp; 212-5*(ROW()-3)/2+(COLUMN()-5))</f>
        <v>0.49078412497331803</v>
      </c>
      <c r="K5" s="83"/>
      <c r="L5" s="75"/>
      <c r="M5" s="4" t="s">
        <v>3</v>
      </c>
      <c r="N5" s="5" cm="1">
        <f t="array" aca="1" ref="N5" ca="1">INDIRECT("DATA!I" &amp; 212-5*(ROW()-3)/2+(COLUMN()-14))</f>
        <v>0.99327496600624998</v>
      </c>
      <c r="O5" s="5" cm="1">
        <f t="array" aca="1" ref="O5" ca="1">INDIRECT("DATA!I" &amp; 212-5*(ROW()-3)/2+(COLUMN()-14))</f>
        <v>0.99265471617419565</v>
      </c>
      <c r="P5" s="5" cm="1">
        <f t="array" aca="1" ref="P5" ca="1">INDIRECT("DATA!I" &amp; 212-5*(ROW()-3)/2+(COLUMN()-14))</f>
        <v>0.99047886205791402</v>
      </c>
      <c r="Q5" s="5" cm="1">
        <f t="array" aca="1" ref="Q5" ca="1">INDIRECT("DATA!I" &amp; 212-5*(ROW()-3)/2+(COLUMN()-14))</f>
        <v>0.98837887711828976</v>
      </c>
      <c r="R5" s="6" cm="1">
        <f t="array" aca="1" ref="R5" ca="1">INDIRECT("DATA!I" &amp; 212-5*(ROW()-3)/2+(COLUMN()-14))</f>
        <v>0.97742376879898785</v>
      </c>
      <c r="S5" s="23"/>
      <c r="T5" s="83"/>
      <c r="U5" s="75"/>
      <c r="V5" s="4" t="s">
        <v>3</v>
      </c>
      <c r="W5" s="6" cm="1">
        <f t="array" aca="1" ref="W5" ca="1">INDIRECT("DATA!J" &amp; 212-5*(ROW()-3)/2+(COLUMN()-23))</f>
        <v>0.93114569987267304</v>
      </c>
      <c r="X5" s="6" cm="1">
        <f t="array" aca="1" ref="X5" ca="1">INDIRECT("DATA!J" &amp; 212-5*(ROW()-3)/2+(COLUMN()-23))</f>
        <v>0.92277944698681202</v>
      </c>
      <c r="Y5" s="6" cm="1">
        <f t="array" aca="1" ref="Y5" ca="1">INDIRECT("DATA!J" &amp; 212-5*(ROW()-3)/2+(COLUMN()-23))</f>
        <v>0.89587026058695662</v>
      </c>
      <c r="Z5" s="6" cm="1">
        <f t="array" aca="1" ref="Z5" ca="1">INDIRECT("DATA!J" &amp; 212-5*(ROW()-3)/2+(COLUMN()-23))</f>
        <v>0.84014940560768681</v>
      </c>
      <c r="AA5" s="6" cm="1">
        <f t="array" aca="1" ref="AA5" ca="1">INDIRECT("DATA!J" &amp; 212-5*(ROW()-3)/2+(COLUMN()-23))</f>
        <v>0.74481502535912913</v>
      </c>
      <c r="AC5" s="83"/>
      <c r="AD5" s="75"/>
      <c r="AE5" s="4" t="s">
        <v>3</v>
      </c>
      <c r="AF5" s="5">
        <f ca="1">(N5-E5)</f>
        <v>0.15409368626977404</v>
      </c>
      <c r="AG5" s="5">
        <f t="shared" ca="1" si="0"/>
        <v>0.17325199859886775</v>
      </c>
      <c r="AH5" s="5">
        <f t="shared" ca="1" si="0"/>
        <v>0.23316023533946184</v>
      </c>
      <c r="AI5" s="5">
        <f t="shared" ca="1" si="0"/>
        <v>0.33165532712504653</v>
      </c>
      <c r="AJ5" s="5">
        <f t="shared" ca="1" si="0"/>
        <v>0.48663964382566982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INDIRECT("DATA!E"&amp;212-5*(ROW()-2)/2+(COLUMN()-5))</f>
        <v>0.80014839871934662</v>
      </c>
      <c r="F6" s="2" cm="1">
        <f t="array" aca="1" ref="F6" ca="1">INDIRECT("DATA!E"&amp;212-5*(ROW()-2)/2+(COLUMN()-5))</f>
        <v>0.77308675318001441</v>
      </c>
      <c r="G6" s="2" cm="1">
        <f t="array" aca="1" ref="G6" ca="1">INDIRECT("DATA!E"&amp;212-5*(ROW()-2)/2+(COLUMN()-5))</f>
        <v>0.69380318864134582</v>
      </c>
      <c r="H6" s="2" cm="1">
        <f t="array" aca="1" ref="H6" ca="1">INDIRECT("DATA!E"&amp;212-5*(ROW()-2)/2+(COLUMN()-5))</f>
        <v>0.57477909842292796</v>
      </c>
      <c r="I6" s="3" cm="1">
        <f t="array" aca="1" ref="I6" ca="1">INDIRECT("DATA!E"&amp;212-5*(ROW()-2)/2+(COLUMN()-5))</f>
        <v>0.39804778777785088</v>
      </c>
      <c r="K6" s="83"/>
      <c r="L6" s="74">
        <v>15</v>
      </c>
      <c r="M6" s="1" t="s">
        <v>2</v>
      </c>
      <c r="N6" s="2" cm="1">
        <f t="array" aca="1" ref="N6" ca="1">INDIRECT("DATA!F" &amp; 212-5*(ROW()-2)/2+(COLUMN()-14))</f>
        <v>0.99276355813622119</v>
      </c>
      <c r="O6" s="2" cm="1">
        <f t="array" aca="1" ref="O6" ca="1">INDIRECT("DATA!F" &amp; 212-5*(ROW()-2)/2+(COLUMN()-14))</f>
        <v>0.99098509860561157</v>
      </c>
      <c r="P6" s="2" cm="1">
        <f t="array" aca="1" ref="P6" ca="1">INDIRECT("DATA!F" &amp; 212-5*(ROW()-2)/2+(COLUMN()-14))</f>
        <v>0.98366176321522358</v>
      </c>
      <c r="Q6" s="2" cm="1">
        <f t="array" aca="1" ref="Q6" ca="1">INDIRECT("DATA!F" &amp; 212-5*(ROW()-2)/2+(COLUMN()-14))</f>
        <v>0.95818190115683144</v>
      </c>
      <c r="R6" s="3" cm="1">
        <f t="array" aca="1" ref="R6" ca="1">INDIRECT("DATA!F" &amp; 212-5*(ROW()-2)/2+(COLUMN()-14))</f>
        <v>0.84631866492590568</v>
      </c>
      <c r="S6" s="23"/>
      <c r="T6" s="83"/>
      <c r="U6" s="74">
        <v>15</v>
      </c>
      <c r="V6" s="1" t="s">
        <v>2</v>
      </c>
      <c r="W6" s="3" cm="1">
        <f t="array" aca="1" ref="W6" ca="1">INDIRECT("DATA!G" &amp; 212-5*(ROW()-2)/2+(COLUMN()-23))</f>
        <v>0.93399561529130282</v>
      </c>
      <c r="X6" s="3" cm="1">
        <f t="array" aca="1" ref="X6" ca="1">INDIRECT("DATA!G" &amp; 212-5*(ROW()-2)/2+(COLUMN()-23))</f>
        <v>0.92332719414649644</v>
      </c>
      <c r="Y6" s="3" cm="1">
        <f t="array" aca="1" ref="Y6" ca="1">INDIRECT("DATA!G" &amp; 212-5*(ROW()-2)/2+(COLUMN()-23))</f>
        <v>0.88865190323270349</v>
      </c>
      <c r="Z6" s="3" cm="1">
        <f t="array" aca="1" ref="Z6" ca="1">INDIRECT("DATA!G" &amp; 212-5*(ROW()-2)/2+(COLUMN()-23))</f>
        <v>0.81982784232142836</v>
      </c>
      <c r="AA6" s="3" cm="1">
        <f t="array" aca="1" ref="AA6" ca="1">INDIRECT("DATA!G" &amp; 212-5*(ROW()-2)/2+(COLUMN()-23))</f>
        <v>0.69995333024166861</v>
      </c>
      <c r="AC6" s="83"/>
      <c r="AD6" s="74">
        <v>15</v>
      </c>
      <c r="AE6" s="1" t="s">
        <v>2</v>
      </c>
      <c r="AF6" s="2">
        <f t="shared" ref="AF6:AJ45" ca="1" si="1">(N6-E6)</f>
        <v>0.19261515941687457</v>
      </c>
      <c r="AG6" s="2">
        <f t="shared" ca="1" si="0"/>
        <v>0.21789834542559716</v>
      </c>
      <c r="AH6" s="2">
        <f t="shared" ca="1" si="0"/>
        <v>0.28985857457387776</v>
      </c>
      <c r="AI6" s="2">
        <f t="shared" ca="1" si="0"/>
        <v>0.38340280273390348</v>
      </c>
      <c r="AJ6" s="2">
        <f t="shared" ca="1" si="0"/>
        <v>0.4482708771480548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INDIRECT("DATA!H" &amp; 212-5*(ROW()-3)/2+(COLUMN()-5))</f>
        <v>0.88204602807972787</v>
      </c>
      <c r="F7" s="5" cm="1">
        <f t="array" aca="1" ref="F7" ca="1">INDIRECT("DATA!H" &amp; 212-5*(ROW()-3)/2+(COLUMN()-5))</f>
        <v>0.86381301988953041</v>
      </c>
      <c r="G7" s="5" cm="1">
        <f t="array" aca="1" ref="G7" ca="1">INDIRECT("DATA!H" &amp; 212-5*(ROW()-3)/2+(COLUMN()-5))</f>
        <v>0.80619827414005996</v>
      </c>
      <c r="H7" s="5" cm="1">
        <f t="array" aca="1" ref="H7" ca="1">INDIRECT("DATA!H" &amp; 212-5*(ROW()-3)/2+(COLUMN()-5))</f>
        <v>0.70036490038242816</v>
      </c>
      <c r="I7" s="6" cm="1">
        <f t="array" aca="1" ref="I7" ca="1">INDIRECT("DATA!H" &amp; 212-5*(ROW()-3)/2+(COLUMN()-5))</f>
        <v>0.53855823718003126</v>
      </c>
      <c r="K7" s="83"/>
      <c r="L7" s="75"/>
      <c r="M7" s="4" t="s">
        <v>3</v>
      </c>
      <c r="N7" s="5" cm="1">
        <f t="array" aca="1" ref="N7" ca="1">INDIRECT("DATA!I" &amp; 212-5*(ROW()-3)/2+(COLUMN()-14))</f>
        <v>0.99631974631135722</v>
      </c>
      <c r="O7" s="5" cm="1">
        <f t="array" aca="1" ref="O7" ca="1">INDIRECT("DATA!I" &amp; 212-5*(ROW()-3)/2+(COLUMN()-14))</f>
        <v>0.99603563994027799</v>
      </c>
      <c r="P7" s="5" cm="1">
        <f t="array" aca="1" ref="P7" ca="1">INDIRECT("DATA!I" &amp; 212-5*(ROW()-3)/2+(COLUMN()-14))</f>
        <v>0.99460187073851958</v>
      </c>
      <c r="Q7" s="5" cm="1">
        <f t="array" aca="1" ref="Q7" ca="1">INDIRECT("DATA!I" &amp; 212-5*(ROW()-3)/2+(COLUMN()-14))</f>
        <v>0.98971446819167641</v>
      </c>
      <c r="R7" s="6" cm="1">
        <f t="array" aca="1" ref="R7" ca="1">INDIRECT("DATA!I" &amp; 212-5*(ROW()-3)/2+(COLUMN()-14))</f>
        <v>0.97710669043467124</v>
      </c>
      <c r="S7" s="23"/>
      <c r="T7" s="83"/>
      <c r="U7" s="75"/>
      <c r="V7" s="4" t="s">
        <v>3</v>
      </c>
      <c r="W7" s="6" cm="1">
        <f t="array" aca="1" ref="W7" ca="1">INDIRECT("DATA!J" &amp; 212-5*(ROW()-3)/2+(COLUMN()-23))</f>
        <v>0.94735136242560758</v>
      </c>
      <c r="X7" s="6" cm="1">
        <f t="array" aca="1" ref="X7" ca="1">INDIRECT("DATA!J" &amp; 212-5*(ROW()-3)/2+(COLUMN()-23))</f>
        <v>0.9394177604272228</v>
      </c>
      <c r="Y7" s="6" cm="1">
        <f t="array" aca="1" ref="Y7" ca="1">INDIRECT("DATA!J" &amp; 212-5*(ROW()-3)/2+(COLUMN()-23))</f>
        <v>0.91316907079910736</v>
      </c>
      <c r="Z7" s="6" cm="1">
        <f t="array" aca="1" ref="Z7" ca="1">INDIRECT("DATA!J" &amp; 212-5*(ROW()-3)/2+(COLUMN()-23))</f>
        <v>0.86201030017172497</v>
      </c>
      <c r="AA7" s="6" cm="1">
        <f t="array" aca="1" ref="AA7" ca="1">INDIRECT("DATA!J" &amp; 212-5*(ROW()-3)/2+(COLUMN()-23))</f>
        <v>0.77105340138861833</v>
      </c>
      <c r="AC7" s="83"/>
      <c r="AD7" s="75"/>
      <c r="AE7" s="4" t="s">
        <v>3</v>
      </c>
      <c r="AF7" s="5">
        <f t="shared" ca="1" si="1"/>
        <v>0.11427371823162935</v>
      </c>
      <c r="AG7" s="5">
        <f t="shared" ca="1" si="0"/>
        <v>0.13222262005074759</v>
      </c>
      <c r="AH7" s="5">
        <f t="shared" ca="1" si="0"/>
        <v>0.18840359659845962</v>
      </c>
      <c r="AI7" s="5">
        <f t="shared" ca="1" si="0"/>
        <v>0.28934956780924825</v>
      </c>
      <c r="AJ7" s="5">
        <f t="shared" ca="1" si="0"/>
        <v>0.43854845325463998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INDIRECT("DATA!E"&amp;212-5*(ROW()-2)/2+(COLUMN()-5))</f>
        <v>0.84711200662177122</v>
      </c>
      <c r="F8" s="2" cm="1">
        <f t="array" aca="1" ref="F8" ca="1">INDIRECT("DATA!E"&amp;212-5*(ROW()-2)/2+(COLUMN()-5))</f>
        <v>0.8209949107360186</v>
      </c>
      <c r="G8" s="2" cm="1">
        <f t="array" aca="1" ref="G8" ca="1">INDIRECT("DATA!E"&amp;212-5*(ROW()-2)/2+(COLUMN()-5))</f>
        <v>0.7421253491742994</v>
      </c>
      <c r="H8" s="2" cm="1">
        <f t="array" aca="1" ref="H8" ca="1">INDIRECT("DATA!E"&amp;212-5*(ROW()-2)/2+(COLUMN()-5))</f>
        <v>0.61840330963907919</v>
      </c>
      <c r="I8" s="3" cm="1">
        <f t="array" aca="1" ref="I8" ca="1">INDIRECT("DATA!E"&amp;212-5*(ROW()-2)/2+(COLUMN()-5))</f>
        <v>0.45699842736313961</v>
      </c>
      <c r="K8" s="83"/>
      <c r="L8" s="74">
        <v>10</v>
      </c>
      <c r="M8" s="1" t="s">
        <v>2</v>
      </c>
      <c r="N8" s="2" cm="1">
        <f t="array" aca="1" ref="N8" ca="1">INDIRECT("DATA!F" &amp; 212-5*(ROW()-2)/2+(COLUMN()-14))</f>
        <v>0.99344193079066645</v>
      </c>
      <c r="O8" s="2" cm="1">
        <f t="array" aca="1" ref="O8" ca="1">INDIRECT("DATA!F" &amp; 212-5*(ROW()-2)/2+(COLUMN()-14))</f>
        <v>0.99234543964689059</v>
      </c>
      <c r="P8" s="2" cm="1">
        <f t="array" aca="1" ref="P8" ca="1">INDIRECT("DATA!F" &amp; 212-5*(ROW()-2)/2+(COLUMN()-14))</f>
        <v>0.98709108803688184</v>
      </c>
      <c r="Q8" s="2" cm="1">
        <f t="array" aca="1" ref="Q8" ca="1">INDIRECT("DATA!F" &amp; 212-5*(ROW()-2)/2+(COLUMN()-14))</f>
        <v>0.96663359914548275</v>
      </c>
      <c r="R8" s="3" cm="1">
        <f t="array" aca="1" ref="R8" ca="1">INDIRECT("DATA!F" &amp; 212-5*(ROW()-2)/2+(COLUMN()-14))</f>
        <v>0.90491702725813083</v>
      </c>
      <c r="S8" s="23"/>
      <c r="T8" s="83"/>
      <c r="U8" s="74">
        <v>10</v>
      </c>
      <c r="V8" s="1" t="s">
        <v>2</v>
      </c>
      <c r="W8" s="3" cm="1">
        <f t="array" aca="1" ref="W8" ca="1">INDIRECT("DATA!G" &amp; 212-5*(ROW()-2)/2+(COLUMN()-23))</f>
        <v>0.95009042839670077</v>
      </c>
      <c r="X8" s="3" cm="1">
        <f t="array" aca="1" ref="X8" ca="1">INDIRECT("DATA!G" &amp; 212-5*(ROW()-2)/2+(COLUMN()-23))</f>
        <v>0.94051381009015478</v>
      </c>
      <c r="Y8" s="3" cm="1">
        <f t="array" aca="1" ref="Y8" ca="1">INDIRECT("DATA!G" &amp; 212-5*(ROW()-2)/2+(COLUMN()-23))</f>
        <v>0.90873992440419082</v>
      </c>
      <c r="Z8" s="3" cm="1">
        <f t="array" aca="1" ref="Z8" ca="1">INDIRECT("DATA!G" &amp; 212-5*(ROW()-2)/2+(COLUMN()-23))</f>
        <v>0.84429360806016118</v>
      </c>
      <c r="AA8" s="3" cm="1">
        <f t="array" aca="1" ref="AA8" ca="1">INDIRECT("DATA!G" &amp; 212-5*(ROW()-2)/2+(COLUMN()-23))</f>
        <v>0.73462908611102373</v>
      </c>
      <c r="AC8" s="83"/>
      <c r="AD8" s="74">
        <v>10</v>
      </c>
      <c r="AE8" s="1" t="s">
        <v>2</v>
      </c>
      <c r="AF8" s="2">
        <f t="shared" ca="1" si="1"/>
        <v>0.14632992416889523</v>
      </c>
      <c r="AG8" s="2">
        <f t="shared" ca="1" si="0"/>
        <v>0.17135052891087199</v>
      </c>
      <c r="AH8" s="2">
        <f t="shared" ca="1" si="0"/>
        <v>0.24496573886258244</v>
      </c>
      <c r="AI8" s="2">
        <f t="shared" ca="1" si="0"/>
        <v>0.34823028950640356</v>
      </c>
      <c r="AJ8" s="2">
        <f t="shared" ca="1" si="0"/>
        <v>0.44791859989499122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INDIRECT("DATA!H" &amp; 212-5*(ROW()-3)/2+(COLUMN()-5))</f>
        <v>0.91234465565987721</v>
      </c>
      <c r="F9" s="5" cm="1">
        <f t="array" aca="1" ref="F9" ca="1">INDIRECT("DATA!H" &amp; 212-5*(ROW()-3)/2+(COLUMN()-5))</f>
        <v>0.8949182308464223</v>
      </c>
      <c r="G9" s="5" cm="1">
        <f t="array" aca="1" ref="G9" ca="1">INDIRECT("DATA!H" &amp; 212-5*(ROW()-3)/2+(COLUMN()-5))</f>
        <v>0.8397134531398216</v>
      </c>
      <c r="H9" s="5" cm="1">
        <f t="array" aca="1" ref="H9" ca="1">INDIRECT("DATA!H" &amp; 212-5*(ROW()-3)/2+(COLUMN()-5))</f>
        <v>0.73822107603194731</v>
      </c>
      <c r="I9" s="6" cm="1">
        <f t="array" aca="1" ref="I9" ca="1">INDIRECT("DATA!H" &amp; 212-5*(ROW()-3)/2+(COLUMN()-5))</f>
        <v>0.58309331625016869</v>
      </c>
      <c r="K9" s="83"/>
      <c r="L9" s="75"/>
      <c r="M9" s="4" t="s">
        <v>3</v>
      </c>
      <c r="N9" s="5" cm="1">
        <f t="array" aca="1" ref="N9" ca="1">INDIRECT("DATA!I" &amp; 212-5*(ROW()-3)/2+(COLUMN()-14))</f>
        <v>0.99675064755870679</v>
      </c>
      <c r="O9" s="5" cm="1">
        <f t="array" aca="1" ref="O9" ca="1">INDIRECT("DATA!I" &amp; 212-5*(ROW()-3)/2+(COLUMN()-14))</f>
        <v>0.99617812116749604</v>
      </c>
      <c r="P9" s="5" cm="1">
        <f t="array" aca="1" ref="P9" ca="1">INDIRECT("DATA!I" &amp; 212-5*(ROW()-3)/2+(COLUMN()-14))</f>
        <v>0.99440247128588177</v>
      </c>
      <c r="Q9" s="5" cm="1">
        <f t="array" aca="1" ref="Q9" ca="1">INDIRECT("DATA!I" &amp; 212-5*(ROW()-3)/2+(COLUMN()-14))</f>
        <v>0.9906402366225624</v>
      </c>
      <c r="R9" s="6" cm="1">
        <f t="array" aca="1" ref="R9" ca="1">INDIRECT("DATA!I" &amp; 212-5*(ROW()-3)/2+(COLUMN()-14))</f>
        <v>0.95504834133769123</v>
      </c>
      <c r="S9" s="23"/>
      <c r="T9" s="83"/>
      <c r="U9" s="75"/>
      <c r="V9" s="4" t="s">
        <v>3</v>
      </c>
      <c r="W9" s="6" cm="1">
        <f t="array" aca="1" ref="W9" ca="1">INDIRECT("DATA!J" &amp; 212-5*(ROW()-3)/2+(COLUMN()-23))</f>
        <v>0.96057947021755441</v>
      </c>
      <c r="X9" s="6" cm="1">
        <f t="array" aca="1" ref="X9" ca="1">INDIRECT("DATA!J" &amp; 212-5*(ROW()-3)/2+(COLUMN()-23))</f>
        <v>0.95280533373482723</v>
      </c>
      <c r="Y9" s="6" cm="1">
        <f t="array" aca="1" ref="Y9" ca="1">INDIRECT("DATA!J" &amp; 212-5*(ROW()-3)/2+(COLUMN()-23))</f>
        <v>0.92782847256275502</v>
      </c>
      <c r="Z9" s="6" cm="1">
        <f t="array" aca="1" ref="Z9" ca="1">INDIRECT("DATA!J" &amp; 212-5*(ROW()-3)/2+(COLUMN()-23))</f>
        <v>0.88040407813899568</v>
      </c>
      <c r="AA9" s="6" cm="1">
        <f t="array" aca="1" ref="AA9" ca="1">INDIRECT("DATA!J" &amp; 212-5*(ROW()-3)/2+(COLUMN()-23))</f>
        <v>0.7857017738759462</v>
      </c>
      <c r="AC9" s="83"/>
      <c r="AD9" s="75"/>
      <c r="AE9" s="4" t="s">
        <v>3</v>
      </c>
      <c r="AF9" s="5">
        <f t="shared" ca="1" si="1"/>
        <v>8.440599189882958E-2</v>
      </c>
      <c r="AG9" s="5">
        <f t="shared" ca="1" si="0"/>
        <v>0.10125989032107374</v>
      </c>
      <c r="AH9" s="5">
        <f t="shared" ca="1" si="0"/>
        <v>0.15468901814606018</v>
      </c>
      <c r="AI9" s="5">
        <f t="shared" ca="1" si="0"/>
        <v>0.25241916059061509</v>
      </c>
      <c r="AJ9" s="5">
        <f t="shared" ca="1" si="0"/>
        <v>0.37195502508752254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INDIRECT("DATA!E"&amp;212-5*(ROW()-2)/2+(COLUMN()-5))</f>
        <v>0.88879267215935154</v>
      </c>
      <c r="F10" s="2" cm="1">
        <f t="array" aca="1" ref="F10" ca="1">INDIRECT("DATA!E"&amp;212-5*(ROW()-2)/2+(COLUMN()-5))</f>
        <v>0.86113507216200946</v>
      </c>
      <c r="G10" s="2" cm="1">
        <f t="array" aca="1" ref="G10" ca="1">INDIRECT("DATA!E"&amp;212-5*(ROW()-2)/2+(COLUMN()-5))</f>
        <v>0.78390285444295749</v>
      </c>
      <c r="H10" s="2" cm="1">
        <f t="array" aca="1" ref="H10" ca="1">INDIRECT("DATA!E"&amp;212-5*(ROW()-2)/2+(COLUMN()-5))</f>
        <v>0.65824333880434538</v>
      </c>
      <c r="I10" s="3" cm="1">
        <f t="array" aca="1" ref="I10" ca="1">INDIRECT("DATA!E"&amp;212-5*(ROW()-2)/2+(COLUMN()-5))</f>
        <v>0.50089006365489375</v>
      </c>
      <c r="K10" s="83"/>
      <c r="L10" s="74">
        <v>5</v>
      </c>
      <c r="M10" s="1" t="s">
        <v>2</v>
      </c>
      <c r="N10" s="2" cm="1">
        <f t="array" aca="1" ref="N10" ca="1">INDIRECT("DATA!F" &amp; 212-5*(ROW()-2)/2+(COLUMN()-14))</f>
        <v>0.99542466330006418</v>
      </c>
      <c r="O10" s="2" cm="1">
        <f t="array" aca="1" ref="O10" ca="1">INDIRECT("DATA!F" &amp; 212-5*(ROW()-2)/2+(COLUMN()-14))</f>
        <v>0.99302409798105684</v>
      </c>
      <c r="P10" s="2" cm="1">
        <f t="array" aca="1" ref="P10" ca="1">INDIRECT("DATA!F" &amp; 212-5*(ROW()-2)/2+(COLUMN()-14))</f>
        <v>0.98914514935572095</v>
      </c>
      <c r="Q10" s="2" cm="1">
        <f t="array" aca="1" ref="Q10" ca="1">INDIRECT("DATA!F" &amp; 212-5*(ROW()-2)/2+(COLUMN()-14))</f>
        <v>0.97284025018833598</v>
      </c>
      <c r="R10" s="3" cm="1">
        <f t="array" aca="1" ref="R10" ca="1">INDIRECT("DATA!F" &amp; 212-5*(ROW()-2)/2+(COLUMN()-14))</f>
        <v>0.9248418353379444</v>
      </c>
      <c r="S10" s="23"/>
      <c r="T10" s="83"/>
      <c r="U10" s="74">
        <v>5</v>
      </c>
      <c r="V10" s="1" t="s">
        <v>2</v>
      </c>
      <c r="W10" s="3" cm="1">
        <f t="array" aca="1" ref="W10" ca="1">INDIRECT("DATA!G" &amp; 212-5*(ROW()-2)/2+(COLUMN()-23))</f>
        <v>0.96452607902867682</v>
      </c>
      <c r="X10" s="3" cm="1">
        <f t="array" aca="1" ref="X10" ca="1">INDIRECT("DATA!G" &amp; 212-5*(ROW()-2)/2+(COLUMN()-23))</f>
        <v>0.95420760848820718</v>
      </c>
      <c r="Y10" s="3" cm="1">
        <f t="array" aca="1" ref="Y10" ca="1">INDIRECT("DATA!G" &amp; 212-5*(ROW()-2)/2+(COLUMN()-23))</f>
        <v>0.92493722621591501</v>
      </c>
      <c r="Z10" s="3" cm="1">
        <f t="array" aca="1" ref="Z10" ca="1">INDIRECT("DATA!G" &amp; 212-5*(ROW()-2)/2+(COLUMN()-23))</f>
        <v>0.86493028065385902</v>
      </c>
      <c r="AA10" s="3" cm="1">
        <f t="array" aca="1" ref="AA10" ca="1">INDIRECT("DATA!G" &amp; 212-5*(ROW()-2)/2+(COLUMN()-23))</f>
        <v>0.76300445344250867</v>
      </c>
      <c r="AC10" s="83"/>
      <c r="AD10" s="74">
        <v>5</v>
      </c>
      <c r="AE10" s="1" t="s">
        <v>2</v>
      </c>
      <c r="AF10" s="2">
        <f t="shared" ca="1" si="1"/>
        <v>0.10663199114071265</v>
      </c>
      <c r="AG10" s="2">
        <f t="shared" ca="1" si="0"/>
        <v>0.13188902581904738</v>
      </c>
      <c r="AH10" s="2">
        <f t="shared" ca="1" si="0"/>
        <v>0.20524229491276347</v>
      </c>
      <c r="AI10" s="2">
        <f t="shared" ca="1" si="0"/>
        <v>0.3145969113839906</v>
      </c>
      <c r="AJ10" s="2">
        <f t="shared" ca="1" si="0"/>
        <v>0.42395177168305065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INDIRECT("DATA!H" &amp; 212-5*(ROW()-3)/2+(COLUMN()-5))</f>
        <v>0.93422737603067996</v>
      </c>
      <c r="F11" s="5" cm="1">
        <f t="array" aca="1" ref="F11" ca="1">INDIRECT("DATA!H" &amp; 212-5*(ROW()-3)/2+(COLUMN()-5))</f>
        <v>0.92079503016060038</v>
      </c>
      <c r="G11" s="5" cm="1">
        <f t="array" aca="1" ref="G11" ca="1">INDIRECT("DATA!H" &amp; 212-5*(ROW()-3)/2+(COLUMN()-5))</f>
        <v>0.86801497294273977</v>
      </c>
      <c r="H11" s="5" cm="1">
        <f t="array" aca="1" ref="H11" ca="1">INDIRECT("DATA!H" &amp; 212-5*(ROW()-3)/2+(COLUMN()-5))</f>
        <v>0.77078787834478979</v>
      </c>
      <c r="I11" s="6" cm="1">
        <f t="array" aca="1" ref="I11" ca="1">INDIRECT("DATA!H" &amp; 212-5*(ROW()-3)/2+(COLUMN()-5))</f>
        <v>0.62133842915488069</v>
      </c>
      <c r="K11" s="83"/>
      <c r="L11" s="75"/>
      <c r="M11" s="4" t="s">
        <v>3</v>
      </c>
      <c r="N11" s="5" cm="1">
        <f t="array" aca="1" ref="N11" ca="1">INDIRECT("DATA!I" &amp; 212-5*(ROW()-3)/2+(COLUMN()-14))</f>
        <v>0.99542439166983865</v>
      </c>
      <c r="O11" s="5" cm="1">
        <f t="array" aca="1" ref="O11" ca="1">INDIRECT("DATA!I" &amp; 212-5*(ROW()-3)/2+(COLUMN()-14))</f>
        <v>0.99659065575519235</v>
      </c>
      <c r="P11" s="5" cm="1">
        <f t="array" aca="1" ref="P11" ca="1">INDIRECT("DATA!I" &amp; 212-5*(ROW()-3)/2+(COLUMN()-14))</f>
        <v>0.99459283873704762</v>
      </c>
      <c r="Q11" s="5" cm="1">
        <f t="array" aca="1" ref="Q11" ca="1">INDIRECT("DATA!I" &amp; 212-5*(ROW()-3)/2+(COLUMN()-14))</f>
        <v>0.99127988253172561</v>
      </c>
      <c r="R11" s="6" cm="1">
        <f t="array" aca="1" ref="R11" ca="1">INDIRECT("DATA!I" &amp; 212-5*(ROW()-3)/2+(COLUMN()-14))</f>
        <v>0.96484056602335</v>
      </c>
      <c r="S11" s="23"/>
      <c r="T11" s="83"/>
      <c r="U11" s="75"/>
      <c r="V11" s="4" t="s">
        <v>3</v>
      </c>
      <c r="W11" s="6" cm="1">
        <f t="array" aca="1" ref="W11" ca="1">INDIRECT("DATA!J" &amp; 212-5*(ROW()-3)/2+(COLUMN()-23))</f>
        <v>0.97024781072046795</v>
      </c>
      <c r="X11" s="6" cm="1">
        <f t="array" aca="1" ref="X11" ca="1">INDIRECT("DATA!J" &amp; 212-5*(ROW()-3)/2+(COLUMN()-23))</f>
        <v>0.96396020845710539</v>
      </c>
      <c r="Y11" s="6" cm="1">
        <f t="array" aca="1" ref="Y11" ca="1">INDIRECT("DATA!J" &amp; 212-5*(ROW()-3)/2+(COLUMN()-23))</f>
        <v>0.94022167152217762</v>
      </c>
      <c r="Z11" s="6" cm="1">
        <f t="array" aca="1" ref="Z11" ca="1">INDIRECT("DATA!J" &amp; 212-5*(ROW()-3)/2+(COLUMN()-23))</f>
        <v>0.89577129330040939</v>
      </c>
      <c r="AA11" s="6" cm="1">
        <f t="array" aca="1" ref="AA11" ca="1">INDIRECT("DATA!J" &amp; 212-5*(ROW()-3)/2+(COLUMN()-23))</f>
        <v>0.80697529806790191</v>
      </c>
      <c r="AC11" s="83"/>
      <c r="AD11" s="75"/>
      <c r="AE11" s="4" t="s">
        <v>3</v>
      </c>
      <c r="AF11" s="5">
        <f t="shared" ca="1" si="1"/>
        <v>6.1197015639158692E-2</v>
      </c>
      <c r="AG11" s="5">
        <f t="shared" ca="1" si="0"/>
        <v>7.5795625594591964E-2</v>
      </c>
      <c r="AH11" s="5">
        <f t="shared" ca="1" si="0"/>
        <v>0.12657786579430785</v>
      </c>
      <c r="AI11" s="5">
        <f t="shared" ca="1" si="0"/>
        <v>0.22049200418693582</v>
      </c>
      <c r="AJ11" s="5">
        <f t="shared" ca="1" si="0"/>
        <v>0.34350213686846931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INDIRECT("DATA!E"&amp;212-5*(ROW()-2)/2+(COLUMN()-5))</f>
        <v>0.9252389726272664</v>
      </c>
      <c r="F12" s="2" cm="1">
        <f t="array" aca="1" ref="F12" ca="1">INDIRECT("DATA!E"&amp;212-5*(ROW()-2)/2+(COLUMN()-5))</f>
        <v>0.89646859847704485</v>
      </c>
      <c r="G12" s="2" cm="1">
        <f t="array" aca="1" ref="G12" ca="1">INDIRECT("DATA!E"&amp;212-5*(ROW()-2)/2+(COLUMN()-5))</f>
        <v>0.81895792549712143</v>
      </c>
      <c r="H12" s="2" cm="1">
        <f t="array" aca="1" ref="H12" ca="1">INDIRECT("DATA!E"&amp;212-5*(ROW()-2)/2+(COLUMN()-5))</f>
        <v>0.69377024412131416</v>
      </c>
      <c r="I12" s="3" cm="1">
        <f t="array" aca="1" ref="I12" ca="1">INDIRECT("DATA!E"&amp;212-5*(ROW()-2)/2+(COLUMN()-5))</f>
        <v>0.53844502322725984</v>
      </c>
      <c r="K12" s="83"/>
      <c r="L12" s="74">
        <v>0</v>
      </c>
      <c r="M12" s="1" t="s">
        <v>2</v>
      </c>
      <c r="N12" s="2" cm="1">
        <f t="array" aca="1" ref="N12" ca="1">INDIRECT("DATA!F" &amp; 212-5*(ROW()-2)/2+(COLUMN()-14))</f>
        <v>0.9923546270744672</v>
      </c>
      <c r="O12" s="2" cm="1">
        <f t="array" aca="1" ref="O12" ca="1">INDIRECT("DATA!F" &amp; 212-5*(ROW()-2)/2+(COLUMN()-14))</f>
        <v>0.99510597079465424</v>
      </c>
      <c r="P12" s="2" cm="1">
        <f t="array" aca="1" ref="P12" ca="1">INDIRECT("DATA!F" &amp; 212-5*(ROW()-2)/2+(COLUMN()-14))</f>
        <v>0.99018915645560979</v>
      </c>
      <c r="Q12" s="2" cm="1">
        <f t="array" aca="1" ref="Q12" ca="1">INDIRECT("DATA!F" &amp; 212-5*(ROW()-2)/2+(COLUMN()-14))</f>
        <v>0.97752309322573039</v>
      </c>
      <c r="R12" s="3" cm="1">
        <f t="array" aca="1" ref="R12" ca="1">INDIRECT("DATA!F" &amp; 212-5*(ROW()-2)/2+(COLUMN()-14))</f>
        <v>0.95288893507144701</v>
      </c>
      <c r="S12" s="23"/>
      <c r="T12" s="83"/>
      <c r="U12" s="74">
        <v>0</v>
      </c>
      <c r="V12" s="1" t="s">
        <v>2</v>
      </c>
      <c r="W12" s="3" cm="1">
        <f t="array" aca="1" ref="W12" ca="1">INDIRECT("DATA!G" &amp; 212-5*(ROW()-2)/2+(COLUMN()-23))</f>
        <v>0.97040177347434475</v>
      </c>
      <c r="X12" s="3" cm="1">
        <f t="array" aca="1" ref="X12" ca="1">INDIRECT("DATA!G" &amp; 212-5*(ROW()-2)/2+(COLUMN()-23))</f>
        <v>0.96663523547293984</v>
      </c>
      <c r="Y12" s="3" cm="1">
        <f t="array" aca="1" ref="Y12" ca="1">INDIRECT("DATA!G" &amp; 212-5*(ROW()-2)/2+(COLUMN()-23))</f>
        <v>0.9377247764746004</v>
      </c>
      <c r="Z12" s="3" cm="1">
        <f t="array" aca="1" ref="Z12" ca="1">INDIRECT("DATA!G" &amp; 212-5*(ROW()-2)/2+(COLUMN()-23))</f>
        <v>0.88221677892110195</v>
      </c>
      <c r="AA12" s="3" cm="1">
        <f t="array" aca="1" ref="AA12" ca="1">INDIRECT("DATA!G" &amp; 212-5*(ROW()-2)/2+(COLUMN()-23))</f>
        <v>0.79380092948375125</v>
      </c>
      <c r="AC12" s="83"/>
      <c r="AD12" s="74">
        <v>0</v>
      </c>
      <c r="AE12" s="1" t="s">
        <v>2</v>
      </c>
      <c r="AF12" s="2">
        <f t="shared" ca="1" si="1"/>
        <v>6.7115654447200801E-2</v>
      </c>
      <c r="AG12" s="2">
        <f t="shared" ca="1" si="0"/>
        <v>9.8637372317609384E-2</v>
      </c>
      <c r="AH12" s="2">
        <f t="shared" ca="1" si="0"/>
        <v>0.17123123095848836</v>
      </c>
      <c r="AI12" s="2">
        <f t="shared" ca="1" si="0"/>
        <v>0.28375284910441623</v>
      </c>
      <c r="AJ12" s="2">
        <f t="shared" ca="1" si="0"/>
        <v>0.41444391184418716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INDIRECT("DATA!H" &amp; 212-5*(ROW()-3)/2+(COLUMN()-5))</f>
        <v>0.95575506454514603</v>
      </c>
      <c r="F13" s="5" cm="1">
        <f t="array" aca="1" ref="F13" ca="1">INDIRECT("DATA!H" &amp; 212-5*(ROW()-3)/2+(COLUMN()-5))</f>
        <v>0.93883108422580341</v>
      </c>
      <c r="G13" s="5" cm="1">
        <f t="array" aca="1" ref="G13" ca="1">INDIRECT("DATA!H" &amp; 212-5*(ROW()-3)/2+(COLUMN()-5))</f>
        <v>0.89157111257983446</v>
      </c>
      <c r="H13" s="5" cm="1">
        <f t="array" aca="1" ref="H13" ca="1">INDIRECT("DATA!H" &amp; 212-5*(ROW()-3)/2+(COLUMN()-5))</f>
        <v>0.79845834749606992</v>
      </c>
      <c r="I13" s="6" cm="1">
        <f t="array" aca="1" ref="I13" ca="1">INDIRECT("DATA!H" &amp; 212-5*(ROW()-3)/2+(COLUMN()-5))</f>
        <v>0.65248752230599516</v>
      </c>
      <c r="K13" s="83"/>
      <c r="L13" s="75"/>
      <c r="M13" s="4" t="s">
        <v>3</v>
      </c>
      <c r="N13" s="5" cm="1">
        <f t="array" aca="1" ref="N13" ca="1">INDIRECT("DATA!I" &amp; 212-5*(ROW()-3)/2+(COLUMN()-14))</f>
        <v>0.99745347402069695</v>
      </c>
      <c r="O13" s="5" cm="1">
        <f t="array" aca="1" ref="O13" ca="1">INDIRECT("DATA!I" &amp; 212-5*(ROW()-3)/2+(COLUMN()-14))</f>
        <v>0.99515301343640739</v>
      </c>
      <c r="P13" s="5" cm="1">
        <f t="array" aca="1" ref="P13" ca="1">INDIRECT("DATA!I" &amp; 212-5*(ROW()-3)/2+(COLUMN()-14))</f>
        <v>0.9951687274141976</v>
      </c>
      <c r="Q13" s="5" cm="1">
        <f t="array" aca="1" ref="Q13" ca="1">INDIRECT("DATA!I" &amp; 212-5*(ROW()-3)/2+(COLUMN()-14))</f>
        <v>0.9917056860361676</v>
      </c>
      <c r="R13" s="6" cm="1">
        <f t="array" aca="1" ref="R13" ca="1">INDIRECT("DATA!I" &amp; 212-5*(ROW()-3)/2+(COLUMN()-14))</f>
        <v>0.95774779785343445</v>
      </c>
      <c r="S13" s="23"/>
      <c r="T13" s="83"/>
      <c r="U13" s="75"/>
      <c r="V13" s="4" t="s">
        <v>3</v>
      </c>
      <c r="W13" s="6" cm="1">
        <f t="array" aca="1" ref="W13" ca="1">INDIRECT("DATA!J" &amp; 212-5*(ROW()-3)/2+(COLUMN()-23))</f>
        <v>0.980464271284335</v>
      </c>
      <c r="X13" s="6" cm="1">
        <f t="array" aca="1" ref="X13" ca="1">INDIRECT("DATA!J" &amp; 212-5*(ROW()-3)/2+(COLUMN()-23))</f>
        <v>0.97171209196596198</v>
      </c>
      <c r="Y13" s="6" cm="1">
        <f t="array" aca="1" ref="Y13" ca="1">INDIRECT("DATA!J" &amp; 212-5*(ROW()-3)/2+(COLUMN()-23))</f>
        <v>0.95073831500094963</v>
      </c>
      <c r="Z13" s="6" cm="1">
        <f t="array" aca="1" ref="Z13" ca="1">INDIRECT("DATA!J" &amp; 212-5*(ROW()-3)/2+(COLUMN()-23))</f>
        <v>0.90846839486776798</v>
      </c>
      <c r="AA13" s="6" cm="1">
        <f t="array" aca="1" ref="AA13" ca="1">INDIRECT("DATA!J" &amp; 212-5*(ROW()-3)/2+(COLUMN()-23))</f>
        <v>0.81844667381404379</v>
      </c>
      <c r="AC13" s="83"/>
      <c r="AD13" s="75"/>
      <c r="AE13" s="4" t="s">
        <v>3</v>
      </c>
      <c r="AF13" s="5">
        <f t="shared" ca="1" si="1"/>
        <v>4.1698409475550924E-2</v>
      </c>
      <c r="AG13" s="5">
        <f t="shared" ca="1" si="0"/>
        <v>5.6321929210603972E-2</v>
      </c>
      <c r="AH13" s="5">
        <f t="shared" ca="1" si="0"/>
        <v>0.10359761483436314</v>
      </c>
      <c r="AI13" s="5">
        <f t="shared" ca="1" si="0"/>
        <v>0.19324733854009768</v>
      </c>
      <c r="AJ13" s="5">
        <f t="shared" ca="1" si="0"/>
        <v>0.30526027554743929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INDIRECT("DATA!E"&amp;212-5*(ROW()-2)/2+(COLUMN()-5))</f>
        <v>0.95270723639068444</v>
      </c>
      <c r="F14" s="2" cm="1">
        <f t="array" aca="1" ref="F14" ca="1">INDIRECT("DATA!E"&amp;212-5*(ROW()-2)/2+(COLUMN()-5))</f>
        <v>0.92676485740579839</v>
      </c>
      <c r="G14" s="2" cm="1">
        <f t="array" aca="1" ref="G14" ca="1">INDIRECT("DATA!E"&amp;212-5*(ROW()-2)/2+(COLUMN()-5))</f>
        <v>0.84782944324542642</v>
      </c>
      <c r="H14" s="2" cm="1">
        <f t="array" aca="1" ref="H14" ca="1">INDIRECT("DATA!E"&amp;212-5*(ROW()-2)/2+(COLUMN()-5))</f>
        <v>0.72463611577443265</v>
      </c>
      <c r="I14" s="3" cm="1">
        <f t="array" aca="1" ref="I14" ca="1">INDIRECT("DATA!E"&amp;212-5*(ROW()-2)/2+(COLUMN()-5))</f>
        <v>0.57304238374941741</v>
      </c>
      <c r="K14" s="83"/>
      <c r="L14" s="74">
        <v>-5</v>
      </c>
      <c r="M14" s="1" t="s">
        <v>2</v>
      </c>
      <c r="N14" s="2" cm="1">
        <f t="array" aca="1" ref="N14" ca="1">INDIRECT("DATA!F" &amp; 212-5*(ROW()-2)/2+(COLUMN()-14))</f>
        <v>0.99255997861483358</v>
      </c>
      <c r="O14" s="2" cm="1">
        <f t="array" aca="1" ref="O14" ca="1">INDIRECT("DATA!F" &amp; 212-5*(ROW()-2)/2+(COLUMN()-14))</f>
        <v>0.99181145861217646</v>
      </c>
      <c r="P14" s="2" cm="1">
        <f t="array" aca="1" ref="P14" ca="1">INDIRECT("DATA!F" &amp; 212-5*(ROW()-2)/2+(COLUMN()-14))</f>
        <v>0.99099635748447645</v>
      </c>
      <c r="Q14" s="2" cm="1">
        <f t="array" aca="1" ref="Q14" ca="1">INDIRECT("DATA!F" &amp; 212-5*(ROW()-2)/2+(COLUMN()-14))</f>
        <v>0.98113685299345121</v>
      </c>
      <c r="R14" s="3" cm="1">
        <f t="array" aca="1" ref="R14" ca="1">INDIRECT("DATA!F" &amp; 212-5*(ROW()-2)/2+(COLUMN()-14))</f>
        <v>0.94140842907573397</v>
      </c>
      <c r="S14" s="23"/>
      <c r="T14" s="83"/>
      <c r="U14" s="74">
        <v>-5</v>
      </c>
      <c r="V14" s="1" t="s">
        <v>2</v>
      </c>
      <c r="W14" s="3" cm="1">
        <f t="array" aca="1" ref="W14" ca="1">INDIRECT("DATA!G" &amp; 212-5*(ROW()-2)/2+(COLUMN()-23))</f>
        <v>0.97903044552753637</v>
      </c>
      <c r="X14" s="3" cm="1">
        <f t="array" aca="1" ref="X14" ca="1">INDIRECT("DATA!G" &amp; 212-5*(ROW()-2)/2+(COLUMN()-23))</f>
        <v>0.97058549371340641</v>
      </c>
      <c r="Y14" s="3" cm="1">
        <f t="array" aca="1" ref="Y14" ca="1">INDIRECT("DATA!G" &amp; 212-5*(ROW()-2)/2+(COLUMN()-23))</f>
        <v>0.94795855754301639</v>
      </c>
      <c r="Z14" s="3" cm="1">
        <f t="array" aca="1" ref="Z14" ca="1">INDIRECT("DATA!G" &amp; 212-5*(ROW()-2)/2+(COLUMN()-23))</f>
        <v>0.89652783295712524</v>
      </c>
      <c r="AA14" s="3" cm="1">
        <f t="array" aca="1" ref="AA14" ca="1">INDIRECT("DATA!G" &amp; 212-5*(ROW()-2)/2+(COLUMN()-23))</f>
        <v>0.8028509375089099</v>
      </c>
      <c r="AC14" s="83"/>
      <c r="AD14" s="74">
        <v>-5</v>
      </c>
      <c r="AE14" s="1" t="s">
        <v>2</v>
      </c>
      <c r="AF14" s="2">
        <f t="shared" ca="1" si="1"/>
        <v>3.985274222414914E-2</v>
      </c>
      <c r="AG14" s="2">
        <f t="shared" ca="1" si="0"/>
        <v>6.5046601206378063E-2</v>
      </c>
      <c r="AH14" s="2">
        <f t="shared" ca="1" si="0"/>
        <v>0.14316691423905004</v>
      </c>
      <c r="AI14" s="2">
        <f t="shared" ca="1" si="0"/>
        <v>0.25650073721901856</v>
      </c>
      <c r="AJ14" s="2">
        <f t="shared" ca="1" si="0"/>
        <v>0.36836604532631656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INDIRECT("DATA!H" &amp; 212-5*(ROW()-3)/2+(COLUMN()-5))</f>
        <v>0.97242174115372637</v>
      </c>
      <c r="F15" s="5" cm="1">
        <f t="array" aca="1" ref="F15" ca="1">INDIRECT("DATA!H" &amp; 212-5*(ROW()-3)/2+(COLUMN()-5))</f>
        <v>0.95672380230992782</v>
      </c>
      <c r="G15" s="5" cm="1">
        <f t="array" aca="1" ref="G15" ca="1">INDIRECT("DATA!H" &amp; 212-5*(ROW()-3)/2+(COLUMN()-5))</f>
        <v>0.91062979529593324</v>
      </c>
      <c r="H15" s="5" cm="1">
        <f t="array" aca="1" ref="H15" ca="1">INDIRECT("DATA!H" &amp; 212-5*(ROW()-3)/2+(COLUMN()-5))</f>
        <v>0.8215606390247947</v>
      </c>
      <c r="I15" s="6" cm="1">
        <f t="array" aca="1" ref="I15" ca="1">INDIRECT("DATA!H" &amp; 212-5*(ROW()-3)/2+(COLUMN()-5))</f>
        <v>0.6779047197049497</v>
      </c>
      <c r="K15" s="83"/>
      <c r="L15" s="75"/>
      <c r="M15" s="4" t="s">
        <v>3</v>
      </c>
      <c r="N15" s="5" cm="1">
        <f t="array" aca="1" ref="N15" ca="1">INDIRECT("DATA!I" &amp; 212-5*(ROW()-3)/2+(COLUMN()-14))</f>
        <v>0.99813080553280398</v>
      </c>
      <c r="O15" s="5" cm="1">
        <f t="array" aca="1" ref="O15" ca="1">INDIRECT("DATA!I" &amp; 212-5*(ROW()-3)/2+(COLUMN()-14))</f>
        <v>0.99727756222233876</v>
      </c>
      <c r="P15" s="5" cm="1">
        <f t="array" aca="1" ref="P15" ca="1">INDIRECT("DATA!I" &amp; 212-5*(ROW()-3)/2+(COLUMN()-14))</f>
        <v>0.99561470825388099</v>
      </c>
      <c r="Q15" s="5" cm="1">
        <f t="array" aca="1" ref="Q15" ca="1">INDIRECT("DATA!I" &amp; 212-5*(ROW()-3)/2+(COLUMN()-14))</f>
        <v>0.99196134148443638</v>
      </c>
      <c r="R15" s="6" cm="1">
        <f t="array" aca="1" ref="R15" ca="1">INDIRECT("DATA!I" &amp; 212-5*(ROW()-3)/2+(COLUMN()-14))</f>
        <v>0.98128011263758963</v>
      </c>
      <c r="S15" s="23"/>
      <c r="T15" s="83"/>
      <c r="U15" s="75"/>
      <c r="V15" s="4" t="s">
        <v>3</v>
      </c>
      <c r="W15" s="6" cm="1">
        <f t="array" aca="1" ref="W15" ca="1">INDIRECT("DATA!J" &amp; 212-5*(ROW()-3)/2+(COLUMN()-23))</f>
        <v>0.98712924232761323</v>
      </c>
      <c r="X15" s="6" cm="1">
        <f t="array" aca="1" ref="X15" ca="1">INDIRECT("DATA!J" &amp; 212-5*(ROW()-3)/2+(COLUMN()-23))</f>
        <v>0.98063723337437403</v>
      </c>
      <c r="Y15" s="6" cm="1">
        <f t="array" aca="1" ref="Y15" ca="1">INDIRECT("DATA!J" &amp; 212-5*(ROW()-3)/2+(COLUMN()-23))</f>
        <v>0.95906248767776003</v>
      </c>
      <c r="Z15" s="6" cm="1">
        <f t="array" aca="1" ref="Z15" ca="1">INDIRECT("DATA!J" &amp; 212-5*(ROW()-3)/2+(COLUMN()-23))</f>
        <v>0.91878909077417836</v>
      </c>
      <c r="AA15" s="6" cm="1">
        <f t="array" aca="1" ref="AA15" ca="1">INDIRECT("DATA!J" &amp; 212-5*(ROW()-3)/2+(COLUMN()-23))</f>
        <v>0.85011854784131879</v>
      </c>
      <c r="AC15" s="83"/>
      <c r="AD15" s="75"/>
      <c r="AE15" s="4" t="s">
        <v>3</v>
      </c>
      <c r="AF15" s="5">
        <f t="shared" ca="1" si="1"/>
        <v>2.5709064379077606E-2</v>
      </c>
      <c r="AG15" s="5">
        <f t="shared" ca="1" si="0"/>
        <v>4.0553759912410947E-2</v>
      </c>
      <c r="AH15" s="5">
        <f t="shared" ca="1" si="0"/>
        <v>8.4984912957947745E-2</v>
      </c>
      <c r="AI15" s="5">
        <f t="shared" ca="1" si="0"/>
        <v>0.17040070245964167</v>
      </c>
      <c r="AJ15" s="5">
        <f t="shared" ca="1" si="0"/>
        <v>0.30337539293263993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INDIRECT("DATA!E"&amp;212-5*(ROW()-2)/2+(COLUMN()-5))</f>
        <v>0.97069812671617084</v>
      </c>
      <c r="F16" s="2" cm="1">
        <f t="array" aca="1" ref="F16" ca="1">INDIRECT("DATA!E"&amp;212-5*(ROW()-2)/2+(COLUMN()-5))</f>
        <v>0.94865315176765241</v>
      </c>
      <c r="G16" s="2" cm="1">
        <f t="array" aca="1" ref="G16" ca="1">INDIRECT("DATA!E"&amp;212-5*(ROW()-2)/2+(COLUMN()-5))</f>
        <v>0.87020702236734104</v>
      </c>
      <c r="H16" s="2" cm="1">
        <f t="array" aca="1" ref="H16" ca="1">INDIRECT("DATA!E"&amp;212-5*(ROW()-2)/2+(COLUMN()-5))</f>
        <v>0.75032622956636197</v>
      </c>
      <c r="I16" s="3" cm="1">
        <f t="array" aca="1" ref="I16" ca="1">INDIRECT("DATA!E"&amp;212-5*(ROW()-2)/2+(COLUMN()-5))</f>
        <v>0.59899235121556471</v>
      </c>
      <c r="K16" s="83"/>
      <c r="L16" s="74">
        <v>-10</v>
      </c>
      <c r="M16" s="1" t="s">
        <v>2</v>
      </c>
      <c r="N16" s="2" cm="1">
        <f t="array" aca="1" ref="N16" ca="1">INDIRECT("DATA!F" &amp; 212-5*(ROW()-2)/2+(COLUMN()-14))</f>
        <v>0.99489186185333522</v>
      </c>
      <c r="O16" s="2" cm="1">
        <f t="array" aca="1" ref="O16" ca="1">INDIRECT("DATA!F" &amp; 212-5*(ROW()-2)/2+(COLUMN()-14))</f>
        <v>0.99220952948199936</v>
      </c>
      <c r="P16" s="2" cm="1">
        <f t="array" aca="1" ref="P16" ca="1">INDIRECT("DATA!F" &amp; 212-5*(ROW()-2)/2+(COLUMN()-14))</f>
        <v>0.9911291936552924</v>
      </c>
      <c r="Q16" s="2" cm="1">
        <f t="array" aca="1" ref="Q16" ca="1">INDIRECT("DATA!F" &amp; 212-5*(ROW()-2)/2+(COLUMN()-14))</f>
        <v>0.98306255795843278</v>
      </c>
      <c r="R16" s="3" cm="1">
        <f t="array" aca="1" ref="R16" ca="1">INDIRECT("DATA!F" &amp; 212-5*(ROW()-2)/2+(COLUMN()-14))</f>
        <v>0.9418992819930132</v>
      </c>
      <c r="S16" s="23"/>
      <c r="T16" s="83"/>
      <c r="U16" s="74">
        <v>-10</v>
      </c>
      <c r="V16" s="1" t="s">
        <v>2</v>
      </c>
      <c r="W16" s="3" cm="1">
        <f t="array" aca="1" ref="W16" ca="1">INDIRECT("DATA!G" &amp; 212-5*(ROW()-2)/2+(COLUMN()-23))</f>
        <v>0.98733874180304781</v>
      </c>
      <c r="X16" s="3" cm="1">
        <f t="array" aca="1" ref="X16" ca="1">INDIRECT("DATA!G" &amp; 212-5*(ROW()-2)/2+(COLUMN()-23))</f>
        <v>0.97762618236319998</v>
      </c>
      <c r="Y16" s="3" cm="1">
        <f t="array" aca="1" ref="Y16" ca="1">INDIRECT("DATA!G" &amp; 212-5*(ROW()-2)/2+(COLUMN()-23))</f>
        <v>0.9554617525154746</v>
      </c>
      <c r="Z16" s="3" cm="1">
        <f t="array" aca="1" ref="Z16" ca="1">INDIRECT("DATA!G" &amp; 212-5*(ROW()-2)/2+(COLUMN()-23))</f>
        <v>0.90747829970327964</v>
      </c>
      <c r="AA16" s="3" cm="1">
        <f t="array" aca="1" ref="AA16" ca="1">INDIRECT("DATA!G" &amp; 212-5*(ROW()-2)/2+(COLUMN()-23))</f>
        <v>0.81543141981042855</v>
      </c>
      <c r="AC16" s="83"/>
      <c r="AD16" s="74">
        <v>-10</v>
      </c>
      <c r="AE16" s="1" t="s">
        <v>2</v>
      </c>
      <c r="AF16" s="2">
        <f t="shared" ca="1" si="1"/>
        <v>2.4193735137164385E-2</v>
      </c>
      <c r="AG16" s="2">
        <f t="shared" ca="1" si="0"/>
        <v>4.355637771434695E-2</v>
      </c>
      <c r="AH16" s="2">
        <f t="shared" ca="1" si="0"/>
        <v>0.12092217128795135</v>
      </c>
      <c r="AI16" s="2">
        <f t="shared" ca="1" si="0"/>
        <v>0.23273632839207081</v>
      </c>
      <c r="AJ16" s="2">
        <f t="shared" ca="1" si="0"/>
        <v>0.34290693077744849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INDIRECT("DATA!H" &amp; 212-5*(ROW()-3)/2+(COLUMN()-5))</f>
        <v>0.98204125854726965</v>
      </c>
      <c r="F17" s="5" cm="1">
        <f t="array" aca="1" ref="F17" ca="1">INDIRECT("DATA!H" &amp; 212-5*(ROW()-3)/2+(COLUMN()-5))</f>
        <v>0.96996623926852443</v>
      </c>
      <c r="G17" s="5" cm="1">
        <f t="array" aca="1" ref="G17" ca="1">INDIRECT("DATA!H" &amp; 212-5*(ROW()-3)/2+(COLUMN()-5))</f>
        <v>0.92562316947671364</v>
      </c>
      <c r="H17" s="5" cm="1">
        <f t="array" aca="1" ref="H17" ca="1">INDIRECT("DATA!H" &amp; 212-5*(ROW()-3)/2+(COLUMN()-5))</f>
        <v>0.84060719548160701</v>
      </c>
      <c r="I17" s="6" cm="1">
        <f t="array" aca="1" ref="I17" ca="1">INDIRECT("DATA!H" &amp; 212-5*(ROW()-3)/2+(COLUMN()-5))</f>
        <v>0.70555067927304116</v>
      </c>
      <c r="K17" s="83"/>
      <c r="L17" s="75"/>
      <c r="M17" s="4" t="s">
        <v>3</v>
      </c>
      <c r="N17" s="5" cm="1">
        <f t="array" aca="1" ref="N17" ca="1">INDIRECT("DATA!I" &amp; 212-5*(ROW()-3)/2+(COLUMN()-14))</f>
        <v>0.99676756959304558</v>
      </c>
      <c r="O17" s="5" cm="1">
        <f t="array" aca="1" ref="O17" ca="1">INDIRECT("DATA!I" &amp; 212-5*(ROW()-3)/2+(COLUMN()-14))</f>
        <v>0.99774129935210842</v>
      </c>
      <c r="P17" s="5" cm="1">
        <f t="array" aca="1" ref="P17" ca="1">INDIRECT("DATA!I" &amp; 212-5*(ROW()-3)/2+(COLUMN()-14))</f>
        <v>0.99634323749561804</v>
      </c>
      <c r="Q17" s="5" cm="1">
        <f t="array" aca="1" ref="Q17" ca="1">INDIRECT("DATA!I" &amp; 212-5*(ROW()-3)/2+(COLUMN()-14))</f>
        <v>0.99280678136508405</v>
      </c>
      <c r="R17" s="6" cm="1">
        <f t="array" aca="1" ref="R17" ca="1">INDIRECT("DATA!I" &amp; 212-5*(ROW()-3)/2+(COLUMN()-14))</f>
        <v>0.98933383399193475</v>
      </c>
      <c r="S17" s="23"/>
      <c r="T17" s="83"/>
      <c r="U17" s="75"/>
      <c r="V17" s="4" t="s">
        <v>3</v>
      </c>
      <c r="W17" s="6" cm="1">
        <f t="array" aca="1" ref="W17" ca="1">INDIRECT("DATA!J" &amp; 212-5*(ROW()-3)/2+(COLUMN()-23))</f>
        <v>0.99063858773271618</v>
      </c>
      <c r="X17" s="6" cm="1">
        <f t="array" aca="1" ref="X17" ca="1">INDIRECT("DATA!J" &amp; 212-5*(ROW()-3)/2+(COLUMN()-23))</f>
        <v>0.98581559019563259</v>
      </c>
      <c r="Y17" s="6" cm="1">
        <f t="array" aca="1" ref="Y17" ca="1">INDIRECT("DATA!J" &amp; 212-5*(ROW()-3)/2+(COLUMN()-23))</f>
        <v>0.965948041196524</v>
      </c>
      <c r="Z17" s="6" cm="1">
        <f t="array" aca="1" ref="Z17" ca="1">INDIRECT("DATA!J" &amp; 212-5*(ROW()-3)/2+(COLUMN()-23))</f>
        <v>0.92773706229760222</v>
      </c>
      <c r="AA17" s="6" cm="1">
        <f t="array" aca="1" ref="AA17" ca="1">INDIRECT("DATA!J" &amp; 212-5*(ROW()-3)/2+(COLUMN()-23))</f>
        <v>0.86658134619431548</v>
      </c>
      <c r="AC17" s="83"/>
      <c r="AD17" s="75"/>
      <c r="AE17" s="4" t="s">
        <v>3</v>
      </c>
      <c r="AF17" s="5">
        <f t="shared" ca="1" si="1"/>
        <v>1.4726311045775931E-2</v>
      </c>
      <c r="AG17" s="5">
        <f t="shared" ca="1" si="0"/>
        <v>2.7775060083583991E-2</v>
      </c>
      <c r="AH17" s="5">
        <f t="shared" ca="1" si="0"/>
        <v>7.0720068018904403E-2</v>
      </c>
      <c r="AI17" s="5">
        <f t="shared" ca="1" si="0"/>
        <v>0.15219958588347704</v>
      </c>
      <c r="AJ17" s="5">
        <f t="shared" ca="1" si="0"/>
        <v>0.28378315471889359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INDIRECT("DATA!E"&amp;212-5*(ROW()-2)/2+(COLUMN()-5))</f>
        <v>0.98258255432437425</v>
      </c>
      <c r="F18" s="2" cm="1">
        <f t="array" aca="1" ref="F18" ca="1">INDIRECT("DATA!E"&amp;212-5*(ROW()-2)/2+(COLUMN()-5))</f>
        <v>0.9637922549532324</v>
      </c>
      <c r="G18" s="2" cm="1">
        <f t="array" aca="1" ref="G18" ca="1">INDIRECT("DATA!E"&amp;212-5*(ROW()-2)/2+(COLUMN()-5))</f>
        <v>0.88877846620981327</v>
      </c>
      <c r="H18" s="2" cm="1">
        <f t="array" aca="1" ref="H18" ca="1">INDIRECT("DATA!E"&amp;212-5*(ROW()-2)/2+(COLUMN()-5))</f>
        <v>0.77128343270537192</v>
      </c>
      <c r="I18" s="3" cm="1">
        <f t="array" aca="1" ref="I18" ca="1">INDIRECT("DATA!E"&amp;212-5*(ROW()-2)/2+(COLUMN()-5))</f>
        <v>0.61929836683707817</v>
      </c>
      <c r="K18" s="83"/>
      <c r="L18" s="74">
        <v>-15</v>
      </c>
      <c r="M18" s="1" t="s">
        <v>2</v>
      </c>
      <c r="N18" s="2" cm="1">
        <f t="array" aca="1" ref="N18" ca="1">INDIRECT("DATA!F" &amp; 212-5*(ROW()-2)/2+(COLUMN()-14))</f>
        <v>0.9943960076423608</v>
      </c>
      <c r="O18" s="2" cm="1">
        <f t="array" aca="1" ref="O18" ca="1">INDIRECT("DATA!F" &amp; 212-5*(ROW()-2)/2+(COLUMN()-14))</f>
        <v>0.99385131845339802</v>
      </c>
      <c r="P18" s="2" cm="1">
        <f t="array" aca="1" ref="P18" ca="1">INDIRECT("DATA!F" &amp; 212-5*(ROW()-2)/2+(COLUMN()-14))</f>
        <v>0.99302983264917277</v>
      </c>
      <c r="Q18" s="2" cm="1">
        <f t="array" aca="1" ref="Q18" ca="1">INDIRECT("DATA!F" &amp; 212-5*(ROW()-2)/2+(COLUMN()-14))</f>
        <v>0.98540363271016895</v>
      </c>
      <c r="R18" s="3" cm="1">
        <f t="array" aca="1" ref="R18" ca="1">INDIRECT("DATA!F" &amp; 212-5*(ROW()-2)/2+(COLUMN()-14))</f>
        <v>0.95175356394466604</v>
      </c>
      <c r="S18" s="23"/>
      <c r="T18" s="83"/>
      <c r="U18" s="74">
        <v>-15</v>
      </c>
      <c r="V18" s="1" t="s">
        <v>2</v>
      </c>
      <c r="W18" s="3" cm="1">
        <f t="array" aca="1" ref="W18" ca="1">INDIRECT("DATA!G" &amp; 212-5*(ROW()-2)/2+(COLUMN()-23))</f>
        <v>0.99086528187712042</v>
      </c>
      <c r="X18" s="3" cm="1">
        <f t="array" aca="1" ref="X18" ca="1">INDIRECT("DATA!G" &amp; 212-5*(ROW()-2)/2+(COLUMN()-23))</f>
        <v>0.98371216356191482</v>
      </c>
      <c r="Y18" s="3" cm="1">
        <f t="array" aca="1" ref="Y18" ca="1">INDIRECT("DATA!G" &amp; 212-5*(ROW()-2)/2+(COLUMN()-23))</f>
        <v>0.96255818339483823</v>
      </c>
      <c r="Z18" s="3" cm="1">
        <f t="array" aca="1" ref="Z18" ca="1">INDIRECT("DATA!G" &amp; 212-5*(ROW()-2)/2+(COLUMN()-23))</f>
        <v>0.91671595605352396</v>
      </c>
      <c r="AA18" s="3" cm="1">
        <f t="array" aca="1" ref="AA18" ca="1">INDIRECT("DATA!G" &amp; 212-5*(ROW()-2)/2+(COLUMN()-23))</f>
        <v>0.83142778037368215</v>
      </c>
      <c r="AC18" s="83"/>
      <c r="AD18" s="74">
        <v>-15</v>
      </c>
      <c r="AE18" s="1" t="s">
        <v>2</v>
      </c>
      <c r="AF18" s="2">
        <f t="shared" ca="1" si="1"/>
        <v>1.1813453317986555E-2</v>
      </c>
      <c r="AG18" s="2">
        <f t="shared" ca="1" si="0"/>
        <v>3.0059063500165628E-2</v>
      </c>
      <c r="AH18" s="2">
        <f t="shared" ca="1" si="0"/>
        <v>0.10425136643935951</v>
      </c>
      <c r="AI18" s="2">
        <f t="shared" ca="1" si="0"/>
        <v>0.21412020000479703</v>
      </c>
      <c r="AJ18" s="2">
        <f t="shared" ca="1" si="0"/>
        <v>0.33245519710758786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INDIRECT("DATA!H" &amp; 212-5*(ROW()-3)/2+(COLUMN()-5))</f>
        <v>0.98986191409899604</v>
      </c>
      <c r="F19" s="5" cm="1">
        <f t="array" aca="1" ref="F19" ca="1">INDIRECT("DATA!H" &amp; 212-5*(ROW()-3)/2+(COLUMN()-5))</f>
        <v>0.9772722590775752</v>
      </c>
      <c r="G19" s="5" cm="1">
        <f t="array" aca="1" ref="G19" ca="1">INDIRECT("DATA!H" &amp; 212-5*(ROW()-3)/2+(COLUMN()-5))</f>
        <v>0.93340183655225517</v>
      </c>
      <c r="H19" s="5" cm="1">
        <f t="array" aca="1" ref="H19" ca="1">INDIRECT("DATA!H" &amp; 212-5*(ROW()-3)/2+(COLUMN()-5))</f>
        <v>0.85538637615124113</v>
      </c>
      <c r="I19" s="6" cm="1">
        <f t="array" aca="1" ref="I19" ca="1">INDIRECT("DATA!H" &amp; 212-5*(ROW()-3)/2+(COLUMN()-5))</f>
        <v>0.72704066597223305</v>
      </c>
      <c r="K19" s="83"/>
      <c r="L19" s="85"/>
      <c r="M19" s="4" t="s">
        <v>3</v>
      </c>
      <c r="N19" s="5" cm="1">
        <f t="array" aca="1" ref="N19" ca="1">INDIRECT("DATA!I" &amp; 212-5*(ROW()-3)/2+(COLUMN()-14))</f>
        <v>0.99686493835506684</v>
      </c>
      <c r="O19" s="5" cm="1">
        <f t="array" aca="1" ref="O19" ca="1">INDIRECT("DATA!I" &amp; 212-5*(ROW()-3)/2+(COLUMN()-14))</f>
        <v>0.996899795481339</v>
      </c>
      <c r="P19" s="5" cm="1">
        <f t="array" aca="1" ref="P19" ca="1">INDIRECT("DATA!I" &amp; 212-5*(ROW()-3)/2+(COLUMN()-14))</f>
        <v>0.99509583321849804</v>
      </c>
      <c r="Q19" s="5" cm="1">
        <f t="array" aca="1" ref="Q19" ca="1">INDIRECT("DATA!I" &amp; 212-5*(ROW()-3)/2+(COLUMN()-14))</f>
        <v>0.992794405374674</v>
      </c>
      <c r="R19" s="6" cm="1">
        <f t="array" aca="1" ref="R19" ca="1">INDIRECT("DATA!I" &amp; 212-5*(ROW()-3)/2+(COLUMN()-14))</f>
        <v>0.98987037325328542</v>
      </c>
      <c r="S19" s="23"/>
      <c r="T19" s="83"/>
      <c r="U19" s="85"/>
      <c r="V19" s="4" t="s">
        <v>3</v>
      </c>
      <c r="W19" s="6" cm="1">
        <f t="array" aca="1" ref="W19" ca="1">INDIRECT("DATA!J" &amp; 212-5*(ROW()-3)/2+(COLUMN()-23))</f>
        <v>0.99399520467831959</v>
      </c>
      <c r="X19" s="6" cm="1">
        <f t="array" aca="1" ref="X19" ca="1">INDIRECT("DATA!J" &amp; 212-5*(ROW()-3)/2+(COLUMN()-23))</f>
        <v>0.98864905725285479</v>
      </c>
      <c r="Y19" s="6" cm="1">
        <f t="array" aca="1" ref="Y19" ca="1">INDIRECT("DATA!J" &amp; 212-5*(ROW()-3)/2+(COLUMN()-23))</f>
        <v>0.97005944485919682</v>
      </c>
      <c r="Z19" s="6" cm="1">
        <f t="array" aca="1" ref="Z19" ca="1">INDIRECT("DATA!J" &amp; 212-5*(ROW()-3)/2+(COLUMN()-23))</f>
        <v>0.93400440164189524</v>
      </c>
      <c r="AA19" s="6" cm="1">
        <f t="array" aca="1" ref="AA19" ca="1">INDIRECT("DATA!J" &amp; 212-5*(ROW()-3)/2+(COLUMN()-23))</f>
        <v>0.8766253314581548</v>
      </c>
      <c r="AC19" s="83"/>
      <c r="AD19" s="85"/>
      <c r="AE19" s="4" t="s">
        <v>3</v>
      </c>
      <c r="AF19" s="5">
        <f t="shared" ca="1" si="1"/>
        <v>7.0030242560708E-3</v>
      </c>
      <c r="AG19" s="5">
        <f t="shared" ca="1" si="0"/>
        <v>1.9627536403763801E-2</v>
      </c>
      <c r="AH19" s="5">
        <f t="shared" ca="1" si="0"/>
        <v>6.1693996666242867E-2</v>
      </c>
      <c r="AI19" s="5">
        <f t="shared" ca="1" si="0"/>
        <v>0.13740802922343287</v>
      </c>
      <c r="AJ19" s="5">
        <f t="shared" ca="1" si="0"/>
        <v>0.26282970728105237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INDIRECT("DATA!E"&amp;212-5*(ROW()-2)/2+(COLUMN()-5))</f>
        <v>0.98575746174442958</v>
      </c>
      <c r="F20" s="2" cm="1">
        <f t="array" aca="1" ref="F20" ca="1">INDIRECT("DATA!E"&amp;212-5*(ROW()-2)/2+(COLUMN()-5))</f>
        <v>0.97088389206962322</v>
      </c>
      <c r="G20" s="2" cm="1">
        <f t="array" aca="1" ref="G20" ca="1">INDIRECT("DATA!E"&amp;212-5*(ROW()-2)/2+(COLUMN()-5))</f>
        <v>0.90075230082268198</v>
      </c>
      <c r="H20" s="2" cm="1">
        <f t="array" aca="1" ref="H20" ca="1">INDIRECT("DATA!E"&amp;212-5*(ROW()-2)/2+(COLUMN()-5))</f>
        <v>0.7868292343347526</v>
      </c>
      <c r="I20" s="3" cm="1">
        <f t="array" aca="1" ref="I20" ca="1">INDIRECT("DATA!E"&amp;212-5*(ROW()-2)/2+(COLUMN()-5))</f>
        <v>0.63668239738456822</v>
      </c>
      <c r="K20" s="83"/>
      <c r="L20" s="89">
        <v>-20</v>
      </c>
      <c r="M20" s="1" t="s">
        <v>2</v>
      </c>
      <c r="N20" s="2" cm="1">
        <f t="array" aca="1" ref="N20" ca="1">INDIRECT("DATA!F" &amp; 212-5*(ROW()-2)/2+(COLUMN()-14))</f>
        <v>0.99593331274104557</v>
      </c>
      <c r="O20" s="2" cm="1">
        <f t="array" aca="1" ref="O20" ca="1">INDIRECT("DATA!F" &amp; 212-5*(ROW()-2)/2+(COLUMN()-14))</f>
        <v>0.99455542475267478</v>
      </c>
      <c r="P20" s="2" cm="1">
        <f t="array" aca="1" ref="P20" ca="1">INDIRECT("DATA!F" &amp; 212-5*(ROW()-2)/2+(COLUMN()-14))</f>
        <v>0.99379267925476977</v>
      </c>
      <c r="Q20" s="2" cm="1">
        <f t="array" aca="1" ref="Q20" ca="1">INDIRECT("DATA!F" &amp; 212-5*(ROW()-2)/2+(COLUMN()-14))</f>
        <v>0.98651683714553517</v>
      </c>
      <c r="R20" s="3" cm="1">
        <f t="array" aca="1" ref="R20" ca="1">INDIRECT("DATA!F" &amp; 212-5*(ROW()-2)/2+(COLUMN()-14))</f>
        <v>0.95947237228115556</v>
      </c>
      <c r="S20" s="23"/>
      <c r="T20" s="83"/>
      <c r="U20" s="89">
        <v>-20</v>
      </c>
      <c r="V20" s="1" t="s">
        <v>2</v>
      </c>
      <c r="W20" s="3" cm="1">
        <f t="array" aca="1" ref="W20" ca="1">INDIRECT("DATA!G" &amp; 212-5*(ROW()-2)/2+(COLUMN()-23))</f>
        <v>0.99367200573942238</v>
      </c>
      <c r="X20" s="3" cm="1">
        <f t="array" aca="1" ref="X20" ca="1">INDIRECT("DATA!G" &amp; 212-5*(ROW()-2)/2+(COLUMN()-23))</f>
        <v>0.98710290457111161</v>
      </c>
      <c r="Y20" s="3" cm="1">
        <f t="array" aca="1" ref="Y20" ca="1">INDIRECT("DATA!G" &amp; 212-5*(ROW()-2)/2+(COLUMN()-23))</f>
        <v>0.96682404032682179</v>
      </c>
      <c r="Z20" s="3" cm="1">
        <f t="array" aca="1" ref="Z20" ca="1">INDIRECT("DATA!G" &amp; 212-5*(ROW()-2)/2+(COLUMN()-23))</f>
        <v>0.92309171194631323</v>
      </c>
      <c r="AA20" s="3" cm="1">
        <f t="array" aca="1" ref="AA20" ca="1">INDIRECT("DATA!G" &amp; 212-5*(ROW()-2)/2+(COLUMN()-23))</f>
        <v>0.84454210219259962</v>
      </c>
      <c r="AC20" s="83"/>
      <c r="AD20" s="89">
        <v>-20</v>
      </c>
      <c r="AE20" s="1" t="s">
        <v>2</v>
      </c>
      <c r="AF20" s="2">
        <f t="shared" ca="1" si="1"/>
        <v>1.0175850996615998E-2</v>
      </c>
      <c r="AG20" s="2">
        <f t="shared" ca="1" si="1"/>
        <v>2.3671532683051555E-2</v>
      </c>
      <c r="AH20" s="2">
        <f t="shared" ca="1" si="1"/>
        <v>9.3040378432087789E-2</v>
      </c>
      <c r="AI20" s="2">
        <f t="shared" ca="1" si="1"/>
        <v>0.19968760281078257</v>
      </c>
      <c r="AJ20" s="2">
        <f t="shared" ca="1" si="1"/>
        <v>0.32278997489658734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INDIRECT("DATA!H" &amp; 212-5*(ROW()-3)/2+(COLUMN()-5))</f>
        <v>0.99358729322400763</v>
      </c>
      <c r="F21" s="5" cm="1">
        <f t="array" aca="1" ref="F21" ca="1">INDIRECT("DATA!H" &amp; 212-5*(ROW()-3)/2+(COLUMN()-5))</f>
        <v>0.98194624693955646</v>
      </c>
      <c r="G21" s="5" cm="1">
        <f t="array" aca="1" ref="G21" ca="1">INDIRECT("DATA!H" &amp; 212-5*(ROW()-3)/2+(COLUMN()-5))</f>
        <v>0.94083233882548278</v>
      </c>
      <c r="H21" s="5" cm="1">
        <f t="array" aca="1" ref="H21" ca="1">INDIRECT("DATA!H" &amp; 212-5*(ROW()-3)/2+(COLUMN()-5))</f>
        <v>0.86654817632090164</v>
      </c>
      <c r="I21" s="6" cm="1">
        <f t="array" aca="1" ref="I21" ca="1">INDIRECT("DATA!H" &amp; 212-5*(ROW()-3)/2+(COLUMN()-5))</f>
        <v>0.74462910306659702</v>
      </c>
      <c r="K21" s="83"/>
      <c r="L21" s="85"/>
      <c r="M21" s="4" t="s">
        <v>3</v>
      </c>
      <c r="N21" s="5" cm="1">
        <f t="array" aca="1" ref="N21" ca="1">INDIRECT("DATA!I" &amp; 212-5*(ROW()-3)/2+(COLUMN()-14))</f>
        <v>0.99776736373661823</v>
      </c>
      <c r="O21" s="5" cm="1">
        <f t="array" aca="1" ref="O21" ca="1">INDIRECT("DATA!I" &amp; 212-5*(ROW()-3)/2+(COLUMN()-14))</f>
        <v>0.99655159184560715</v>
      </c>
      <c r="P21" s="5" cm="1">
        <f t="array" aca="1" ref="P21" ca="1">INDIRECT("DATA!I" &amp; 212-5*(ROW()-3)/2+(COLUMN()-14))</f>
        <v>0.99487299494848658</v>
      </c>
      <c r="Q21" s="5" cm="1">
        <f t="array" aca="1" ref="Q21" ca="1">INDIRECT("DATA!I" &amp; 212-5*(ROW()-3)/2+(COLUMN()-14))</f>
        <v>0.99335303263382557</v>
      </c>
      <c r="R21" s="6" cm="1">
        <f t="array" aca="1" ref="R21" ca="1">INDIRECT("DATA!I" &amp; 212-5*(ROW()-3)/2+(COLUMN()-14))</f>
        <v>0.99023253743555217</v>
      </c>
      <c r="S21" s="23"/>
      <c r="T21" s="83"/>
      <c r="U21" s="85"/>
      <c r="V21" s="4" t="s">
        <v>3</v>
      </c>
      <c r="W21" s="6" cm="1">
        <f t="array" aca="1" ref="W21" ca="1">INDIRECT("DATA!J" &amp; 212-5*(ROW()-3)/2+(COLUMN()-23))</f>
        <v>0.99589958488457275</v>
      </c>
      <c r="X21" s="6" cm="1">
        <f t="array" aca="1" ref="X21" ca="1">INDIRECT("DATA!J" &amp; 212-5*(ROW()-3)/2+(COLUMN()-23))</f>
        <v>0.99044224733226915</v>
      </c>
      <c r="Y21" s="6" cm="1">
        <f t="array" aca="1" ref="Y21" ca="1">INDIRECT("DATA!J" &amp; 212-5*(ROW()-3)/2+(COLUMN()-23))</f>
        <v>0.97250049656817839</v>
      </c>
      <c r="Z21" s="6" cm="1">
        <f t="array" aca="1" ref="Z21" ca="1">INDIRECT("DATA!J" &amp; 212-5*(ROW()-3)/2+(COLUMN()-23))</f>
        <v>0.93923023611362244</v>
      </c>
      <c r="AA21" s="6" cm="1">
        <f t="array" aca="1" ref="AA21" ca="1">INDIRECT("DATA!J" &amp; 212-5*(ROW()-3)/2+(COLUMN()-23))</f>
        <v>0.88470614476350429</v>
      </c>
      <c r="AC21" s="83"/>
      <c r="AD21" s="85"/>
      <c r="AE21" s="4" t="s">
        <v>3</v>
      </c>
      <c r="AF21" s="5">
        <f t="shared" ca="1" si="1"/>
        <v>4.1800705126106008E-3</v>
      </c>
      <c r="AG21" s="5">
        <f t="shared" ca="1" si="1"/>
        <v>1.4605344906050699E-2</v>
      </c>
      <c r="AH21" s="5">
        <f t="shared" ca="1" si="1"/>
        <v>5.4040656123003794E-2</v>
      </c>
      <c r="AI21" s="5">
        <f t="shared" ca="1" si="1"/>
        <v>0.12680485631292393</v>
      </c>
      <c r="AJ21" s="5">
        <f t="shared" ca="1" si="1"/>
        <v>0.24560343436895515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INDIRECT("DATA!E"&amp;212-5*(ROW()-2)/2+(COLUMN()-5))</f>
        <v>0.98706243976235464</v>
      </c>
      <c r="F22" s="2" cm="1">
        <f t="array" aca="1" ref="F22" ca="1">INDIRECT("DATA!E"&amp;212-5*(ROW()-2)/2+(COLUMN()-5))</f>
        <v>0.97338325539828041</v>
      </c>
      <c r="G22" s="2" cm="1">
        <f t="array" aca="1" ref="G22" ca="1">INDIRECT("DATA!E"&amp;212-5*(ROW()-2)/2+(COLUMN()-5))</f>
        <v>0.90672572922048678</v>
      </c>
      <c r="H22" s="2" cm="1">
        <f t="array" aca="1" ref="H22" ca="1">INDIRECT("DATA!E"&amp;212-5*(ROW()-2)/2+(COLUMN()-5))</f>
        <v>0.79727144636849867</v>
      </c>
      <c r="I22" s="3" cm="1">
        <f t="array" aca="1" ref="I22" ca="1">INDIRECT("DATA!E"&amp;212-5*(ROW()-2)/2+(COLUMN()-5))</f>
        <v>0.65074690114534017</v>
      </c>
      <c r="K22" s="83"/>
      <c r="L22" s="89">
        <v>-25</v>
      </c>
      <c r="M22" s="7" t="s">
        <v>2</v>
      </c>
      <c r="N22" s="2" cm="1">
        <f t="array" aca="1" ref="N22" ca="1">INDIRECT("DATA!F" &amp; 212-5*(ROW()-2)/2+(COLUMN()-14))</f>
        <v>0.99871322757148595</v>
      </c>
      <c r="O22" s="2" cm="1">
        <f t="array" aca="1" ref="O22" ca="1">INDIRECT("DATA!F" &amp; 212-5*(ROW()-2)/2+(COLUMN()-14))</f>
        <v>0.99469020056939783</v>
      </c>
      <c r="P22" s="2" cm="1">
        <f t="array" aca="1" ref="P22" ca="1">INDIRECT("DATA!F" &amp; 212-5*(ROW()-2)/2+(COLUMN()-14))</f>
        <v>0.99398513715852999</v>
      </c>
      <c r="Q22" s="2" cm="1">
        <f t="array" aca="1" ref="Q22" ca="1">INDIRECT("DATA!F" &amp; 212-5*(ROW()-2)/2+(COLUMN()-14))</f>
        <v>0.98738262384205544</v>
      </c>
      <c r="R22" s="3" cm="1">
        <f t="array" aca="1" ref="R22" ca="1">INDIRECT("DATA!F" &amp; 212-5*(ROW()-2)/2+(COLUMN()-14))</f>
        <v>0.96560776656705161</v>
      </c>
      <c r="S22" s="23"/>
      <c r="T22" s="83"/>
      <c r="U22" s="89">
        <v>-25</v>
      </c>
      <c r="V22" s="7" t="s">
        <v>2</v>
      </c>
      <c r="W22" s="3" cm="1">
        <f t="array" aca="1" ref="W22" ca="1">INDIRECT("DATA!G" &amp; 212-5*(ROW()-2)/2+(COLUMN()-23))</f>
        <v>0.99465936105839381</v>
      </c>
      <c r="X22" s="3" cm="1">
        <f t="array" aca="1" ref="X22" ca="1">INDIRECT("DATA!G" &amp; 212-5*(ROW()-2)/2+(COLUMN()-23))</f>
        <v>0.9882249653672398</v>
      </c>
      <c r="Y22" s="3" cm="1">
        <f t="array" aca="1" ref="Y22" ca="1">INDIRECT("DATA!G" &amp; 212-5*(ROW()-2)/2+(COLUMN()-23))</f>
        <v>0.96883097836589482</v>
      </c>
      <c r="Z22" s="3" cm="1">
        <f t="array" aca="1" ref="Z22" ca="1">INDIRECT("DATA!G" &amp; 212-5*(ROW()-2)/2+(COLUMN()-23))</f>
        <v>0.92742183318250204</v>
      </c>
      <c r="AA22" s="3" cm="1">
        <f t="array" aca="1" ref="AA22" ca="1">INDIRECT("DATA!G" &amp; 212-5*(ROW()-2)/2+(COLUMN()-23))</f>
        <v>0.85503867853952098</v>
      </c>
      <c r="AC22" s="83"/>
      <c r="AD22" s="89">
        <v>-25</v>
      </c>
      <c r="AE22" s="7" t="s">
        <v>2</v>
      </c>
      <c r="AF22" s="2">
        <f t="shared" ca="1" si="1"/>
        <v>1.1650787809131313E-2</v>
      </c>
      <c r="AG22" s="2">
        <f t="shared" ca="1" si="1"/>
        <v>2.130694517111742E-2</v>
      </c>
      <c r="AH22" s="2">
        <f t="shared" ca="1" si="1"/>
        <v>8.725940793804321E-2</v>
      </c>
      <c r="AI22" s="2">
        <f t="shared" ca="1" si="1"/>
        <v>0.19011117747355677</v>
      </c>
      <c r="AJ22" s="2">
        <f t="shared" ca="1" si="1"/>
        <v>0.31486086542171143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INDIRECT("DATA!H" &amp; 212-5*(ROW()-3)/2+(COLUMN()-5))</f>
        <v>0.99381424744133084</v>
      </c>
      <c r="F23" s="5" cm="1">
        <f t="array" aca="1" ref="F23" ca="1">INDIRECT("DATA!H" &amp; 212-5*(ROW()-3)/2+(COLUMN()-5))</f>
        <v>0.98375212853822225</v>
      </c>
      <c r="G23" s="5" cm="1">
        <f t="array" aca="1" ref="G23" ca="1">INDIRECT("DATA!H" &amp; 212-5*(ROW()-3)/2+(COLUMN()-5))</f>
        <v>0.94473450790068203</v>
      </c>
      <c r="H23" s="5" cm="1">
        <f t="array" aca="1" ref="H23" ca="1">INDIRECT("DATA!H" &amp; 212-5*(ROW()-3)/2+(COLUMN()-5))</f>
        <v>0.87401570854034694</v>
      </c>
      <c r="I23" s="6" cm="1">
        <f t="array" aca="1" ref="I23" ca="1">INDIRECT("DATA!H" &amp; 212-5*(ROW()-3)/2+(COLUMN()-5))</f>
        <v>0.75848213151004129</v>
      </c>
      <c r="K23" s="83"/>
      <c r="L23" s="75"/>
      <c r="M23" s="8" t="s">
        <v>3</v>
      </c>
      <c r="N23" s="5" cm="1">
        <f t="array" aca="1" ref="N23" ca="1">INDIRECT("DATA!I" &amp; 212-5*(ROW()-3)/2+(COLUMN()-14))</f>
        <v>0.99987043868598657</v>
      </c>
      <c r="O23" s="5" cm="1">
        <f t="array" aca="1" ref="O23" ca="1">INDIRECT("DATA!I" &amp; 212-5*(ROW()-3)/2+(COLUMN()-14))</f>
        <v>0.99653830051878978</v>
      </c>
      <c r="P23" s="5" cm="1">
        <f t="array" aca="1" ref="P23" ca="1">INDIRECT("DATA!I" &amp; 212-5*(ROW()-3)/2+(COLUMN()-14))</f>
        <v>0.99504483666807964</v>
      </c>
      <c r="Q23" s="5" cm="1">
        <f t="array" aca="1" ref="Q23" ca="1">INDIRECT("DATA!I" &amp; 212-5*(ROW()-3)/2+(COLUMN()-14))</f>
        <v>0.99378025028336281</v>
      </c>
      <c r="R23" s="6" cm="1">
        <f t="array" aca="1" ref="R23" ca="1">INDIRECT("DATA!I" &amp; 212-5*(ROW()-3)/2+(COLUMN()-14))</f>
        <v>0.99045098869013759</v>
      </c>
      <c r="S23" s="23"/>
      <c r="T23" s="83"/>
      <c r="U23" s="75"/>
      <c r="V23" s="8" t="s">
        <v>3</v>
      </c>
      <c r="W23" s="6" cm="1">
        <f t="array" aca="1" ref="W23" ca="1">INDIRECT("DATA!J" &amp; 212-5*(ROW()-3)/2+(COLUMN()-23))</f>
        <v>0.99633737166997605</v>
      </c>
      <c r="X23" s="6" cm="1">
        <f t="array" aca="1" ref="X23" ca="1">INDIRECT("DATA!J" &amp; 212-5*(ROW()-3)/2+(COLUMN()-23))</f>
        <v>0.99122852741586198</v>
      </c>
      <c r="Y23" s="6" cm="1">
        <f t="array" aca="1" ref="Y23" ca="1">INDIRECT("DATA!J" &amp; 212-5*(ROW()-3)/2+(COLUMN()-23))</f>
        <v>0.97412869230244159</v>
      </c>
      <c r="Z23" s="6" cm="1">
        <f t="array" aca="1" ref="Z23" ca="1">INDIRECT("DATA!J" &amp; 212-5*(ROW()-3)/2+(COLUMN()-23))</f>
        <v>0.94277741808933435</v>
      </c>
      <c r="AA23" s="6" cm="1">
        <f t="array" aca="1" ref="AA23" ca="1">INDIRECT("DATA!J" &amp; 212-5*(ROW()-3)/2+(COLUMN()-23))</f>
        <v>0.8909522624259707</v>
      </c>
      <c r="AC23" s="83"/>
      <c r="AD23" s="75"/>
      <c r="AE23" s="8" t="s">
        <v>3</v>
      </c>
      <c r="AF23" s="5">
        <f t="shared" ca="1" si="1"/>
        <v>6.0561912446557287E-3</v>
      </c>
      <c r="AG23" s="5">
        <f t="shared" ca="1" si="1"/>
        <v>1.2786171980567529E-2</v>
      </c>
      <c r="AH23" s="5">
        <f t="shared" ca="1" si="1"/>
        <v>5.0310328767397605E-2</v>
      </c>
      <c r="AI23" s="5">
        <f t="shared" ca="1" si="1"/>
        <v>0.11976454174301587</v>
      </c>
      <c r="AJ23" s="5">
        <f t="shared" ca="1" si="1"/>
        <v>0.2319688571800963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INDIRECT("DATA!E"&amp;212-5*(ROW()-2)/2+(COLUMN()-5))</f>
        <v>0.98562075559405116</v>
      </c>
      <c r="F24" s="2" cm="1">
        <f t="array" aca="1" ref="F24" ca="1">INDIRECT("DATA!E"&amp;212-5*(ROW()-2)/2+(COLUMN()-5))</f>
        <v>0.97186584048633839</v>
      </c>
      <c r="G24" s="2" cm="1">
        <f t="array" aca="1" ref="G24" ca="1">INDIRECT("DATA!E"&amp;212-5*(ROW()-2)/2+(COLUMN()-5))</f>
        <v>0.90730072509564341</v>
      </c>
      <c r="H24" s="2" cm="1">
        <f t="array" aca="1" ref="H24" ca="1">INDIRECT("DATA!E"&amp;212-5*(ROW()-2)/2+(COLUMN()-5))</f>
        <v>0.80302616186004361</v>
      </c>
      <c r="I24" s="3" cm="1">
        <f t="array" aca="1" ref="I24" ca="1">INDIRECT("DATA!E"&amp;212-5*(ROW()-2)/2+(COLUMN()-5))</f>
        <v>0.66119857253932157</v>
      </c>
      <c r="K24" s="83"/>
      <c r="L24" s="74">
        <v>-30</v>
      </c>
      <c r="M24" s="1" t="s">
        <v>2</v>
      </c>
      <c r="N24" s="2" cm="1">
        <f t="array" aca="1" ref="N24" ca="1">INDIRECT("DATA!F" &amp; 212-5*(ROW()-2)/2+(COLUMN()-14))</f>
        <v>0.99527241553891344</v>
      </c>
      <c r="O24" s="2" cm="1">
        <f t="array" aca="1" ref="O24" ca="1">INDIRECT("DATA!F" &amp; 212-5*(ROW()-2)/2+(COLUMN()-14))</f>
        <v>0.99459600888566801</v>
      </c>
      <c r="P24" s="2" cm="1">
        <f t="array" aca="1" ref="P24" ca="1">INDIRECT("DATA!F" &amp; 212-5*(ROW()-2)/2+(COLUMN()-14))</f>
        <v>0.99409551648306205</v>
      </c>
      <c r="Q24" s="2" cm="1">
        <f t="array" aca="1" ref="Q24" ca="1">INDIRECT("DATA!F" &amp; 212-5*(ROW()-2)/2+(COLUMN()-14))</f>
        <v>0.98874432805638524</v>
      </c>
      <c r="R24" s="3" cm="1">
        <f t="array" aca="1" ref="R24" ca="1">INDIRECT("DATA!F" &amp; 212-5*(ROW()-2)/2+(COLUMN()-14))</f>
        <v>0.96920544171151923</v>
      </c>
      <c r="S24" s="23"/>
      <c r="T24" s="83"/>
      <c r="U24" s="74">
        <v>-30</v>
      </c>
      <c r="V24" s="1" t="s">
        <v>2</v>
      </c>
      <c r="W24" s="3" cm="1">
        <f t="array" aca="1" ref="W24" ca="1">INDIRECT("DATA!G" &amp; 212-5*(ROW()-2)/2+(COLUMN()-23))</f>
        <v>0.99327453103800478</v>
      </c>
      <c r="X24" s="3" cm="1">
        <f t="array" aca="1" ref="X24" ca="1">INDIRECT("DATA!G" &amp; 212-5*(ROW()-2)/2+(COLUMN()-23))</f>
        <v>0.98743241345799804</v>
      </c>
      <c r="Y24" s="3" cm="1">
        <f t="array" aca="1" ref="Y24" ca="1">INDIRECT("DATA!G" &amp; 212-5*(ROW()-2)/2+(COLUMN()-23))</f>
        <v>0.96905742575169285</v>
      </c>
      <c r="Z24" s="3" cm="1">
        <f t="array" aca="1" ref="Z24" ca="1">INDIRECT("DATA!G" &amp; 212-5*(ROW()-2)/2+(COLUMN()-23))</f>
        <v>0.93036100748497719</v>
      </c>
      <c r="AA24" s="3" cm="1">
        <f t="array" aca="1" ref="AA24" ca="1">INDIRECT("DATA!G" &amp; 212-5*(ROW()-2)/2+(COLUMN()-23))</f>
        <v>0.86223665882782974</v>
      </c>
      <c r="AC24" s="83"/>
      <c r="AD24" s="74">
        <v>-30</v>
      </c>
      <c r="AE24" s="1" t="s">
        <v>2</v>
      </c>
      <c r="AF24" s="2">
        <f t="shared" ca="1" si="1"/>
        <v>9.6516599448622786E-3</v>
      </c>
      <c r="AG24" s="2">
        <f t="shared" ca="1" si="1"/>
        <v>2.273016839932962E-2</v>
      </c>
      <c r="AH24" s="2">
        <f t="shared" ca="1" si="1"/>
        <v>8.6794791387418635E-2</v>
      </c>
      <c r="AI24" s="2">
        <f t="shared" ca="1" si="1"/>
        <v>0.18571816619634163</v>
      </c>
      <c r="AJ24" s="2">
        <f t="shared" ca="1" si="1"/>
        <v>0.30800686917219766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INDIRECT("DATA!H" &amp; 212-5*(ROW()-3)/2+(COLUMN()-5))</f>
        <v>0.99352203049731136</v>
      </c>
      <c r="F25" s="5" cm="1">
        <f t="array" aca="1" ref="F25" ca="1">INDIRECT("DATA!H" &amp; 212-5*(ROW()-3)/2+(COLUMN()-5))</f>
        <v>0.98253543417799916</v>
      </c>
      <c r="G25" s="5" cm="1">
        <f t="array" aca="1" ref="G25" ca="1">INDIRECT("DATA!H" &amp; 212-5*(ROW()-3)/2+(COLUMN()-5))</f>
        <v>0.945007667184532</v>
      </c>
      <c r="H25" s="5" cm="1">
        <f t="array" aca="1" ref="H25" ca="1">INDIRECT("DATA!H" &amp; 212-5*(ROW()-3)/2+(COLUMN()-5))</f>
        <v>0.87767999736616986</v>
      </c>
      <c r="I25" s="6" cm="1">
        <f t="array" aca="1" ref="I25" ca="1">INDIRECT("DATA!H" &amp; 212-5*(ROW()-3)/2+(COLUMN()-5))</f>
        <v>0.76901057956455487</v>
      </c>
      <c r="K25" s="83"/>
      <c r="L25" s="75"/>
      <c r="M25" s="4" t="s">
        <v>3</v>
      </c>
      <c r="N25" s="5" cm="1">
        <f t="array" aca="1" ref="N25" ca="1">INDIRECT("DATA!I" &amp; 212-5*(ROW()-3)/2+(COLUMN()-14))</f>
        <v>0.99746776620688238</v>
      </c>
      <c r="O25" s="5" cm="1">
        <f t="array" aca="1" ref="O25" ca="1">INDIRECT("DATA!I" &amp; 212-5*(ROW()-3)/2+(COLUMN()-14))</f>
        <v>0.99657770117357125</v>
      </c>
      <c r="P25" s="5" cm="1">
        <f t="array" aca="1" ref="P25" ca="1">INDIRECT("DATA!I" &amp; 212-5*(ROW()-3)/2+(COLUMN()-14))</f>
        <v>0.99512736612354857</v>
      </c>
      <c r="Q25" s="5" cm="1">
        <f t="array" aca="1" ref="Q25" ca="1">INDIRECT("DATA!I" &amp; 212-5*(ROW()-3)/2+(COLUMN()-14))</f>
        <v>0.99349344221552116</v>
      </c>
      <c r="R25" s="6" cm="1">
        <f t="array" aca="1" ref="R25" ca="1">INDIRECT("DATA!I" &amp; 212-5*(ROW()-3)/2+(COLUMN()-14))</f>
        <v>0.99141077404171885</v>
      </c>
      <c r="S25" s="23"/>
      <c r="T25" s="83"/>
      <c r="U25" s="75"/>
      <c r="V25" s="4" t="s">
        <v>3</v>
      </c>
      <c r="W25" s="6" cm="1">
        <f t="array" aca="1" ref="W25" ca="1">INDIRECT("DATA!J" &amp; 212-5*(ROW()-3)/2+(COLUMN()-23))</f>
        <v>0.99577996435590244</v>
      </c>
      <c r="X25" s="6" cm="1">
        <f t="array" aca="1" ref="X25" ca="1">INDIRECT("DATA!J" &amp; 212-5*(ROW()-3)/2+(COLUMN()-23))</f>
        <v>0.99072052718987957</v>
      </c>
      <c r="Y25" s="6" cm="1">
        <f t="array" aca="1" ref="Y25" ca="1">INDIRECT("DATA!J" &amp; 212-5*(ROW()-3)/2+(COLUMN()-23))</f>
        <v>0.97438898021389464</v>
      </c>
      <c r="Z25" s="6" cm="1">
        <f t="array" aca="1" ref="Z25" ca="1">INDIRECT("DATA!J" &amp; 212-5*(ROW()-3)/2+(COLUMN()-23))</f>
        <v>0.94405287441604635</v>
      </c>
      <c r="AA25" s="6" cm="1">
        <f t="array" aca="1" ref="AA25" ca="1">INDIRECT("DATA!J" &amp; 212-5*(ROW()-3)/2+(COLUMN()-23))</f>
        <v>0.89619979061195565</v>
      </c>
      <c r="AC25" s="83"/>
      <c r="AD25" s="75"/>
      <c r="AE25" s="4" t="s">
        <v>3</v>
      </c>
      <c r="AF25" s="5">
        <f t="shared" ca="1" si="1"/>
        <v>3.9457357095710188E-3</v>
      </c>
      <c r="AG25" s="5">
        <f t="shared" ca="1" si="1"/>
        <v>1.4042266995572095E-2</v>
      </c>
      <c r="AH25" s="5">
        <f t="shared" ca="1" si="1"/>
        <v>5.0119698939016577E-2</v>
      </c>
      <c r="AI25" s="5">
        <f t="shared" ca="1" si="1"/>
        <v>0.1158134448493513</v>
      </c>
      <c r="AJ25" s="5">
        <f t="shared" ca="1" si="1"/>
        <v>0.22240019447716397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INDIRECT("DATA!E"&amp;212-5*(ROW()-2)/2+(COLUMN()-5))</f>
        <v>0.98228947467492922</v>
      </c>
      <c r="F26" s="2" cm="1">
        <f t="array" aca="1" ref="F26" ca="1">INDIRECT("DATA!E"&amp;212-5*(ROW()-2)/2+(COLUMN()-5))</f>
        <v>0.96629030118547443</v>
      </c>
      <c r="G26" s="2" cm="1">
        <f t="array" aca="1" ref="G26" ca="1">INDIRECT("DATA!E"&amp;212-5*(ROW()-2)/2+(COLUMN()-5))</f>
        <v>0.90247152240418715</v>
      </c>
      <c r="H26" s="2" cm="1">
        <f t="array" aca="1" ref="H26" ca="1">INDIRECT("DATA!E"&amp;212-5*(ROW()-2)/2+(COLUMN()-5))</f>
        <v>0.80325589758407034</v>
      </c>
      <c r="I26" s="3" cm="1">
        <f t="array" aca="1" ref="I26" ca="1">INDIRECT("DATA!E"&amp;212-5*(ROW()-2)/2+(COLUMN()-5))</f>
        <v>0.6677011337261417</v>
      </c>
      <c r="K26" s="83"/>
      <c r="L26" s="74">
        <v>-35</v>
      </c>
      <c r="M26" s="1" t="s">
        <v>2</v>
      </c>
      <c r="N26" s="2" cm="1">
        <f t="array" aca="1" ref="N26" ca="1">INDIRECT("DATA!F" &amp; 212-5*(ROW()-2)/2+(COLUMN()-14))</f>
        <v>0.99405439061397483</v>
      </c>
      <c r="O26" s="2" cm="1">
        <f t="array" aca="1" ref="O26" ca="1">INDIRECT("DATA!F" &amp; 212-5*(ROW()-2)/2+(COLUMN()-14))</f>
        <v>0.99426919088581323</v>
      </c>
      <c r="P26" s="2" cm="1">
        <f t="array" aca="1" ref="P26" ca="1">INDIRECT("DATA!F" &amp; 212-5*(ROW()-2)/2+(COLUMN()-14))</f>
        <v>0.99412924658822444</v>
      </c>
      <c r="Q26" s="2" cm="1">
        <f t="array" aca="1" ref="Q26" ca="1">INDIRECT("DATA!F" &amp; 212-5*(ROW()-2)/2+(COLUMN()-14))</f>
        <v>0.98920884368352135</v>
      </c>
      <c r="R26" s="3" cm="1">
        <f t="array" aca="1" ref="R26" ca="1">INDIRECT("DATA!F" &amp; 212-5*(ROW()-2)/2+(COLUMN()-14))</f>
        <v>0.97333838864913225</v>
      </c>
      <c r="S26" s="23"/>
      <c r="T26" s="83"/>
      <c r="U26" s="74">
        <v>-35</v>
      </c>
      <c r="V26" s="1" t="s">
        <v>2</v>
      </c>
      <c r="W26" s="3" cm="1">
        <f t="array" aca="1" ref="W26" ca="1">INDIRECT("DATA!G" &amp; 212-5*(ROW()-2)/2+(COLUMN()-23))</f>
        <v>0.99006889737650516</v>
      </c>
      <c r="X26" s="3" cm="1">
        <f t="array" aca="1" ref="X26" ca="1">INDIRECT("DATA!G" &amp; 212-5*(ROW()-2)/2+(COLUMN()-23))</f>
        <v>0.9846997898516</v>
      </c>
      <c r="Y26" s="3" cm="1">
        <f t="array" aca="1" ref="Y26" ca="1">INDIRECT("DATA!G" &amp; 212-5*(ROW()-2)/2+(COLUMN()-23))</f>
        <v>0.96750888453191364</v>
      </c>
      <c r="Z26" s="3" cm="1">
        <f t="array" aca="1" ref="Z26" ca="1">INDIRECT("DATA!G" &amp; 212-5*(ROW()-2)/2+(COLUMN()-23))</f>
        <v>0.93080953009485801</v>
      </c>
      <c r="AA26" s="3" cm="1">
        <f t="array" aca="1" ref="AA26" ca="1">INDIRECT("DATA!G" &amp; 212-5*(ROW()-2)/2+(COLUMN()-23))</f>
        <v>0.86809986493232083</v>
      </c>
      <c r="AC26" s="83"/>
      <c r="AD26" s="74">
        <v>-35</v>
      </c>
      <c r="AE26" s="1" t="s">
        <v>2</v>
      </c>
      <c r="AF26" s="2">
        <f t="shared" ca="1" si="1"/>
        <v>1.1764915939045606E-2</v>
      </c>
      <c r="AG26" s="2">
        <f t="shared" ca="1" si="1"/>
        <v>2.7978889700338794E-2</v>
      </c>
      <c r="AH26" s="2">
        <f t="shared" ca="1" si="1"/>
        <v>9.1657724184037281E-2</v>
      </c>
      <c r="AI26" s="2">
        <f t="shared" ca="1" si="1"/>
        <v>0.18595294609945101</v>
      </c>
      <c r="AJ26" s="2">
        <f t="shared" ca="1" si="1"/>
        <v>0.30563725492299054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INDIRECT("DATA!H" &amp; 212-5*(ROW()-3)/2+(COLUMN()-5))</f>
        <v>0.98901621635321635</v>
      </c>
      <c r="F27" s="5" cm="1">
        <f t="array" aca="1" ref="F27" ca="1">INDIRECT("DATA!H" &amp; 212-5*(ROW()-3)/2+(COLUMN()-5))</f>
        <v>0.97827510259535122</v>
      </c>
      <c r="G27" s="5" cm="1">
        <f t="array" aca="1" ref="G27" ca="1">INDIRECT("DATA!H" &amp; 212-5*(ROW()-3)/2+(COLUMN()-5))</f>
        <v>0.9416570578650072</v>
      </c>
      <c r="H27" s="5" cm="1">
        <f t="array" aca="1" ref="H27" ca="1">INDIRECT("DATA!H" &amp; 212-5*(ROW()-3)/2+(COLUMN()-5))</f>
        <v>0.8780400381994995</v>
      </c>
      <c r="I27" s="6" cm="1">
        <f t="array" aca="1" ref="I27" ca="1">INDIRECT("DATA!H" &amp; 212-5*(ROW()-3)/2+(COLUMN()-5))</f>
        <v>0.77575278080144938</v>
      </c>
      <c r="K27" s="83"/>
      <c r="L27" s="75"/>
      <c r="M27" s="9" t="s">
        <v>3</v>
      </c>
      <c r="N27" s="5" cm="1">
        <f t="array" aca="1" ref="N27" ca="1">INDIRECT("DATA!I" &amp; 212-5*(ROW()-3)/2+(COLUMN()-14))</f>
        <v>0.99688613210239996</v>
      </c>
      <c r="O27" s="5" cm="1">
        <f t="array" aca="1" ref="O27" ca="1">INDIRECT("DATA!I" &amp; 212-5*(ROW()-3)/2+(COLUMN()-14))</f>
        <v>0.99663548812724645</v>
      </c>
      <c r="P27" s="5" cm="1">
        <f t="array" aca="1" ref="P27" ca="1">INDIRECT("DATA!I" &amp; 212-5*(ROW()-3)/2+(COLUMN()-14))</f>
        <v>0.99512469219000721</v>
      </c>
      <c r="Q27" s="5" cm="1">
        <f t="array" aca="1" ref="Q27" ca="1">INDIRECT("DATA!I" &amp; 212-5*(ROW()-3)/2+(COLUMN()-14))</f>
        <v>0.9937428143545568</v>
      </c>
      <c r="R27" s="6" cm="1">
        <f t="array" aca="1" ref="R27" ca="1">INDIRECT("DATA!I" &amp; 212-5*(ROW()-3)/2+(COLUMN()-14))</f>
        <v>0.99139090678629604</v>
      </c>
      <c r="S27" s="23"/>
      <c r="T27" s="83"/>
      <c r="U27" s="75"/>
      <c r="V27" s="9" t="s">
        <v>3</v>
      </c>
      <c r="W27" s="6" cm="1">
        <f t="array" aca="1" ref="W27" ca="1">INDIRECT("DATA!J" &amp; 212-5*(ROW()-3)/2+(COLUMN()-23))</f>
        <v>0.99374397324891484</v>
      </c>
      <c r="X27" s="6" cm="1">
        <f t="array" aca="1" ref="X27" ca="1">INDIRECT("DATA!J" &amp; 212-5*(ROW()-3)/2+(COLUMN()-23))</f>
        <v>0.98883813078887983</v>
      </c>
      <c r="Y27" s="6" cm="1">
        <f t="array" aca="1" ref="Y27" ca="1">INDIRECT("DATA!J" &amp; 212-5*(ROW()-3)/2+(COLUMN()-23))</f>
        <v>0.97328841254454879</v>
      </c>
      <c r="Z27" s="6" cm="1">
        <f t="array" aca="1" ref="Z27" ca="1">INDIRECT("DATA!J" &amp; 212-5*(ROW()-3)/2+(COLUMN()-23))</f>
        <v>0.94447971219876603</v>
      </c>
      <c r="AA27" s="6" cm="1">
        <f t="array" aca="1" ref="AA27" ca="1">INDIRECT("DATA!J" &amp; 212-5*(ROW()-3)/2+(COLUMN()-23))</f>
        <v>0.89906218585762154</v>
      </c>
      <c r="AC27" s="83"/>
      <c r="AD27" s="75"/>
      <c r="AE27" s="9" t="s">
        <v>3</v>
      </c>
      <c r="AF27" s="5">
        <f t="shared" ca="1" si="1"/>
        <v>7.8699157491836091E-3</v>
      </c>
      <c r="AG27" s="5">
        <f t="shared" ca="1" si="1"/>
        <v>1.8360385531895229E-2</v>
      </c>
      <c r="AH27" s="5">
        <f t="shared" ca="1" si="1"/>
        <v>5.3467634325000013E-2</v>
      </c>
      <c r="AI27" s="5">
        <f t="shared" ca="1" si="1"/>
        <v>0.11570277615505731</v>
      </c>
      <c r="AJ27" s="5">
        <f t="shared" ca="1" si="1"/>
        <v>0.21563812598484666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INDIRECT("DATA!E"&amp;212-5*(ROW()-2)/2+(COLUMN()-5))</f>
        <v>0.97033282082019245</v>
      </c>
      <c r="F28" s="2" cm="1">
        <f t="array" aca="1" ref="F28" ca="1">INDIRECT("DATA!E"&amp;212-5*(ROW()-2)/2+(COLUMN()-5))</f>
        <v>0.95124935808219357</v>
      </c>
      <c r="G28" s="2" cm="1">
        <f t="array" aca="1" ref="G28" ca="1">INDIRECT("DATA!E"&amp;212-5*(ROW()-2)/2+(COLUMN()-5))</f>
        <v>0.89065447214420623</v>
      </c>
      <c r="H28" s="2" cm="1">
        <f t="array" aca="1" ref="H28" ca="1">INDIRECT("DATA!E"&amp;212-5*(ROW()-2)/2+(COLUMN()-5))</f>
        <v>0.79831726300574612</v>
      </c>
      <c r="I28" s="3" cm="1">
        <f t="array" aca="1" ref="I28" ca="1">INDIRECT("DATA!E"&amp;212-5*(ROW()-2)/2+(COLUMN()-5))</f>
        <v>0.67015088087829799</v>
      </c>
      <c r="K28" s="83"/>
      <c r="L28" s="74">
        <v>-40</v>
      </c>
      <c r="M28" s="10" t="s">
        <v>2</v>
      </c>
      <c r="N28" s="2" cm="1">
        <f t="array" aca="1" ref="N28" ca="1">INDIRECT("DATA!F" &amp; 212-5*(ROW()-2)/2+(COLUMN()-14))</f>
        <v>0.99498338228347805</v>
      </c>
      <c r="O28" s="2" cm="1">
        <f t="array" aca="1" ref="O28" ca="1">INDIRECT("DATA!F" &amp; 212-5*(ROW()-2)/2+(COLUMN()-14))</f>
        <v>0.99269347935098839</v>
      </c>
      <c r="P28" s="2" cm="1">
        <f t="array" aca="1" ref="P28" ca="1">INDIRECT("DATA!F" &amp; 212-5*(ROW()-2)/2+(COLUMN()-14))</f>
        <v>0.99279702768825362</v>
      </c>
      <c r="Q28" s="2" cm="1">
        <f t="array" aca="1" ref="Q28" ca="1">INDIRECT("DATA!F" &amp; 212-5*(ROW()-2)/2+(COLUMN()-14))</f>
        <v>0.98953465995671119</v>
      </c>
      <c r="R28" s="3" cm="1">
        <f t="array" aca="1" ref="R28" ca="1">INDIRECT("DATA!F" &amp; 212-5*(ROW()-2)/2+(COLUMN()-14))</f>
        <v>0.97675049450407081</v>
      </c>
      <c r="S28" s="23"/>
      <c r="T28" s="83"/>
      <c r="U28" s="74">
        <v>-40</v>
      </c>
      <c r="V28" s="10" t="s">
        <v>2</v>
      </c>
      <c r="W28" s="3" cm="1">
        <f t="array" aca="1" ref="W28" ca="1">INDIRECT("DATA!G" &amp; 212-5*(ROW()-2)/2+(COLUMN()-23))</f>
        <v>0.98675027021805184</v>
      </c>
      <c r="X28" s="3" cm="1">
        <f t="array" aca="1" ref="X28" ca="1">INDIRECT("DATA!G" &amp; 212-5*(ROW()-2)/2+(COLUMN()-23))</f>
        <v>0.97898102993785518</v>
      </c>
      <c r="Y28" s="3" cm="1">
        <f t="array" aca="1" ref="Y28" ca="1">INDIRECT("DATA!G" &amp; 212-5*(ROW()-2)/2+(COLUMN()-23))</f>
        <v>0.96296866342182075</v>
      </c>
      <c r="Z28" s="3" cm="1">
        <f t="array" aca="1" ref="Z28" ca="1">INDIRECT("DATA!G" &amp; 212-5*(ROW()-2)/2+(COLUMN()-23))</f>
        <v>0.92936540067172679</v>
      </c>
      <c r="AA28" s="3" cm="1">
        <f t="array" aca="1" ref="AA28" ca="1">INDIRECT("DATA!G" &amp; 212-5*(ROW()-2)/2+(COLUMN()-23))</f>
        <v>0.87180238682126954</v>
      </c>
      <c r="AC28" s="83"/>
      <c r="AD28" s="74">
        <v>-40</v>
      </c>
      <c r="AE28" s="10" t="s">
        <v>2</v>
      </c>
      <c r="AF28" s="2">
        <f t="shared" ca="1" si="1"/>
        <v>2.4650561463285592E-2</v>
      </c>
      <c r="AG28" s="2">
        <f t="shared" ca="1" si="1"/>
        <v>4.144412126879482E-2</v>
      </c>
      <c r="AH28" s="2">
        <f t="shared" ca="1" si="1"/>
        <v>0.10214255554404739</v>
      </c>
      <c r="AI28" s="2">
        <f t="shared" ca="1" si="1"/>
        <v>0.19121739695096507</v>
      </c>
      <c r="AJ28" s="2">
        <f t="shared" ca="1" si="1"/>
        <v>0.30659961362577282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INDIRECT("DATA!H" &amp; 212-5*(ROW()-3)/2+(COLUMN()-5))</f>
        <v>0.9805560797116798</v>
      </c>
      <c r="F29" s="5" cm="1">
        <f t="array" aca="1" ref="F29" ca="1">INDIRECT("DATA!H" &amp; 212-5*(ROW()-3)/2+(COLUMN()-5))</f>
        <v>0.97151837173886157</v>
      </c>
      <c r="G29" s="5" cm="1">
        <f t="array" aca="1" ref="G29" ca="1">INDIRECT("DATA!H" &amp; 212-5*(ROW()-3)/2+(COLUMN()-5))</f>
        <v>0.93783969387871124</v>
      </c>
      <c r="H29" s="5" cm="1">
        <f t="array" aca="1" ref="H29" ca="1">INDIRECT("DATA!H" &amp; 212-5*(ROW()-3)/2+(COLUMN()-5))</f>
        <v>0.87487745050651156</v>
      </c>
      <c r="I29" s="6" cm="1">
        <f t="array" aca="1" ref="I29" ca="1">INDIRECT("DATA!H" &amp; 212-5*(ROW()-3)/2+(COLUMN()-5))</f>
        <v>0.77905757246152807</v>
      </c>
      <c r="K29" s="83"/>
      <c r="L29" s="75"/>
      <c r="M29" s="11" t="s">
        <v>3</v>
      </c>
      <c r="N29" s="5" cm="1">
        <f t="array" aca="1" ref="N29" ca="1">INDIRECT("DATA!I" &amp; 212-5*(ROW()-3)/2+(COLUMN()-14))</f>
        <v>0.99642090501069602</v>
      </c>
      <c r="O29" s="5" cm="1">
        <f t="array" aca="1" ref="O29" ca="1">INDIRECT("DATA!I" &amp; 212-5*(ROW()-3)/2+(COLUMN()-14))</f>
        <v>0.99755596652876477</v>
      </c>
      <c r="P29" s="5" cm="1">
        <f t="array" aca="1" ref="P29" ca="1">INDIRECT("DATA!I" &amp; 212-5*(ROW()-3)/2+(COLUMN()-14))</f>
        <v>0.99652532493557877</v>
      </c>
      <c r="Q29" s="5" cm="1">
        <f t="array" aca="1" ref="Q29" ca="1">INDIRECT("DATA!I" &amp; 212-5*(ROW()-3)/2+(COLUMN()-14))</f>
        <v>0.99390190463583761</v>
      </c>
      <c r="R29" s="6" cm="1">
        <f t="array" aca="1" ref="R29" ca="1">INDIRECT("DATA!I" &amp; 212-5*(ROW()-3)/2+(COLUMN()-14))</f>
        <v>0.9912775808492722</v>
      </c>
      <c r="S29" s="23"/>
      <c r="T29" s="83"/>
      <c r="U29" s="75"/>
      <c r="V29" s="11" t="s">
        <v>3</v>
      </c>
      <c r="W29" s="6" cm="1">
        <f t="array" aca="1" ref="W29" ca="1">INDIRECT("DATA!J" &amp; 212-5*(ROW()-3)/2+(COLUMN()-23))</f>
        <v>0.98977633082968197</v>
      </c>
      <c r="X29" s="6" cm="1">
        <f t="array" aca="1" ref="X29" ca="1">INDIRECT("DATA!J" &amp; 212-5*(ROW()-3)/2+(COLUMN()-23))</f>
        <v>0.98642980498461197</v>
      </c>
      <c r="Y29" s="6" cm="1">
        <f t="array" aca="1" ref="Y29" ca="1">INDIRECT("DATA!J" &amp; 212-5*(ROW()-3)/2+(COLUMN()-23))</f>
        <v>0.97134080719822258</v>
      </c>
      <c r="Z29" s="6" cm="1">
        <f t="array" aca="1" ref="Z29" ca="1">INDIRECT("DATA!J" &amp; 212-5*(ROW()-3)/2+(COLUMN()-23))</f>
        <v>0.94335592909109478</v>
      </c>
      <c r="AA29" s="6" cm="1">
        <f t="array" aca="1" ref="AA29" ca="1">INDIRECT("DATA!J" &amp; 212-5*(ROW()-3)/2+(COLUMN()-23))</f>
        <v>0.90030045722333318</v>
      </c>
      <c r="AC29" s="83"/>
      <c r="AD29" s="75"/>
      <c r="AE29" s="11" t="s">
        <v>3</v>
      </c>
      <c r="AF29" s="5">
        <f t="shared" ca="1" si="1"/>
        <v>1.5864825299016228E-2</v>
      </c>
      <c r="AG29" s="5">
        <f t="shared" ca="1" si="1"/>
        <v>2.6037594789903196E-2</v>
      </c>
      <c r="AH29" s="5">
        <f t="shared" ca="1" si="1"/>
        <v>5.8685631056867527E-2</v>
      </c>
      <c r="AI29" s="5">
        <f t="shared" ca="1" si="1"/>
        <v>0.11902445412932605</v>
      </c>
      <c r="AJ29" s="5">
        <f t="shared" ca="1" si="1"/>
        <v>0.21222000838774413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INDIRECT("DATA!E"&amp;212-5*(ROW()-2)/2+(COLUMN()-5))</f>
        <v>0.94888618383571721</v>
      </c>
      <c r="F30" s="2" cm="1">
        <f t="array" aca="1" ref="F30" ca="1">INDIRECT("DATA!E"&amp;212-5*(ROW()-2)/2+(COLUMN()-5))</f>
        <v>0.92794696379695518</v>
      </c>
      <c r="G30" s="2" cm="1">
        <f t="array" aca="1" ref="G30" ca="1">INDIRECT("DATA!E"&amp;212-5*(ROW()-2)/2+(COLUMN()-5))</f>
        <v>0.87566378555741486</v>
      </c>
      <c r="H30" s="2" cm="1">
        <f t="array" aca="1" ref="H30" ca="1">INDIRECT("DATA!E"&amp;212-5*(ROW()-2)/2+(COLUMN()-5))</f>
        <v>0.78813414919648317</v>
      </c>
      <c r="I30" s="3" cm="1">
        <f t="array" aca="1" ref="I30" ca="1">INDIRECT("DATA!E"&amp;212-5*(ROW()-2)/2+(COLUMN()-5))</f>
        <v>0.66823219106714449</v>
      </c>
      <c r="K30" s="83"/>
      <c r="L30" s="74">
        <v>-45</v>
      </c>
      <c r="M30" s="12" t="s">
        <v>2</v>
      </c>
      <c r="N30" s="2" cm="1">
        <f t="array" aca="1" ref="N30" ca="1">INDIRECT("DATA!F" &amp; 212-5*(ROW()-2)/2+(COLUMN()-14))</f>
        <v>0.99316381344120519</v>
      </c>
      <c r="O30" s="2" cm="1">
        <f t="array" aca="1" ref="O30" ca="1">INDIRECT("DATA!F" &amp; 212-5*(ROW()-2)/2+(COLUMN()-14))</f>
        <v>0.99559871493143759</v>
      </c>
      <c r="P30" s="2" cm="1">
        <f t="array" aca="1" ref="P30" ca="1">INDIRECT("DATA!F" &amp; 212-5*(ROW()-2)/2+(COLUMN()-14))</f>
        <v>0.99353049998307641</v>
      </c>
      <c r="Q30" s="2" cm="1">
        <f t="array" aca="1" ref="Q30" ca="1">INDIRECT("DATA!F" &amp; 212-5*(ROW()-2)/2+(COLUMN()-14))</f>
        <v>0.9897367134047762</v>
      </c>
      <c r="R30" s="3" cm="1">
        <f t="array" aca="1" ref="R30" ca="1">INDIRECT("DATA!F" &amp; 212-5*(ROW()-2)/2+(COLUMN()-14))</f>
        <v>0.97852500035536139</v>
      </c>
      <c r="S30" s="23"/>
      <c r="T30" s="83"/>
      <c r="U30" s="74">
        <v>-45</v>
      </c>
      <c r="V30" s="12" t="s">
        <v>2</v>
      </c>
      <c r="W30" s="3" cm="1">
        <f t="array" aca="1" ref="W30" ca="1">INDIRECT("DATA!G" &amp; 212-5*(ROW()-2)/2+(COLUMN()-23))</f>
        <v>0.97865536926381302</v>
      </c>
      <c r="X30" s="3" cm="1">
        <f t="array" aca="1" ref="X30" ca="1">INDIRECT("DATA!G" &amp; 212-5*(ROW()-2)/2+(COLUMN()-23))</f>
        <v>0.97652828483137599</v>
      </c>
      <c r="Y30" s="3" cm="1">
        <f t="array" aca="1" ref="Y30" ca="1">INDIRECT("DATA!G" &amp; 212-5*(ROW()-2)/2+(COLUMN()-23))</f>
        <v>0.95846828683070817</v>
      </c>
      <c r="Z30" s="3" cm="1">
        <f t="array" aca="1" ref="Z30" ca="1">INDIRECT("DATA!G" &amp; 212-5*(ROW()-2)/2+(COLUMN()-23))</f>
        <v>0.92599878292207416</v>
      </c>
      <c r="AA30" s="3" cm="1">
        <f t="array" aca="1" ref="AA30" ca="1">INDIRECT("DATA!G" &amp; 212-5*(ROW()-2)/2+(COLUMN()-23))</f>
        <v>0.87266535281005175</v>
      </c>
      <c r="AC30" s="83"/>
      <c r="AD30" s="74">
        <v>-45</v>
      </c>
      <c r="AE30" s="12" t="s">
        <v>2</v>
      </c>
      <c r="AF30" s="2">
        <f t="shared" ca="1" si="1"/>
        <v>4.4277629605487978E-2</v>
      </c>
      <c r="AG30" s="2">
        <f t="shared" ca="1" si="1"/>
        <v>6.7651751134482407E-2</v>
      </c>
      <c r="AH30" s="2">
        <f t="shared" ca="1" si="1"/>
        <v>0.11786671442566155</v>
      </c>
      <c r="AI30" s="2">
        <f t="shared" ca="1" si="1"/>
        <v>0.20160256420829303</v>
      </c>
      <c r="AJ30" s="2">
        <f t="shared" ca="1" si="1"/>
        <v>0.3102928092882169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INDIRECT("DATA!H" &amp; 212-5*(ROW()-3)/2+(COLUMN()-5))</f>
        <v>0.96993268935937316</v>
      </c>
      <c r="F31" s="5" cm="1">
        <f t="array" aca="1" ref="F31" ca="1">INDIRECT("DATA!H" &amp; 212-5*(ROW()-3)/2+(COLUMN()-5))</f>
        <v>0.95827496988441885</v>
      </c>
      <c r="G31" s="5" cm="1">
        <f t="array" aca="1" ref="G31" ca="1">INDIRECT("DATA!H" &amp; 212-5*(ROW()-3)/2+(COLUMN()-5))</f>
        <v>0.92713888764697039</v>
      </c>
      <c r="H31" s="5" cm="1">
        <f t="array" aca="1" ref="H31" ca="1">INDIRECT("DATA!H" &amp; 212-5*(ROW()-3)/2+(COLUMN()-5))</f>
        <v>0.86814860876865985</v>
      </c>
      <c r="I31" s="6" cm="1">
        <f t="array" aca="1" ref="I31" ca="1">INDIRECT("DATA!H" &amp; 212-5*(ROW()-3)/2+(COLUMN()-5))</f>
        <v>0.7792211092075032</v>
      </c>
      <c r="K31" s="83"/>
      <c r="L31" s="75"/>
      <c r="M31" s="9" t="s">
        <v>3</v>
      </c>
      <c r="N31" s="5" cm="1">
        <f t="array" aca="1" ref="N31" ca="1">INDIRECT("DATA!I" &amp; 212-5*(ROW()-3)/2+(COLUMN()-14))</f>
        <v>0.99737403952175596</v>
      </c>
      <c r="O31" s="5" cm="1">
        <f t="array" aca="1" ref="O31" ca="1">INDIRECT("DATA!I" &amp; 212-5*(ROW()-3)/2+(COLUMN()-14))</f>
        <v>0.99569809320252456</v>
      </c>
      <c r="P31" s="5" cm="1">
        <f t="array" aca="1" ref="P31" ca="1">INDIRECT("DATA!I" &amp; 212-5*(ROW()-3)/2+(COLUMN()-14))</f>
        <v>0.9956326103558466</v>
      </c>
      <c r="Q31" s="5" cm="1">
        <f t="array" aca="1" ref="Q31" ca="1">INDIRECT("DATA!I" &amp; 212-5*(ROW()-3)/2+(COLUMN()-14))</f>
        <v>0.99397840141420957</v>
      </c>
      <c r="R31" s="6" cm="1">
        <f t="array" aca="1" ref="R31" ca="1">INDIRECT("DATA!I" &amp; 212-5*(ROW()-3)/2+(COLUMN()-14))</f>
        <v>0.99187041456462</v>
      </c>
      <c r="S31" s="23"/>
      <c r="T31" s="83"/>
      <c r="U31" s="75"/>
      <c r="V31" s="9" t="s">
        <v>3</v>
      </c>
      <c r="W31" s="6" cm="1">
        <f t="array" aca="1" ref="W31" ca="1">INDIRECT("DATA!J" &amp; 212-5*(ROW()-3)/2+(COLUMN()-23))</f>
        <v>0.98573445912696878</v>
      </c>
      <c r="X31" s="6" cm="1">
        <f t="array" aca="1" ref="X31" ca="1">INDIRECT("DATA!J" &amp; 212-5*(ROW()-3)/2+(COLUMN()-23))</f>
        <v>0.97982325770260204</v>
      </c>
      <c r="Y31" s="6" cm="1">
        <f t="array" aca="1" ref="Y31" ca="1">INDIRECT("DATA!J" &amp; 212-5*(ROW()-3)/2+(COLUMN()-23))</f>
        <v>0.96621522726889764</v>
      </c>
      <c r="Z31" s="6" cm="1">
        <f t="array" aca="1" ref="Z31" ca="1">INDIRECT("DATA!J" &amp; 212-5*(ROW()-3)/2+(COLUMN()-23))</f>
        <v>0.94064544386898519</v>
      </c>
      <c r="AA31" s="6" cm="1">
        <f t="array" aca="1" ref="AA31" ca="1">INDIRECT("DATA!J" &amp; 212-5*(ROW()-3)/2+(COLUMN()-23))</f>
        <v>0.90066090650490216</v>
      </c>
      <c r="AC31" s="83"/>
      <c r="AD31" s="75"/>
      <c r="AE31" s="9" t="s">
        <v>3</v>
      </c>
      <c r="AF31" s="5">
        <f t="shared" ca="1" si="1"/>
        <v>2.7441350162382805E-2</v>
      </c>
      <c r="AG31" s="5">
        <f t="shared" ca="1" si="1"/>
        <v>3.7423123318105711E-2</v>
      </c>
      <c r="AH31" s="5">
        <f t="shared" ca="1" si="1"/>
        <v>6.8493722708876215E-2</v>
      </c>
      <c r="AI31" s="5">
        <f t="shared" ca="1" si="1"/>
        <v>0.12582979264554972</v>
      </c>
      <c r="AJ31" s="5">
        <f t="shared" ca="1" si="1"/>
        <v>0.21264930535711679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INDIRECT("DATA!E"&amp;212-5*(ROW()-2)/2+(COLUMN()-5))</f>
        <v>0.91864933227923917</v>
      </c>
      <c r="F32" s="2" cm="1">
        <f t="array" aca="1" ref="F32" ca="1">INDIRECT("DATA!E"&amp;212-5*(ROW()-2)/2+(COLUMN()-5))</f>
        <v>0.9013394614307576</v>
      </c>
      <c r="G32" s="2" cm="1">
        <f t="array" aca="1" ref="G32" ca="1">INDIRECT("DATA!E"&amp;212-5*(ROW()-2)/2+(COLUMN()-5))</f>
        <v>0.85431729686058533</v>
      </c>
      <c r="H32" s="2" cm="1">
        <f t="array" aca="1" ref="H32" ca="1">INDIRECT("DATA!E"&amp;212-5*(ROW()-2)/2+(COLUMN()-5))</f>
        <v>0.77260435296144714</v>
      </c>
      <c r="I32" s="3" cm="1">
        <f t="array" aca="1" ref="I32" ca="1">INDIRECT("DATA!E"&amp;212-5*(ROW()-2)/2+(COLUMN()-5))</f>
        <v>0.6620864371188</v>
      </c>
      <c r="K32" s="83"/>
      <c r="L32" s="74">
        <v>-50</v>
      </c>
      <c r="M32" s="10" t="s">
        <v>2</v>
      </c>
      <c r="N32" s="2" cm="1">
        <f t="array" aca="1" ref="N32" ca="1">INDIRECT("DATA!F" &amp; 212-5*(ROW()-2)/2+(COLUMN()-14))</f>
        <v>0.99566745356506503</v>
      </c>
      <c r="O32" s="2" cm="1">
        <f t="array" aca="1" ref="O32" ca="1">INDIRECT("DATA!F" &amp; 212-5*(ROW()-2)/2+(COLUMN()-14))</f>
        <v>0.99423683336340518</v>
      </c>
      <c r="P32" s="2" cm="1">
        <f t="array" aca="1" ref="P32" ca="1">INDIRECT("DATA!F" &amp; 212-5*(ROW()-2)/2+(COLUMN()-14))</f>
        <v>0.9937767359384404</v>
      </c>
      <c r="Q32" s="2" cm="1">
        <f t="array" aca="1" ref="Q32" ca="1">INDIRECT("DATA!F" &amp; 212-5*(ROW()-2)/2+(COLUMN()-14))</f>
        <v>0.98982440183398357</v>
      </c>
      <c r="R32" s="3" cm="1">
        <f t="array" aca="1" ref="R32" ca="1">INDIRECT("DATA!F" &amp; 212-5*(ROW()-2)/2+(COLUMN()-14))</f>
        <v>0.98098043945342084</v>
      </c>
      <c r="S32" s="23"/>
      <c r="T32" s="83"/>
      <c r="U32" s="74">
        <v>-50</v>
      </c>
      <c r="V32" s="10" t="s">
        <v>2</v>
      </c>
      <c r="W32" s="3" cm="1">
        <f t="array" aca="1" ref="W32" ca="1">INDIRECT("DATA!G" &amp; 212-5*(ROW()-2)/2+(COLUMN()-23))</f>
        <v>0.97364377775706279</v>
      </c>
      <c r="X32" s="3" cm="1">
        <f t="array" aca="1" ref="X32" ca="1">INDIRECT("DATA!G" &amp; 212-5*(ROW()-2)/2+(COLUMN()-23))</f>
        <v>0.96735846978663997</v>
      </c>
      <c r="Y32" s="3" cm="1">
        <f t="array" aca="1" ref="Y32" ca="1">INDIRECT("DATA!G" &amp; 212-5*(ROW()-2)/2+(COLUMN()-23))</f>
        <v>0.95154738150887164</v>
      </c>
      <c r="Z32" s="3" cm="1">
        <f t="array" aca="1" ref="Z32" ca="1">INDIRECT("DATA!G" &amp; 212-5*(ROW()-2)/2+(COLUMN()-23))</f>
        <v>0.92064090163042622</v>
      </c>
      <c r="AA32" s="3" cm="1">
        <f t="array" aca="1" ref="AA32" ca="1">INDIRECT("DATA!G" &amp; 212-5*(ROW()-2)/2+(COLUMN()-23))</f>
        <v>0.87225204853990723</v>
      </c>
      <c r="AC32" s="83"/>
      <c r="AD32" s="74">
        <v>-50</v>
      </c>
      <c r="AE32" s="10" t="s">
        <v>2</v>
      </c>
      <c r="AF32" s="2">
        <f t="shared" ca="1" si="1"/>
        <v>7.7018121285825858E-2</v>
      </c>
      <c r="AG32" s="2">
        <f t="shared" ca="1" si="1"/>
        <v>9.2897371932647577E-2</v>
      </c>
      <c r="AH32" s="2">
        <f t="shared" ca="1" si="1"/>
        <v>0.13945943907785507</v>
      </c>
      <c r="AI32" s="2">
        <f t="shared" ca="1" si="1"/>
        <v>0.21722004887253643</v>
      </c>
      <c r="AJ32" s="2">
        <f t="shared" ca="1" si="1"/>
        <v>0.31889400233462084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INDIRECT("DATA!H" &amp; 212-5*(ROW()-3)/2+(COLUMN()-5))</f>
        <v>0.95206644308473842</v>
      </c>
      <c r="F33" s="5" cm="1">
        <f t="array" aca="1" ref="F33" ca="1">INDIRECT("DATA!H" &amp; 212-5*(ROW()-3)/2+(COLUMN()-5))</f>
        <v>0.94439924862907798</v>
      </c>
      <c r="G33" s="5" cm="1">
        <f t="array" aca="1" ref="G33" ca="1">INDIRECT("DATA!H" &amp; 212-5*(ROW()-3)/2+(COLUMN()-5))</f>
        <v>0.91266082488222999</v>
      </c>
      <c r="H33" s="5" cm="1">
        <f t="array" aca="1" ref="H33" ca="1">INDIRECT("DATA!H" &amp; 212-5*(ROW()-3)/2+(COLUMN()-5))</f>
        <v>0.85776017970832852</v>
      </c>
      <c r="I33" s="6" cm="1">
        <f t="array" aca="1" ref="I33" ca="1">INDIRECT("DATA!H" &amp; 212-5*(ROW()-3)/2+(COLUMN()-5))</f>
        <v>0.77572825801682754</v>
      </c>
      <c r="K33" s="83"/>
      <c r="L33" s="75"/>
      <c r="M33" s="11" t="s">
        <v>3</v>
      </c>
      <c r="N33" s="5" cm="1">
        <f t="array" aca="1" ref="N33" ca="1">INDIRECT("DATA!I" &amp; 212-5*(ROW()-3)/2+(COLUMN()-14))</f>
        <v>0.99571662623726642</v>
      </c>
      <c r="O33" s="5" cm="1">
        <f t="array" aca="1" ref="O33" ca="1">INDIRECT("DATA!I" &amp; 212-5*(ROW()-3)/2+(COLUMN()-14))</f>
        <v>0.99672659025477095</v>
      </c>
      <c r="P33" s="5" cm="1">
        <f t="array" aca="1" ref="P33" ca="1">INDIRECT("DATA!I" &amp; 212-5*(ROW()-3)/2+(COLUMN()-14))</f>
        <v>0.99497684828984956</v>
      </c>
      <c r="Q33" s="5" cm="1">
        <f t="array" aca="1" ref="Q33" ca="1">INDIRECT("DATA!I" &amp; 212-5*(ROW()-3)/2+(COLUMN()-14))</f>
        <v>0.99397650262566439</v>
      </c>
      <c r="R33" s="6" cm="1">
        <f t="array" aca="1" ref="R33" ca="1">INDIRECT("DATA!I" &amp; 212-5*(ROW()-3)/2+(COLUMN()-14))</f>
        <v>0.99159570249476037</v>
      </c>
      <c r="S33" s="23"/>
      <c r="T33" s="83"/>
      <c r="U33" s="75"/>
      <c r="V33" s="11" t="s">
        <v>3</v>
      </c>
      <c r="W33" s="6" cm="1">
        <f t="array" aca="1" ref="W33" ca="1">INDIRECT("DATA!J" &amp; 212-5*(ROW()-3)/2+(COLUMN()-23))</f>
        <v>0.97776052999839758</v>
      </c>
      <c r="X33" s="6" cm="1">
        <f t="array" aca="1" ref="X33" ca="1">INDIRECT("DATA!J" &amp; 212-5*(ROW()-3)/2+(COLUMN()-23))</f>
        <v>0.97422044752997605</v>
      </c>
      <c r="Y33" s="6" cm="1">
        <f t="array" aca="1" ref="Y33" ca="1">INDIRECT("DATA!J" &amp; 212-5*(ROW()-3)/2+(COLUMN()-23))</f>
        <v>0.95980311284349917</v>
      </c>
      <c r="Z33" s="6" cm="1">
        <f t="array" aca="1" ref="Z33" ca="1">INDIRECT("DATA!J" &amp; 212-5*(ROW()-3)/2+(COLUMN()-23))</f>
        <v>0.93627052871537519</v>
      </c>
      <c r="AA33" s="6" cm="1">
        <f t="array" aca="1" ref="AA33" ca="1">INDIRECT("DATA!J" &amp; 212-5*(ROW()-3)/2+(COLUMN()-23))</f>
        <v>0.89868138617116111</v>
      </c>
      <c r="AC33" s="83"/>
      <c r="AD33" s="75"/>
      <c r="AE33" s="11" t="s">
        <v>3</v>
      </c>
      <c r="AF33" s="5">
        <f t="shared" ca="1" si="1"/>
        <v>4.3650183152527999E-2</v>
      </c>
      <c r="AG33" s="5">
        <f t="shared" ca="1" si="1"/>
        <v>5.2327341625692969E-2</v>
      </c>
      <c r="AH33" s="5">
        <f t="shared" ca="1" si="1"/>
        <v>8.2316023407619565E-2</v>
      </c>
      <c r="AI33" s="5">
        <f t="shared" ca="1" si="1"/>
        <v>0.13621632291733587</v>
      </c>
      <c r="AJ33" s="5">
        <f t="shared" ca="1" si="1"/>
        <v>0.21586744447793282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INDIRECT("DATA!E"&amp;212-5*(ROW()-2)/2+(COLUMN()-5))</f>
        <v>0.88536441621248152</v>
      </c>
      <c r="F34" s="2" cm="1">
        <f t="array" aca="1" ref="F34" ca="1">INDIRECT("DATA!E"&amp;212-5*(ROW()-2)/2+(COLUMN()-5))</f>
        <v>0.87067551426968481</v>
      </c>
      <c r="G34" s="2" cm="1">
        <f t="array" aca="1" ref="G34" ca="1">INDIRECT("DATA!E"&amp;212-5*(ROW()-2)/2+(COLUMN()-5))</f>
        <v>0.82633585605782334</v>
      </c>
      <c r="H34" s="2" cm="1">
        <f t="array" aca="1" ref="H34" ca="1">INDIRECT("DATA!E"&amp;212-5*(ROW()-2)/2+(COLUMN()-5))</f>
        <v>0.75161286538974836</v>
      </c>
      <c r="I34" s="3" cm="1">
        <f t="array" aca="1" ref="I34" ca="1">INDIRECT("DATA!E"&amp;212-5*(ROW()-2)/2+(COLUMN()-5))</f>
        <v>0.65126517921771088</v>
      </c>
      <c r="K34" s="83"/>
      <c r="L34" s="74">
        <v>-55</v>
      </c>
      <c r="M34" s="12" t="s">
        <v>2</v>
      </c>
      <c r="N34" s="2" cm="1">
        <f t="array" aca="1" ref="N34" ca="1">INDIRECT("DATA!F" &amp; 212-5*(ROW()-2)/2+(COLUMN()-14))</f>
        <v>0.99494594838751838</v>
      </c>
      <c r="O34" s="2" cm="1">
        <f t="array" aca="1" ref="O34" ca="1">INDIRECT("DATA!F" &amp; 212-5*(ROW()-2)/2+(COLUMN()-14))</f>
        <v>0.99461620218082958</v>
      </c>
      <c r="P34" s="2" cm="1">
        <f t="array" aca="1" ref="P34" ca="1">INDIRECT("DATA!F" &amp; 212-5*(ROW()-2)/2+(COLUMN()-14))</f>
        <v>0.9934941972451522</v>
      </c>
      <c r="Q34" s="2" cm="1">
        <f t="array" aca="1" ref="Q34" ca="1">INDIRECT("DATA!F" &amp; 212-5*(ROW()-2)/2+(COLUMN()-14))</f>
        <v>0.98980216058285742</v>
      </c>
      <c r="R34" s="3" cm="1">
        <f t="array" aca="1" ref="R34" ca="1">INDIRECT("DATA!F" &amp; 212-5*(ROW()-2)/2+(COLUMN()-14))</f>
        <v>0.98211262035778624</v>
      </c>
      <c r="S34" s="23"/>
      <c r="T34" s="83"/>
      <c r="U34" s="74">
        <v>-55</v>
      </c>
      <c r="V34" s="12" t="s">
        <v>2</v>
      </c>
      <c r="W34" s="3" cm="1">
        <f t="array" aca="1" ref="W34" ca="1">INDIRECT("DATA!G" &amp; 212-5*(ROW()-2)/2+(COLUMN()-23))</f>
        <v>0.96259233523998999</v>
      </c>
      <c r="X34" s="3" cm="1">
        <f t="array" aca="1" ref="X34" ca="1">INDIRECT("DATA!G" &amp; 212-5*(ROW()-2)/2+(COLUMN()-23))</f>
        <v>0.95758166610172124</v>
      </c>
      <c r="Y34" s="3" cm="1">
        <f t="array" aca="1" ref="Y34" ca="1">INDIRECT("DATA!G" &amp; 212-5*(ROW()-2)/2+(COLUMN()-23))</f>
        <v>0.941991971379738</v>
      </c>
      <c r="Z34" s="3" cm="1">
        <f t="array" aca="1" ref="Z34" ca="1">INDIRECT("DATA!G" &amp; 212-5*(ROW()-2)/2+(COLUMN()-23))</f>
        <v>0.91318404420775601</v>
      </c>
      <c r="AA34" s="3" cm="1">
        <f t="array" aca="1" ref="AA34" ca="1">INDIRECT("DATA!G" &amp; 212-5*(ROW()-2)/2+(COLUMN()-23))</f>
        <v>0.86909447992189415</v>
      </c>
      <c r="AC34" s="83"/>
      <c r="AD34" s="74">
        <v>-55</v>
      </c>
      <c r="AE34" s="12" t="s">
        <v>2</v>
      </c>
      <c r="AF34" s="2">
        <f t="shared" ca="1" si="1"/>
        <v>0.10958153217503686</v>
      </c>
      <c r="AG34" s="2">
        <f t="shared" ca="1" si="1"/>
        <v>0.12394068791114476</v>
      </c>
      <c r="AH34" s="2">
        <f t="shared" ca="1" si="1"/>
        <v>0.16715834118732886</v>
      </c>
      <c r="AI34" s="2">
        <f t="shared" ca="1" si="1"/>
        <v>0.23818929519310905</v>
      </c>
      <c r="AJ34" s="2">
        <f t="shared" ca="1" si="1"/>
        <v>0.33084744114007536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INDIRECT("DATA!H" &amp; 212-5*(ROW()-3)/2+(COLUMN()-5))</f>
        <v>0.93322188510926685</v>
      </c>
      <c r="F35" s="5" cm="1">
        <f t="array" aca="1" ref="F35" ca="1">INDIRECT("DATA!H" &amp; 212-5*(ROW()-3)/2+(COLUMN()-5))</f>
        <v>0.92365135672336562</v>
      </c>
      <c r="G35" s="5" cm="1">
        <f t="array" aca="1" ref="G35" ca="1">INDIRECT("DATA!H" &amp; 212-5*(ROW()-3)/2+(COLUMN()-5))</f>
        <v>0.89423193328185924</v>
      </c>
      <c r="H35" s="5" cm="1">
        <f t="array" aca="1" ref="H35" ca="1">INDIRECT("DATA!H" &amp; 212-5*(ROW()-3)/2+(COLUMN()-5))</f>
        <v>0.84357135698107821</v>
      </c>
      <c r="I35" s="6" cm="1">
        <f t="array" aca="1" ref="I35" ca="1">INDIRECT("DATA!H" &amp; 212-5*(ROW()-3)/2+(COLUMN()-5))</f>
        <v>0.76905750089815006</v>
      </c>
      <c r="K35" s="83"/>
      <c r="L35" s="75"/>
      <c r="M35" s="9" t="s">
        <v>3</v>
      </c>
      <c r="N35" s="5" cm="1">
        <f t="array" aca="1" ref="N35" ca="1">INDIRECT("DATA!I" &amp; 212-5*(ROW()-3)/2+(COLUMN()-14))</f>
        <v>0.99594245646485957</v>
      </c>
      <c r="O35" s="5" cm="1">
        <f t="array" aca="1" ref="O35" ca="1">INDIRECT("DATA!I" &amp; 212-5*(ROW()-3)/2+(COLUMN()-14))</f>
        <v>0.99565666278420961</v>
      </c>
      <c r="P35" s="5" cm="1">
        <f t="array" aca="1" ref="P35" ca="1">INDIRECT("DATA!I" &amp; 212-5*(ROW()-3)/2+(COLUMN()-14))</f>
        <v>0.99469232446389999</v>
      </c>
      <c r="Q35" s="5" cm="1">
        <f t="array" aca="1" ref="Q35" ca="1">INDIRECT("DATA!I" &amp; 212-5*(ROW()-3)/2+(COLUMN()-14))</f>
        <v>0.99389717561278279</v>
      </c>
      <c r="R35" s="6" cm="1">
        <f t="array" aca="1" ref="R35" ca="1">INDIRECT("DATA!I" &amp; 212-5*(ROW()-3)/2+(COLUMN()-14))</f>
        <v>0.99199837236113397</v>
      </c>
      <c r="S35" s="23"/>
      <c r="T35" s="83"/>
      <c r="U35" s="75"/>
      <c r="V35" s="9" t="s">
        <v>3</v>
      </c>
      <c r="W35" s="6" cm="1">
        <f t="array" aca="1" ref="W35" ca="1">INDIRECT("DATA!J" &amp; 212-5*(ROW()-3)/2+(COLUMN()-23))</f>
        <v>0.96902194398055641</v>
      </c>
      <c r="X35" s="6" cm="1">
        <f t="array" aca="1" ref="X35" ca="1">INDIRECT("DATA!J" &amp; 212-5*(ROW()-3)/2+(COLUMN()-23))</f>
        <v>0.96492901553936405</v>
      </c>
      <c r="Y35" s="6" cm="1">
        <f t="array" aca="1" ref="Y35" ca="1">INDIRECT("DATA!J" &amp; 212-5*(ROW()-3)/2+(COLUMN()-23))</f>
        <v>0.95205908268271222</v>
      </c>
      <c r="Z35" s="6" cm="1">
        <f t="array" aca="1" ref="Z35" ca="1">INDIRECT("DATA!J" &amp; 212-5*(ROW()-3)/2+(COLUMN()-23))</f>
        <v>0.93011036801296221</v>
      </c>
      <c r="AA35" s="6" cm="1">
        <f t="array" aca="1" ref="AA35" ca="1">INDIRECT("DATA!J" &amp; 212-5*(ROW()-3)/2+(COLUMN()-23))</f>
        <v>0.89574930495656935</v>
      </c>
      <c r="AC35" s="83"/>
      <c r="AD35" s="75"/>
      <c r="AE35" s="9" t="s">
        <v>3</v>
      </c>
      <c r="AF35" s="5">
        <f t="shared" ca="1" si="1"/>
        <v>6.2720571355592725E-2</v>
      </c>
      <c r="AG35" s="5">
        <f t="shared" ca="1" si="1"/>
        <v>7.2005306060843988E-2</v>
      </c>
      <c r="AH35" s="5">
        <f t="shared" ca="1" si="1"/>
        <v>0.10046039118204075</v>
      </c>
      <c r="AI35" s="5">
        <f t="shared" ca="1" si="1"/>
        <v>0.15032581863170458</v>
      </c>
      <c r="AJ35" s="5">
        <f t="shared" ca="1" si="1"/>
        <v>0.22294087146298391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INDIRECT("DATA!E"&amp;212-5*(ROW()-2)/2+(COLUMN()-5))</f>
        <v>0.84544138194549967</v>
      </c>
      <c r="F36" s="2" cm="1">
        <f t="array" aca="1" ref="F36" ca="1">INDIRECT("DATA!E"&amp;212-5*(ROW()-2)/2+(COLUMN()-5))</f>
        <v>0.83207033373376793</v>
      </c>
      <c r="G36" s="2" cm="1">
        <f t="array" aca="1" ref="G36" ca="1">INDIRECT("DATA!E"&amp;212-5*(ROW()-2)/2+(COLUMN()-5))</f>
        <v>0.79198792243271177</v>
      </c>
      <c r="H36" s="2" cm="1">
        <f t="array" aca="1" ref="H36" ca="1">INDIRECT("DATA!E"&amp;212-5*(ROW()-2)/2+(COLUMN()-5))</f>
        <v>0.72549017531815785</v>
      </c>
      <c r="I36" s="3" cm="1">
        <f t="array" aca="1" ref="I36" ca="1">INDIRECT("DATA!E"&amp;212-5*(ROW()-2)/2+(COLUMN()-5))</f>
        <v>0.63586248789375099</v>
      </c>
      <c r="K36" s="83"/>
      <c r="L36" s="74">
        <v>-60</v>
      </c>
      <c r="M36" s="10" t="s">
        <v>2</v>
      </c>
      <c r="N36" s="2" cm="1">
        <f t="array" aca="1" ref="N36" ca="1">INDIRECT("DATA!F" &amp; 212-5*(ROW()-2)/2+(COLUMN()-14))</f>
        <v>0.99446716281879644</v>
      </c>
      <c r="O36" s="2" cm="1">
        <f t="array" aca="1" ref="O36" ca="1">INDIRECT("DATA!F" &amp; 212-5*(ROW()-2)/2+(COLUMN()-14))</f>
        <v>0.9941551270582476</v>
      </c>
      <c r="P36" s="2" cm="1">
        <f t="array" aca="1" ref="P36" ca="1">INDIRECT("DATA!F" &amp; 212-5*(ROW()-2)/2+(COLUMN()-14))</f>
        <v>0.99311282834317061</v>
      </c>
      <c r="Q36" s="2" cm="1">
        <f t="array" aca="1" ref="Q36" ca="1">INDIRECT("DATA!F" &amp; 212-5*(ROW()-2)/2+(COLUMN()-14))</f>
        <v>0.99030715456015095</v>
      </c>
      <c r="R36" s="3" cm="1">
        <f t="array" aca="1" ref="R36" ca="1">INDIRECT("DATA!F" &amp; 212-5*(ROW()-2)/2+(COLUMN()-14))</f>
        <v>0.98303052409432401</v>
      </c>
      <c r="S36" s="23"/>
      <c r="T36" s="83"/>
      <c r="U36" s="74">
        <v>-60</v>
      </c>
      <c r="V36" s="10" t="s">
        <v>2</v>
      </c>
      <c r="W36" s="3" cm="1">
        <f t="array" aca="1" ref="W36" ca="1">INDIRECT("DATA!G" &amp; 212-5*(ROW()-2)/2+(COLUMN()-23))</f>
        <v>0.94918773373068244</v>
      </c>
      <c r="X36" s="3" cm="1">
        <f t="array" aca="1" ref="X36" ca="1">INDIRECT("DATA!G" &amp; 212-5*(ROW()-2)/2+(COLUMN()-23))</f>
        <v>0.94448129790029445</v>
      </c>
      <c r="Y36" s="3" cm="1">
        <f t="array" aca="1" ref="Y36" ca="1">INDIRECT("DATA!G" &amp; 212-5*(ROW()-2)/2+(COLUMN()-23))</f>
        <v>0.92996635409082162</v>
      </c>
      <c r="Z36" s="3" cm="1">
        <f t="array" aca="1" ref="Z36" ca="1">INDIRECT("DATA!G" &amp; 212-5*(ROW()-2)/2+(COLUMN()-23))</f>
        <v>0.90400604504520521</v>
      </c>
      <c r="AA36" s="3" cm="1">
        <f t="array" aca="1" ref="AA36" ca="1">INDIRECT("DATA!G" &amp; 212-5*(ROW()-2)/2+(COLUMN()-23))</f>
        <v>0.86389465479877736</v>
      </c>
      <c r="AC36" s="83"/>
      <c r="AD36" s="74">
        <v>-60</v>
      </c>
      <c r="AE36" s="10" t="s">
        <v>2</v>
      </c>
      <c r="AF36" s="2">
        <f t="shared" ca="1" si="1"/>
        <v>0.14902578087329676</v>
      </c>
      <c r="AG36" s="2">
        <f t="shared" ca="1" si="1"/>
        <v>0.16208479332447967</v>
      </c>
      <c r="AH36" s="2">
        <f t="shared" ca="1" si="1"/>
        <v>0.20112490591045884</v>
      </c>
      <c r="AI36" s="2">
        <f t="shared" ca="1" si="1"/>
        <v>0.2648169792419931</v>
      </c>
      <c r="AJ36" s="2">
        <f t="shared" ca="1" si="1"/>
        <v>0.34716803620057302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INDIRECT("DATA!H" &amp; 212-5*(ROW()-3)/2+(COLUMN()-5))</f>
        <v>0.90728702635350678</v>
      </c>
      <c r="F37" s="5" cm="1">
        <f t="array" aca="1" ref="F37" ca="1">INDIRECT("DATA!H" &amp; 212-5*(ROW()-3)/2+(COLUMN()-5))</f>
        <v>0.89841748664611998</v>
      </c>
      <c r="G37" s="5" cm="1">
        <f t="array" aca="1" ref="G37" ca="1">INDIRECT("DATA!H" &amp; 212-5*(ROW()-3)/2+(COLUMN()-5))</f>
        <v>0.87135117109623472</v>
      </c>
      <c r="H37" s="5" cm="1">
        <f t="array" aca="1" ref="H37" ca="1">INDIRECT("DATA!H" &amp; 212-5*(ROW()-3)/2+(COLUMN()-5))</f>
        <v>0.82517216216004763</v>
      </c>
      <c r="I37" s="6" cm="1">
        <f t="array" aca="1" ref="I37" ca="1">INDIRECT("DATA!H" &amp; 212-5*(ROW()-3)/2+(COLUMN()-5))</f>
        <v>0.75888945880711667</v>
      </c>
      <c r="K37" s="83"/>
      <c r="L37" s="75"/>
      <c r="M37" s="11" t="s">
        <v>3</v>
      </c>
      <c r="N37" s="5" cm="1">
        <f t="array" aca="1" ref="N37" ca="1">INDIRECT("DATA!I" &amp; 212-5*(ROW()-3)/2+(COLUMN()-14))</f>
        <v>0.99548304337129578</v>
      </c>
      <c r="O37" s="5" cm="1">
        <f t="array" aca="1" ref="O37" ca="1">INDIRECT("DATA!I" &amp; 212-5*(ROW()-3)/2+(COLUMN()-14))</f>
        <v>0.99521215019934539</v>
      </c>
      <c r="P37" s="5" cm="1">
        <f t="array" aca="1" ref="P37" ca="1">INDIRECT("DATA!I" &amp; 212-5*(ROW()-3)/2+(COLUMN()-14))</f>
        <v>0.99431397627891838</v>
      </c>
      <c r="Q37" s="5" cm="1">
        <f t="array" aca="1" ref="Q37" ca="1">INDIRECT("DATA!I" &amp; 212-5*(ROW()-3)/2+(COLUMN()-14))</f>
        <v>0.9931387105108852</v>
      </c>
      <c r="R37" s="6" cm="1">
        <f t="array" aca="1" ref="R37" ca="1">INDIRECT("DATA!I" &amp; 212-5*(ROW()-3)/2+(COLUMN()-14))</f>
        <v>0.9922959084610512</v>
      </c>
      <c r="S37" s="23"/>
      <c r="T37" s="83"/>
      <c r="U37" s="75"/>
      <c r="V37" s="11" t="s">
        <v>3</v>
      </c>
      <c r="W37" s="6" cm="1">
        <f t="array" aca="1" ref="W37" ca="1">INDIRECT("DATA!J" &amp; 212-5*(ROW()-3)/2+(COLUMN()-23))</f>
        <v>0.95818758788458724</v>
      </c>
      <c r="X37" s="6" cm="1">
        <f t="array" aca="1" ref="X37" ca="1">INDIRECT("DATA!J" &amp; 212-5*(ROW()-3)/2+(COLUMN()-23))</f>
        <v>0.95429240075928123</v>
      </c>
      <c r="Y37" s="6" cm="1">
        <f t="array" aca="1" ref="Y37" ca="1">INDIRECT("DATA!J" &amp; 212-5*(ROW()-3)/2+(COLUMN()-23))</f>
        <v>0.94217234010616235</v>
      </c>
      <c r="Z37" s="6" cm="1">
        <f t="array" aca="1" ref="Z37" ca="1">INDIRECT("DATA!J" &amp; 212-5*(ROW()-3)/2+(COLUMN()-23))</f>
        <v>0.92133389427469359</v>
      </c>
      <c r="AA37" s="6" cm="1">
        <f t="array" aca="1" ref="AA37" ca="1">INDIRECT("DATA!J" &amp; 212-5*(ROW()-3)/2+(COLUMN()-23))</f>
        <v>0.89105959188508399</v>
      </c>
      <c r="AC37" s="83"/>
      <c r="AD37" s="75"/>
      <c r="AE37" s="11" t="s">
        <v>3</v>
      </c>
      <c r="AF37" s="5">
        <f t="shared" ca="1" si="1"/>
        <v>8.8196017017789008E-2</v>
      </c>
      <c r="AG37" s="5">
        <f t="shared" ca="1" si="1"/>
        <v>9.6794663553225413E-2</v>
      </c>
      <c r="AH37" s="5">
        <f t="shared" ca="1" si="1"/>
        <v>0.12296280518268365</v>
      </c>
      <c r="AI37" s="5">
        <f t="shared" ca="1" si="1"/>
        <v>0.16796654835083757</v>
      </c>
      <c r="AJ37" s="5">
        <f t="shared" ca="1" si="1"/>
        <v>0.23340644965393453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INDIRECT("DATA!E"&amp;212-5*(ROW()-2)/2+(COLUMN()-5))</f>
        <v>0.79803590217869669</v>
      </c>
      <c r="F38" s="2" cm="1">
        <f t="array" aca="1" ref="F38" ca="1">INDIRECT("DATA!E"&amp;212-5*(ROW()-2)/2+(COLUMN()-5))</f>
        <v>0.78623731982813572</v>
      </c>
      <c r="G38" s="2" cm="1">
        <f t="array" aca="1" ref="G38" ca="1">INDIRECT("DATA!E"&amp;212-5*(ROW()-2)/2+(COLUMN()-5))</f>
        <v>0.75109295661095277</v>
      </c>
      <c r="H38" s="2" cm="1">
        <f t="array" aca="1" ref="H38" ca="1">INDIRECT("DATA!E"&amp;212-5*(ROW()-2)/2+(COLUMN()-5))</f>
        <v>0.69285327536313457</v>
      </c>
      <c r="I38" s="3" cm="1">
        <f t="array" aca="1" ref="I38" ca="1">INDIRECT("DATA!E"&amp;212-5*(ROW()-2)/2+(COLUMN()-5))</f>
        <v>0.61526190499011024</v>
      </c>
      <c r="K38" s="83"/>
      <c r="L38" s="74">
        <v>-65</v>
      </c>
      <c r="M38" s="12" t="s">
        <v>2</v>
      </c>
      <c r="N38" s="2" cm="1">
        <f t="array" aca="1" ref="N38" ca="1">INDIRECT("DATA!F" &amp; 212-5*(ROW()-2)/2+(COLUMN()-14))</f>
        <v>0.99385625370743802</v>
      </c>
      <c r="O38" s="2" cm="1">
        <f t="array" aca="1" ref="O38" ca="1">INDIRECT("DATA!F" &amp; 212-5*(ROW()-2)/2+(COLUMN()-14))</f>
        <v>0.99356583574747082</v>
      </c>
      <c r="P38" s="2" cm="1">
        <f t="array" aca="1" ref="P38" ca="1">INDIRECT("DATA!F" &amp; 212-5*(ROW()-2)/2+(COLUMN()-14))</f>
        <v>0.99261488691883304</v>
      </c>
      <c r="Q38" s="2" cm="1">
        <f t="array" aca="1" ref="Q38" ca="1">INDIRECT("DATA!F" &amp; 212-5*(ROW()-2)/2+(COLUMN()-14))</f>
        <v>0.98941903026129596</v>
      </c>
      <c r="R38" s="3" cm="1">
        <f t="array" aca="1" ref="R38" ca="1">INDIRECT("DATA!F" &amp; 212-5*(ROW()-2)/2+(COLUMN()-14))</f>
        <v>0.98207925769016802</v>
      </c>
      <c r="S38" s="23"/>
      <c r="T38" s="83"/>
      <c r="U38" s="74">
        <v>-65</v>
      </c>
      <c r="V38" s="12" t="s">
        <v>2</v>
      </c>
      <c r="W38" s="3" cm="1">
        <f t="array" aca="1" ref="W38" ca="1">INDIRECT("DATA!G" &amp; 212-5*(ROW()-2)/2+(COLUMN()-23))</f>
        <v>0.93271587854572202</v>
      </c>
      <c r="X38" s="3" cm="1">
        <f t="array" aca="1" ref="X38" ca="1">INDIRECT("DATA!G" &amp; 212-5*(ROW()-2)/2+(COLUMN()-23))</f>
        <v>0.92839473673606798</v>
      </c>
      <c r="Y38" s="3" cm="1">
        <f t="array" aca="1" ref="Y38" ca="1">INDIRECT("DATA!G" &amp; 212-5*(ROW()-2)/2+(COLUMN()-23))</f>
        <v>0.91518434174033603</v>
      </c>
      <c r="Z38" s="3" cm="1">
        <f t="array" aca="1" ref="Z38" ca="1">INDIRECT("DATA!G" &amp; 212-5*(ROW()-2)/2+(COLUMN()-23))</f>
        <v>0.89134407183938058</v>
      </c>
      <c r="AA38" s="3" cm="1">
        <f t="array" aca="1" ref="AA38" ca="1">INDIRECT("DATA!G" &amp; 212-5*(ROW()-2)/2+(COLUMN()-23))</f>
        <v>0.85533346891498685</v>
      </c>
      <c r="AC38" s="83"/>
      <c r="AD38" s="74">
        <v>-65</v>
      </c>
      <c r="AE38" s="12" t="s">
        <v>2</v>
      </c>
      <c r="AF38" s="2">
        <f t="shared" ca="1" si="1"/>
        <v>0.19582035152874133</v>
      </c>
      <c r="AG38" s="2">
        <f t="shared" ca="1" si="1"/>
        <v>0.2073285159193351</v>
      </c>
      <c r="AH38" s="2">
        <f t="shared" ca="1" si="1"/>
        <v>0.24152193030788027</v>
      </c>
      <c r="AI38" s="2">
        <f t="shared" ca="1" si="1"/>
        <v>0.29656575489816139</v>
      </c>
      <c r="AJ38" s="2">
        <f t="shared" ca="1" si="1"/>
        <v>0.36681735270005777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INDIRECT("DATA!H" &amp; 212-5*(ROW()-3)/2+(COLUMN()-5))</f>
        <v>0.87595631236440741</v>
      </c>
      <c r="F39" s="5" cm="1">
        <f t="array" aca="1" ref="F39" ca="1">INDIRECT("DATA!H" &amp; 212-5*(ROW()-3)/2+(COLUMN()-5))</f>
        <v>0.86793936179837072</v>
      </c>
      <c r="G39" s="5" cm="1">
        <f t="array" aca="1" ref="G39" ca="1">INDIRECT("DATA!H" &amp; 212-5*(ROW()-3)/2+(COLUMN()-5))</f>
        <v>0.8436507930259981</v>
      </c>
      <c r="H39" s="5" cm="1">
        <f t="array" aca="1" ref="H39" ca="1">INDIRECT("DATA!H" &amp; 212-5*(ROW()-3)/2+(COLUMN()-5))</f>
        <v>0.80300849089768445</v>
      </c>
      <c r="I39" s="6" cm="1">
        <f t="array" aca="1" ref="I39" ca="1">INDIRECT("DATA!H" &amp; 212-5*(ROW()-3)/2+(COLUMN()-5))</f>
        <v>0.74550543742344544</v>
      </c>
      <c r="K39" s="83"/>
      <c r="L39" s="75"/>
      <c r="M39" s="9" t="s">
        <v>3</v>
      </c>
      <c r="N39" s="5" cm="1">
        <f t="array" aca="1" ref="N39" ca="1">INDIRECT("DATA!I" &amp; 212-5*(ROW()-3)/2+(COLUMN()-14))</f>
        <v>0.99489934233527522</v>
      </c>
      <c r="O39" s="5" cm="1">
        <f t="array" aca="1" ref="O39" ca="1">INDIRECT("DATA!I" &amp; 212-5*(ROW()-3)/2+(COLUMN()-14))</f>
        <v>0.99464680318535936</v>
      </c>
      <c r="P39" s="5" cm="1">
        <f t="array" aca="1" ref="P39" ca="1">INDIRECT("DATA!I" &amp; 212-5*(ROW()-3)/2+(COLUMN()-14))</f>
        <v>0.99382508930973756</v>
      </c>
      <c r="Q39" s="5" cm="1">
        <f t="array" aca="1" ref="Q39" ca="1">INDIRECT("DATA!I" &amp; 212-5*(ROW()-3)/2+(COLUMN()-14))</f>
        <v>0.99349232432360957</v>
      </c>
      <c r="R39" s="6" cm="1">
        <f t="array" aca="1" ref="R39" ca="1">INDIRECT("DATA!I" &amp; 212-5*(ROW()-3)/2+(COLUMN()-14))</f>
        <v>0.99368190615633056</v>
      </c>
      <c r="S39" s="23"/>
      <c r="T39" s="83"/>
      <c r="U39" s="75"/>
      <c r="V39" s="9" t="s">
        <v>3</v>
      </c>
      <c r="W39" s="6" cm="1">
        <f t="array" aca="1" ref="W39" ca="1">INDIRECT("DATA!J" &amp; 212-5*(ROW()-3)/2+(COLUMN()-23))</f>
        <v>0.94463367088693495</v>
      </c>
      <c r="X39" s="6" cm="1">
        <f t="array" aca="1" ref="X39" ca="1">INDIRECT("DATA!J" &amp; 212-5*(ROW()-3)/2+(COLUMN()-23))</f>
        <v>0.94100368179897798</v>
      </c>
      <c r="Y39" s="6" cm="1">
        <f t="array" aca="1" ref="Y39" ca="1">INDIRECT("DATA!J" &amp; 212-5*(ROW()-3)/2+(COLUMN()-23))</f>
        <v>0.9298270179972824</v>
      </c>
      <c r="Z39" s="6" cm="1">
        <f t="array" aca="1" ref="Z39" ca="1">INDIRECT("DATA!J" &amp; 212-5*(ROW()-3)/2+(COLUMN()-23))</f>
        <v>0.91172263519190544</v>
      </c>
      <c r="AA39" s="6" cm="1">
        <f t="array" aca="1" ref="AA39" ca="1">INDIRECT("DATA!J" &amp; 212-5*(ROW()-3)/2+(COLUMN()-23))</f>
        <v>0.88568491194502807</v>
      </c>
      <c r="AC39" s="83"/>
      <c r="AD39" s="75"/>
      <c r="AE39" s="9" t="s">
        <v>3</v>
      </c>
      <c r="AF39" s="5">
        <f t="shared" ca="1" si="1"/>
        <v>0.11894302997086781</v>
      </c>
      <c r="AG39" s="5">
        <f t="shared" ca="1" si="1"/>
        <v>0.12670744138698864</v>
      </c>
      <c r="AH39" s="5">
        <f t="shared" ca="1" si="1"/>
        <v>0.15017429628373946</v>
      </c>
      <c r="AI39" s="5">
        <f t="shared" ca="1" si="1"/>
        <v>0.19048383342592512</v>
      </c>
      <c r="AJ39" s="5">
        <f t="shared" ca="1" si="1"/>
        <v>0.24817646873288512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INDIRECT("DATA!E"&amp;212-5*(ROW()-2)/2+(COLUMN()-5))</f>
        <v>0.74298936418400907</v>
      </c>
      <c r="F40" s="2" cm="1">
        <f t="array" aca="1" ref="F40" ca="1">INDIRECT("DATA!E"&amp;212-5*(ROW()-2)/2+(COLUMN()-5))</f>
        <v>0.73304501697873603</v>
      </c>
      <c r="G40" s="2" cm="1">
        <f t="array" aca="1" ref="G40" ca="1">INDIRECT("DATA!E"&amp;212-5*(ROW()-2)/2+(COLUMN()-5))</f>
        <v>0.70308547878598449</v>
      </c>
      <c r="H40" s="2" cm="1">
        <f t="array" aca="1" ref="H40" ca="1">INDIRECT("DATA!E"&amp;212-5*(ROW()-2)/2+(COLUMN()-5))</f>
        <v>0.65415887584827559</v>
      </c>
      <c r="I40" s="3" cm="1">
        <f t="array" aca="1" ref="I40" ca="1">INDIRECT("DATA!E"&amp;212-5*(ROW()-2)/2+(COLUMN()-5))</f>
        <v>0.59192648881506227</v>
      </c>
      <c r="K40" s="83"/>
      <c r="L40" s="74">
        <v>-70</v>
      </c>
      <c r="M40" s="10" t="s">
        <v>2</v>
      </c>
      <c r="N40" s="2" cm="1">
        <f t="array" aca="1" ref="N40" ca="1">INDIRECT("DATA!F" &amp; 212-5*(ROW()-2)/2+(COLUMN()-14))</f>
        <v>0.99307589898238424</v>
      </c>
      <c r="O40" s="2" cm="1">
        <f t="array" aca="1" ref="O40" ca="1">INDIRECT("DATA!F" &amp; 212-5*(ROW()-2)/2+(COLUMN()-14))</f>
        <v>0.99281379580473561</v>
      </c>
      <c r="P40" s="2" cm="1">
        <f t="array" aca="1" ref="P40" ca="1">INDIRECT("DATA!F" &amp; 212-5*(ROW()-2)/2+(COLUMN()-14))</f>
        <v>0.99140779431834358</v>
      </c>
      <c r="Q40" s="2" cm="1">
        <f t="array" aca="1" ref="Q40" ca="1">INDIRECT("DATA!F" &amp; 212-5*(ROW()-2)/2+(COLUMN()-14))</f>
        <v>0.98772595490855197</v>
      </c>
      <c r="R40" s="3" cm="1">
        <f t="array" aca="1" ref="R40" ca="1">INDIRECT("DATA!F" &amp; 212-5*(ROW()-2)/2+(COLUMN()-14))</f>
        <v>0.98595658190825797</v>
      </c>
      <c r="S40" s="23"/>
      <c r="T40" s="83"/>
      <c r="U40" s="74">
        <v>-70</v>
      </c>
      <c r="V40" s="10" t="s">
        <v>2</v>
      </c>
      <c r="W40" s="3" cm="1">
        <f t="array" aca="1" ref="W40" ca="1">INDIRECT("DATA!G" &amp; 212-5*(ROW()-2)/2+(COLUMN()-23))</f>
        <v>0.91272985025432363</v>
      </c>
      <c r="X40" s="3" cm="1">
        <f t="array" aca="1" ref="X40" ca="1">INDIRECT("DATA!G" &amp; 212-5*(ROW()-2)/2+(COLUMN()-23))</f>
        <v>0.90890344503307796</v>
      </c>
      <c r="Y40" s="3" cm="1">
        <f t="array" aca="1" ref="Y40" ca="1">INDIRECT("DATA!G" &amp; 212-5*(ROW()-2)/2+(COLUMN()-23))</f>
        <v>0.89681935642705168</v>
      </c>
      <c r="Z40" s="3" cm="1">
        <f t="array" aca="1" ref="Z40" ca="1">INDIRECT("DATA!G" &amp; 212-5*(ROW()-2)/2+(COLUMN()-23))</f>
        <v>0.87547504411056698</v>
      </c>
      <c r="AA40" s="3" cm="1">
        <f t="array" aca="1" ref="AA40" ca="1">INDIRECT("DATA!G" &amp; 212-5*(ROW()-2)/2+(COLUMN()-23))</f>
        <v>0.84825395782524371</v>
      </c>
      <c r="AC40" s="83"/>
      <c r="AD40" s="74">
        <v>-70</v>
      </c>
      <c r="AE40" s="10" t="s">
        <v>2</v>
      </c>
      <c r="AF40" s="2">
        <f t="shared" ca="1" si="1"/>
        <v>0.25008653479837517</v>
      </c>
      <c r="AG40" s="2">
        <f t="shared" ca="1" si="1"/>
        <v>0.25976877882599958</v>
      </c>
      <c r="AH40" s="2">
        <f t="shared" ca="1" si="1"/>
        <v>0.2883223155323591</v>
      </c>
      <c r="AI40" s="2">
        <f t="shared" ca="1" si="1"/>
        <v>0.33356707906027638</v>
      </c>
      <c r="AJ40" s="2">
        <f t="shared" ca="1" si="1"/>
        <v>0.3940300930931957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INDIRECT("DATA!H" &amp; 212-5*(ROW()-3)/2+(COLUMN()-5))</f>
        <v>0.83866760222112557</v>
      </c>
      <c r="F41" s="5" cm="1">
        <f t="array" aca="1" ref="F41" ca="1">INDIRECT("DATA!H" &amp; 212-5*(ROW()-3)/2+(COLUMN()-5))</f>
        <v>0.83169468990672391</v>
      </c>
      <c r="G41" s="5" cm="1">
        <f t="array" aca="1" ref="G41" ca="1">INDIRECT("DATA!H" &amp; 212-5*(ROW()-3)/2+(COLUMN()-5))</f>
        <v>0.81094381183154018</v>
      </c>
      <c r="H41" s="5" cm="1">
        <f t="array" aca="1" ref="H41" ca="1">INDIRECT("DATA!H" &amp; 212-5*(ROW()-3)/2+(COLUMN()-5))</f>
        <v>0.7765104442120615</v>
      </c>
      <c r="I41" s="6" cm="1">
        <f t="array" aca="1" ref="I41" ca="1">INDIRECT("DATA!H" &amp; 212-5*(ROW()-3)/2+(COLUMN()-5))</f>
        <v>0.71701243559090355</v>
      </c>
      <c r="K41" s="83"/>
      <c r="L41" s="75"/>
      <c r="M41" s="11" t="s">
        <v>3</v>
      </c>
      <c r="N41" s="5" cm="1">
        <f t="array" aca="1" ref="N41" ca="1">INDIRECT("DATA!I" &amp; 212-5*(ROW()-3)/2+(COLUMN()-14))</f>
        <v>0.9941576342065116</v>
      </c>
      <c r="O41" s="5" cm="1">
        <f t="array" aca="1" ref="O41" ca="1">INDIRECT("DATA!I" &amp; 212-5*(ROW()-3)/2+(COLUMN()-14))</f>
        <v>0.9939292801735008</v>
      </c>
      <c r="P41" s="5" cm="1">
        <f t="array" aca="1" ref="P41" ca="1">INDIRECT("DATA!I" &amp; 212-5*(ROW()-3)/2+(COLUMN()-14))</f>
        <v>0.99377986893429282</v>
      </c>
      <c r="Q41" s="5" cm="1">
        <f t="array" aca="1" ref="Q41" ca="1">INDIRECT("DATA!I" &amp; 212-5*(ROW()-3)/2+(COLUMN()-14))</f>
        <v>0.99423108615626155</v>
      </c>
      <c r="R41" s="6" cm="1">
        <f t="array" aca="1" ref="R41" ca="1">INDIRECT("DATA!I" &amp; 212-5*(ROW()-3)/2+(COLUMN()-14))</f>
        <v>0.98979850715994477</v>
      </c>
      <c r="S41" s="23"/>
      <c r="T41" s="83"/>
      <c r="U41" s="75"/>
      <c r="V41" s="11" t="s">
        <v>3</v>
      </c>
      <c r="W41" s="6" cm="1">
        <f t="array" aca="1" ref="W41" ca="1">INDIRECT("DATA!J" &amp; 212-5*(ROW()-3)/2+(COLUMN()-23))</f>
        <v>0.92786322526111964</v>
      </c>
      <c r="X41" s="6" cm="1">
        <f t="array" aca="1" ref="X41" ca="1">INDIRECT("DATA!J" &amp; 212-5*(ROW()-3)/2+(COLUMN()-23))</f>
        <v>0.92459592083678677</v>
      </c>
      <c r="Y41" s="6" cm="1">
        <f t="array" aca="1" ref="Y41" ca="1">INDIRECT("DATA!J" &amp; 212-5*(ROW()-3)/2+(COLUMN()-23))</f>
        <v>0.91530601488225605</v>
      </c>
      <c r="Z41" s="6" cm="1">
        <f t="array" aca="1" ref="Z41" ca="1">INDIRECT("DATA!J" &amp; 212-5*(ROW()-3)/2+(COLUMN()-23))</f>
        <v>0.9002111077528423</v>
      </c>
      <c r="AA41" s="6" cm="1">
        <f t="array" aca="1" ref="AA41" ca="1">INDIRECT("DATA!J" &amp; 212-5*(ROW()-3)/2+(COLUMN()-23))</f>
        <v>0.87922064710349623</v>
      </c>
      <c r="AC41" s="83"/>
      <c r="AD41" s="75"/>
      <c r="AE41" s="11" t="s">
        <v>3</v>
      </c>
      <c r="AF41" s="5">
        <f t="shared" ca="1" si="1"/>
        <v>0.15549003198538602</v>
      </c>
      <c r="AG41" s="5">
        <f t="shared" ca="1" si="1"/>
        <v>0.16223459026677689</v>
      </c>
      <c r="AH41" s="5">
        <f t="shared" ca="1" si="1"/>
        <v>0.18283605710275264</v>
      </c>
      <c r="AI41" s="5">
        <f t="shared" ca="1" si="1"/>
        <v>0.21772064194420004</v>
      </c>
      <c r="AJ41" s="5">
        <f t="shared" ca="1" si="1"/>
        <v>0.27278607156904122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INDIRECT("DATA!E"&amp;212-5*(ROW()-2)/2+(COLUMN()-5))</f>
        <v>0.67887854875943077</v>
      </c>
      <c r="F42" s="2" cm="1">
        <f t="array" aca="1" ref="F42" ca="1">INDIRECT("DATA!E"&amp;212-5*(ROW()-2)/2+(COLUMN()-5))</f>
        <v>0.67108874604668467</v>
      </c>
      <c r="G42" s="2" cm="1">
        <f t="array" aca="1" ref="G42" ca="1">INDIRECT("DATA!E"&amp;212-5*(ROW()-2)/2+(COLUMN()-5))</f>
        <v>0.64720734676633562</v>
      </c>
      <c r="H42" s="2" cm="1">
        <f t="array" aca="1" ref="H42" ca="1">INDIRECT("DATA!E"&amp;212-5*(ROW()-2)/2+(COLUMN()-5))</f>
        <v>0.6120751786602846</v>
      </c>
      <c r="I42" s="3" cm="1">
        <f t="array" aca="1" ref="I42" ca="1">INDIRECT("DATA!E"&amp;212-5*(ROW()-2)/2+(COLUMN()-5))</f>
        <v>0.56289698696536894</v>
      </c>
      <c r="K42" s="83"/>
      <c r="L42" s="74">
        <v>-75</v>
      </c>
      <c r="M42" s="12" t="s">
        <v>2</v>
      </c>
      <c r="N42" s="2" cm="1">
        <f t="array" aca="1" ref="N42" ca="1">INDIRECT("DATA!F" &amp; 212-5*(ROW()-2)/2+(COLUMN()-14))</f>
        <v>0.99042425329401285</v>
      </c>
      <c r="O42" s="2" cm="1">
        <f t="array" aca="1" ref="O42" ca="1">INDIRECT("DATA!F" &amp; 212-5*(ROW()-2)/2+(COLUMN()-14))</f>
        <v>0.99015609509629443</v>
      </c>
      <c r="P42" s="2" cm="1">
        <f t="array" aca="1" ref="P42" ca="1">INDIRECT("DATA!F" &amp; 212-5*(ROW()-2)/2+(COLUMN()-14))</f>
        <v>0.98813682737903641</v>
      </c>
      <c r="Q42" s="2" cm="1">
        <f t="array" aca="1" ref="Q42" ca="1">INDIRECT("DATA!F" &amp; 212-5*(ROW()-2)/2+(COLUMN()-14))</f>
        <v>0.98918191047694715</v>
      </c>
      <c r="R42" s="3" cm="1">
        <f t="array" aca="1" ref="R42" ca="1">INDIRECT("DATA!F" &amp; 212-5*(ROW()-2)/2+(COLUMN()-14))</f>
        <v>0.98623295439934122</v>
      </c>
      <c r="S42" s="23"/>
      <c r="T42" s="83"/>
      <c r="U42" s="74">
        <v>-75</v>
      </c>
      <c r="V42" s="12" t="s">
        <v>2</v>
      </c>
      <c r="W42" s="3" cm="1">
        <f t="array" aca="1" ref="W42" ca="1">INDIRECT("DATA!G" &amp; 212-5*(ROW()-2)/2+(COLUMN()-23))</f>
        <v>0.88727366639806904</v>
      </c>
      <c r="X42" s="3" cm="1">
        <f t="array" aca="1" ref="X42" ca="1">INDIRECT("DATA!G" &amp; 212-5*(ROW()-2)/2+(COLUMN()-23))</f>
        <v>0.88405614646992403</v>
      </c>
      <c r="Y42" s="3" cm="1">
        <f t="array" aca="1" ref="Y42" ca="1">INDIRECT("DATA!G" &amp; 212-5*(ROW()-2)/2+(COLUMN()-23))</f>
        <v>0.87338998429739656</v>
      </c>
      <c r="Z42" s="3" cm="1">
        <f t="array" aca="1" ref="Z42" ca="1">INDIRECT("DATA!G" &amp; 212-5*(ROW()-2)/2+(COLUMN()-23))</f>
        <v>0.85934217955084757</v>
      </c>
      <c r="AA42" s="3" cm="1">
        <f t="array" aca="1" ref="AA42" ca="1">INDIRECT("DATA!G" &amp; 212-5*(ROW()-2)/2+(COLUMN()-23))</f>
        <v>0.83627395184175102</v>
      </c>
      <c r="AC42" s="83"/>
      <c r="AD42" s="74">
        <v>-75</v>
      </c>
      <c r="AE42" s="12" t="s">
        <v>2</v>
      </c>
      <c r="AF42" s="2">
        <f t="shared" ca="1" si="1"/>
        <v>0.31154570453458208</v>
      </c>
      <c r="AG42" s="2">
        <f t="shared" ca="1" si="1"/>
        <v>0.31906734904960976</v>
      </c>
      <c r="AH42" s="2">
        <f t="shared" ca="1" si="1"/>
        <v>0.34092948061270079</v>
      </c>
      <c r="AI42" s="2">
        <f t="shared" ca="1" si="1"/>
        <v>0.37710673181666254</v>
      </c>
      <c r="AJ42" s="2">
        <f t="shared" ca="1" si="1"/>
        <v>0.42333596743397228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INDIRECT("DATA!H" &amp; 212-5*(ROW()-3)/2+(COLUMN()-5))</f>
        <v>0.79539021448079894</v>
      </c>
      <c r="F43" s="5" cm="1">
        <f t="array" aca="1" ref="F43" ca="1">INDIRECT("DATA!H" &amp; 212-5*(ROW()-3)/2+(COLUMN()-5))</f>
        <v>0.78970614426635521</v>
      </c>
      <c r="G43" s="5" cm="1">
        <f t="array" aca="1" ref="G43" ca="1">INDIRECT("DATA!H" &amp; 212-5*(ROW()-3)/2+(COLUMN()-5))</f>
        <v>0.77301336496371242</v>
      </c>
      <c r="H43" s="5" cm="1">
        <f t="array" aca="1" ref="H43" ca="1">INDIRECT("DATA!H" &amp; 212-5*(ROW()-3)/2+(COLUMN()-5))</f>
        <v>0.73449552895998427</v>
      </c>
      <c r="I43" s="6" cm="1">
        <f t="array" aca="1" ref="I43" ca="1">INDIRECT("DATA!H" &amp; 212-5*(ROW()-3)/2+(COLUMN()-5))</f>
        <v>0.69513197494941215</v>
      </c>
      <c r="K43" s="83"/>
      <c r="L43" s="75"/>
      <c r="M43" s="9" t="s">
        <v>3</v>
      </c>
      <c r="N43" s="5" cm="1">
        <f t="array" aca="1" ref="N43" ca="1">INDIRECT("DATA!I" &amp; 212-5*(ROW()-3)/2+(COLUMN()-14))</f>
        <v>0.99475617057398324</v>
      </c>
      <c r="O43" s="5" cm="1">
        <f t="array" aca="1" ref="O43" ca="1">INDIRECT("DATA!I" &amp; 212-5*(ROW()-3)/2+(COLUMN()-14))</f>
        <v>0.99460319962941079</v>
      </c>
      <c r="P43" s="5" cm="1">
        <f t="array" aca="1" ref="P43" ca="1">INDIRECT("DATA!I" &amp; 212-5*(ROW()-3)/2+(COLUMN()-14))</f>
        <v>0.99502413995857242</v>
      </c>
      <c r="Q43" s="5" cm="1">
        <f t="array" aca="1" ref="Q43" ca="1">INDIRECT("DATA!I" &amp; 212-5*(ROW()-3)/2+(COLUMN()-14))</f>
        <v>0.99074349922995364</v>
      </c>
      <c r="R43" s="6" cm="1">
        <f t="array" aca="1" ref="R43" ca="1">INDIRECT("DATA!I" &amp; 212-5*(ROW()-3)/2+(COLUMN()-14))</f>
        <v>0.98969259685470479</v>
      </c>
      <c r="S43" s="23"/>
      <c r="T43" s="83"/>
      <c r="U43" s="75"/>
      <c r="V43" s="9" t="s">
        <v>3</v>
      </c>
      <c r="W43" s="6" cm="1">
        <f t="array" aca="1" ref="W43" ca="1">INDIRECT("DATA!J" &amp; 212-5*(ROW()-3)/2+(COLUMN()-23))</f>
        <v>0.90910356380936197</v>
      </c>
      <c r="X43" s="6" cm="1">
        <f t="array" aca="1" ref="X43" ca="1">INDIRECT("DATA!J" &amp; 212-5*(ROW()-3)/2+(COLUMN()-23))</f>
        <v>0.90636401080230078</v>
      </c>
      <c r="Y43" s="6" cm="1">
        <f t="array" aca="1" ref="Y43" ca="1">INDIRECT("DATA!J" &amp; 212-5*(ROW()-3)/2+(COLUMN()-23))</f>
        <v>0.89913766808558704</v>
      </c>
      <c r="Z43" s="6" cm="1">
        <f t="array" aca="1" ref="Z43" ca="1">INDIRECT("DATA!J" &amp; 212-5*(ROW()-3)/2+(COLUMN()-23))</f>
        <v>0.88723952676898055</v>
      </c>
      <c r="AA43" s="6" cm="1">
        <f t="array" aca="1" ref="AA43" ca="1">INDIRECT("DATA!J" &amp; 212-5*(ROW()-3)/2+(COLUMN()-23))</f>
        <v>0.86892804200074958</v>
      </c>
      <c r="AC43" s="83"/>
      <c r="AD43" s="75"/>
      <c r="AE43" s="9" t="s">
        <v>3</v>
      </c>
      <c r="AF43" s="5">
        <f t="shared" ca="1" si="1"/>
        <v>0.1993659560931843</v>
      </c>
      <c r="AG43" s="5">
        <f t="shared" ca="1" si="1"/>
        <v>0.20489705536305558</v>
      </c>
      <c r="AH43" s="5">
        <f t="shared" ca="1" si="1"/>
        <v>0.22201077499485999</v>
      </c>
      <c r="AI43" s="5">
        <f t="shared" ca="1" si="1"/>
        <v>0.25624797026996937</v>
      </c>
      <c r="AJ43" s="5">
        <f t="shared" ca="1" si="1"/>
        <v>0.29456062190529264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INDIRECT("DATA!E"&amp;212-5*(ROW()-2)/2+(COLUMN()-5))</f>
        <v>0.61062600254231469</v>
      </c>
      <c r="F44" s="2" cm="1">
        <f t="array" aca="1" ref="F44" ca="1">INDIRECT("DATA!E"&amp;212-5*(ROW()-2)/2+(COLUMN()-5))</f>
        <v>0.60521896709212708</v>
      </c>
      <c r="G44" s="2" cm="1">
        <f t="array" aca="1" ref="G44" ca="1">INDIRECT("DATA!E"&amp;212-5*(ROW()-2)/2+(COLUMN()-5))</f>
        <v>0.58883121647170222</v>
      </c>
      <c r="H44" s="2" cm="1">
        <f t="array" aca="1" ref="H44" ca="1">INDIRECT("DATA!E"&amp;212-5*(ROW()-2)/2+(COLUMN()-5))</f>
        <v>0.56339458743922077</v>
      </c>
      <c r="I44" s="3" cm="1">
        <f t="array" aca="1" ref="I44" ca="1">INDIRECT("DATA!E"&amp;212-5*(ROW()-2)/2+(COLUMN()-5))</f>
        <v>0.52997601538746408</v>
      </c>
      <c r="K44" s="83"/>
      <c r="L44" s="74">
        <v>-80</v>
      </c>
      <c r="M44" s="12" t="s">
        <v>2</v>
      </c>
      <c r="N44" s="2" cm="1">
        <f t="array" aca="1" ref="N44" ca="1">INDIRECT("DATA!F" &amp; 212-5*(ROW()-2)/2+(COLUMN()-14))</f>
        <v>0.99076020799673836</v>
      </c>
      <c r="O44" s="2" cm="1">
        <f t="array" aca="1" ref="O44" ca="1">INDIRECT("DATA!F" &amp; 212-5*(ROW()-2)/2+(COLUMN()-14))</f>
        <v>0.99059117172684741</v>
      </c>
      <c r="P44" s="2" cm="1">
        <f t="array" aca="1" ref="P44" ca="1">INDIRECT("DATA!F" &amp; 212-5*(ROW()-2)/2+(COLUMN()-14))</f>
        <v>0.98939008256421901</v>
      </c>
      <c r="Q44" s="2" cm="1">
        <f t="array" aca="1" ref="Q44" ca="1">INDIRECT("DATA!F" &amp; 212-5*(ROW()-2)/2+(COLUMN()-14))</f>
        <v>0.98844504004593059</v>
      </c>
      <c r="R44" s="3" cm="1">
        <f t="array" aca="1" ref="R44" ca="1">INDIRECT("DATA!F" &amp; 212-5*(ROW()-2)/2+(COLUMN()-14))</f>
        <v>0.98707436503916279</v>
      </c>
      <c r="S44" s="23"/>
      <c r="T44" s="83"/>
      <c r="U44" s="74">
        <v>-80</v>
      </c>
      <c r="V44" s="12" t="s">
        <v>2</v>
      </c>
      <c r="W44" s="3" cm="1">
        <f t="array" aca="1" ref="W44" ca="1">INDIRECT("DATA!G" &amp; 212-5*(ROW()-2)/2+(COLUMN()-23))</f>
        <v>0.86000649680619068</v>
      </c>
      <c r="X44" s="3" cm="1">
        <f t="array" aca="1" ref="X44" ca="1">INDIRECT("DATA!G" &amp; 212-5*(ROW()-2)/2+(COLUMN()-23))</f>
        <v>0.85762936327353667</v>
      </c>
      <c r="Y44" s="3" cm="1">
        <f t="array" aca="1" ref="Y44" ca="1">INDIRECT("DATA!G" &amp; 212-5*(ROW()-2)/2+(COLUMN()-23))</f>
        <v>0.8499811107166676</v>
      </c>
      <c r="Z44" s="3" cm="1">
        <f t="array" aca="1" ref="Z44" ca="1">INDIRECT("DATA!G" &amp; 212-5*(ROW()-2)/2+(COLUMN()-23))</f>
        <v>0.83829579079671745</v>
      </c>
      <c r="AA44" s="3" cm="1">
        <f t="array" aca="1" ref="AA44" ca="1">INDIRECT("DATA!G" &amp; 212-5*(ROW()-2)/2+(COLUMN()-23))</f>
        <v>0.82232777322413897</v>
      </c>
      <c r="AC44" s="83"/>
      <c r="AD44" s="74">
        <v>-80</v>
      </c>
      <c r="AE44" s="12" t="s">
        <v>2</v>
      </c>
      <c r="AF44" s="2">
        <f t="shared" ca="1" si="1"/>
        <v>0.38013420545442367</v>
      </c>
      <c r="AG44" s="2">
        <f t="shared" ca="1" si="1"/>
        <v>0.38537220463472033</v>
      </c>
      <c r="AH44" s="2">
        <f t="shared" ca="1" si="1"/>
        <v>0.40055886609251679</v>
      </c>
      <c r="AI44" s="2">
        <f t="shared" ca="1" si="1"/>
        <v>0.42505045260670982</v>
      </c>
      <c r="AJ44" s="2">
        <f t="shared" ca="1" si="1"/>
        <v>0.45709834965169871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INDIRECT("DATA!H" &amp; 212-5*(ROW()-3)/2+(COLUMN()-5))</f>
        <v>0.73391578872318974</v>
      </c>
      <c r="F45" s="5" cm="1">
        <f t="array" aca="1" ref="F45" ca="1">INDIRECT("DATA!H" &amp; 212-5*(ROW()-3)/2+(COLUMN()-5))</f>
        <v>0.72965082606820009</v>
      </c>
      <c r="G45" s="5" cm="1">
        <f t="array" aca="1" ref="G45" ca="1">INDIRECT("DATA!H" &amp; 212-5*(ROW()-3)/2+(COLUMN()-5))</f>
        <v>0.71725084466246869</v>
      </c>
      <c r="H45" s="5" cm="1">
        <f t="array" aca="1" ref="H45" ca="1">INDIRECT("DATA!H" &amp; 212-5*(ROW()-3)/2+(COLUMN()-5))</f>
        <v>0.69664436429151322</v>
      </c>
      <c r="I45" s="6" cm="1">
        <f t="array" aca="1" ref="I45" ca="1">INDIRECT("DATA!H" &amp; 212-5*(ROW()-3)/2+(COLUMN()-5))</f>
        <v>0.66886131399944959</v>
      </c>
      <c r="K45" s="84"/>
      <c r="L45" s="75"/>
      <c r="M45" s="9" t="s">
        <v>3</v>
      </c>
      <c r="N45" s="5" cm="1">
        <f t="array" aca="1" ref="N45" ca="1">INDIRECT("DATA!I" &amp; 212-5*(ROW()-3)/2+(COLUMN()-14))</f>
        <v>0.99069956487667998</v>
      </c>
      <c r="O45" s="5" cm="1">
        <f t="array" aca="1" ref="O45" ca="1">INDIRECT("DATA!I" &amp; 212-5*(ROW()-3)/2+(COLUMN()-14))</f>
        <v>0.99052426277421679</v>
      </c>
      <c r="P45" s="5" cm="1">
        <f t="array" aca="1" ref="P45" ca="1">INDIRECT("DATA!I" &amp; 212-5*(ROW()-3)/2+(COLUMN()-14))</f>
        <v>0.99069098669178379</v>
      </c>
      <c r="Q45" s="5" cm="1">
        <f t="array" aca="1" ref="Q45" ca="1">INDIRECT("DATA!I" &amp; 212-5*(ROW()-3)/2+(COLUMN()-14))</f>
        <v>0.98983944337938756</v>
      </c>
      <c r="R45" s="6" cm="1">
        <f t="array" aca="1" ref="R45" ca="1">INDIRECT("DATA!I" &amp; 212-5*(ROW()-3)/2+(COLUMN()-14))</f>
        <v>0.98861104919193676</v>
      </c>
      <c r="S45" s="23"/>
      <c r="T45" s="84"/>
      <c r="U45" s="75"/>
      <c r="V45" s="9" t="s">
        <v>3</v>
      </c>
      <c r="W45" s="6" cm="1">
        <f t="array" aca="1" ref="W45" ca="1">INDIRECT("DATA!J" &amp; 212-5*(ROW()-3)/2+(COLUMN()-23))</f>
        <v>0.88660020467815481</v>
      </c>
      <c r="X45" s="6" cm="1">
        <f t="array" aca="1" ref="X45" ca="1">INDIRECT("DATA!J" &amp; 212-5*(ROW()-3)/2+(COLUMN()-23))</f>
        <v>0.88456886065902429</v>
      </c>
      <c r="Y45" s="6" cm="1">
        <f t="array" aca="1" ref="Y45" ca="1">INDIRECT("DATA!J" &amp; 212-5*(ROW()-3)/2+(COLUMN()-23))</f>
        <v>0.87926404755911269</v>
      </c>
      <c r="Z45" s="6" cm="1">
        <f t="array" aca="1" ref="Z45" ca="1">INDIRECT("DATA!J" &amp; 212-5*(ROW()-3)/2+(COLUMN()-23))</f>
        <v>0.86926349932694613</v>
      </c>
      <c r="AA45" s="6" cm="1">
        <f t="array" aca="1" ref="AA45" ca="1">INDIRECT("DATA!J" &amp; 212-5*(ROW()-3)/2+(COLUMN()-23))</f>
        <v>0.85549701784169807</v>
      </c>
      <c r="AC45" s="84"/>
      <c r="AD45" s="75"/>
      <c r="AE45" s="9" t="s">
        <v>3</v>
      </c>
      <c r="AF45" s="5">
        <f t="shared" ca="1" si="1"/>
        <v>0.25678377615349024</v>
      </c>
      <c r="AG45" s="5">
        <f t="shared" ca="1" si="1"/>
        <v>0.2608734367060167</v>
      </c>
      <c r="AH45" s="5">
        <f t="shared" ca="1" si="1"/>
        <v>0.2734401420293151</v>
      </c>
      <c r="AI45" s="5">
        <f t="shared" ca="1" si="1"/>
        <v>0.29319507908787434</v>
      </c>
      <c r="AJ45" s="5">
        <f t="shared" ca="1" si="1"/>
        <v>0.31974973519248717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31</v>
      </c>
      <c r="C49" s="77"/>
      <c r="D49" s="78"/>
      <c r="E49" s="56" t="s">
        <v>51</v>
      </c>
      <c r="F49" s="57"/>
      <c r="G49" s="57"/>
      <c r="H49" s="57"/>
      <c r="I49" s="58"/>
      <c r="K49" s="76" t="s">
        <v>31</v>
      </c>
      <c r="L49" s="77"/>
      <c r="M49" s="78"/>
      <c r="N49" s="56" t="s">
        <v>52</v>
      </c>
      <c r="O49" s="57"/>
      <c r="P49" s="57"/>
      <c r="Q49" s="57"/>
      <c r="R49" s="58"/>
      <c r="T49" s="76" t="s">
        <v>31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1.1440415499854151</v>
      </c>
      <c r="F51" s="2">
        <f ca="1">(Parameters!$C$2/F4)^Parameters!$C$9</f>
        <v>1.2323572729434118</v>
      </c>
      <c r="G51" s="2">
        <f ca="1">(Parameters!$C$2/G4)^Parameters!$C$9</f>
        <v>1.5562241382392148</v>
      </c>
      <c r="H51" s="2">
        <f ca="1">(Parameters!$C$2/H4)^Parameters!$C$9</f>
        <v>2.2944638644624429</v>
      </c>
      <c r="I51" s="3">
        <f ca="1">(Parameters!$C$2/I4)^Parameters!$C$9</f>
        <v>4.3490723196014978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0.64800375338991145</v>
      </c>
      <c r="O51" s="2">
        <f ca="1">(Parameters!$C$2/O4)^Parameters!$C$9</f>
        <v>0.65030922268745794</v>
      </c>
      <c r="P51" s="2">
        <f ca="1">(Parameters!$C$2/P4)^Parameters!$C$9</f>
        <v>0.66147362752551198</v>
      </c>
      <c r="Q51" s="2">
        <f ca="1">(Parameters!$C$2/Q4)^Parameters!$C$9</f>
        <v>0.71471657683472112</v>
      </c>
      <c r="R51" s="3">
        <f ca="1">(Parameters!$C$2/R4)^Parameters!$C$9</f>
        <v>1.032188729988194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0.76255209333227691</v>
      </c>
      <c r="X51" s="2">
        <f ca="1">(Parameters!$C$2/X4)^Parameters!$C$9</f>
        <v>0.78157723962419456</v>
      </c>
      <c r="Y51" s="2">
        <f ca="1">(Parameters!$C$2/Y4)^Parameters!$C$9</f>
        <v>0.84964974651968639</v>
      </c>
      <c r="Z51" s="2">
        <f ca="1">(Parameters!$C$2/Z4)^Parameters!$C$9</f>
        <v>1.023168138385887</v>
      </c>
      <c r="AA51" s="3">
        <f ca="1">(Parameters!$C$2/AA4)^Parameters!$C$9</f>
        <v>1.5111208907603038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0.90880017015518999</v>
      </c>
      <c r="F52" s="18">
        <f ca="1">(Parameters!$C$2/F5)^Parameters!$C$9</f>
        <v>0.9532025029090575</v>
      </c>
      <c r="G52" s="18">
        <f ca="1">(Parameters!$C$2/G5)^Parameters!$C$9</f>
        <v>1.1158933682806664</v>
      </c>
      <c r="H52" s="18">
        <f ca="1">(Parameters!$C$2/H5)^Parameters!$C$9</f>
        <v>1.4839347102678517</v>
      </c>
      <c r="I52" s="22">
        <f ca="1">(Parameters!$C$2/I5)^Parameters!$C$9</f>
        <v>2.6570453137709058</v>
      </c>
      <c r="K52" s="83"/>
      <c r="L52" s="75"/>
      <c r="M52" s="4" t="s">
        <v>3</v>
      </c>
      <c r="N52" s="18">
        <f ca="1">(Parameters!$C$2/N5)^Parameters!$C$9</f>
        <v>0.64869566280453772</v>
      </c>
      <c r="O52" s="18">
        <f ca="1">(Parameters!$C$2/O5)^Parameters!$C$9</f>
        <v>0.64950657736018946</v>
      </c>
      <c r="P52" s="18">
        <f ca="1">(Parameters!$C$2/P5)^Parameters!$C$9</f>
        <v>0.65236334470040969</v>
      </c>
      <c r="Q52" s="18">
        <f ca="1">(Parameters!$C$2/Q5)^Parameters!$C$9</f>
        <v>0.65513841119397087</v>
      </c>
      <c r="R52" s="22">
        <f ca="1">(Parameters!$C$2/R5)^Parameters!$C$9</f>
        <v>0.66990648528882324</v>
      </c>
      <c r="T52" s="83"/>
      <c r="U52" s="75"/>
      <c r="V52" s="4" t="s">
        <v>3</v>
      </c>
      <c r="W52" s="18">
        <f ca="1">(Parameters!$C$2/W5)^Parameters!$C$9</f>
        <v>0.73815011202813152</v>
      </c>
      <c r="X52" s="18">
        <f ca="1">(Parameters!$C$2/X5)^Parameters!$C$9</f>
        <v>0.75159546002471622</v>
      </c>
      <c r="Y52" s="18">
        <f ca="1">(Parameters!$C$2/Y5)^Parameters!$C$9</f>
        <v>0.79742479258293675</v>
      </c>
      <c r="Z52" s="18">
        <f ca="1">(Parameters!$C$2/Z5)^Parameters!$C$9</f>
        <v>0.90670690906735818</v>
      </c>
      <c r="AA52" s="22">
        <f ca="1">(Parameters!$C$2/AA5)^Parameters!$C$9</f>
        <v>1.1536740276210136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0.99962910640507596</v>
      </c>
      <c r="F53" s="2">
        <f ca="1">(Parameters!$C$2/F6)^Parameters!$C$9</f>
        <v>1.0708373498016135</v>
      </c>
      <c r="G53" s="2">
        <f ca="1">(Parameters!$C$2/G6)^Parameters!$C$9</f>
        <v>1.3295583168285616</v>
      </c>
      <c r="H53" s="2">
        <f ca="1">(Parameters!$C$2/H6)^Parameters!$C$9</f>
        <v>1.9372159686674926</v>
      </c>
      <c r="I53" s="3">
        <f ca="1">(Parameters!$C$2/I6)^Parameters!$C$9</f>
        <v>4.039331950834181</v>
      </c>
      <c r="K53" s="83"/>
      <c r="L53" s="74">
        <v>15</v>
      </c>
      <c r="M53" s="1" t="s">
        <v>2</v>
      </c>
      <c r="N53" s="2">
        <f ca="1">(Parameters!$C$2/N6)^Parameters!$C$9</f>
        <v>0.64936416742905811</v>
      </c>
      <c r="O53" s="2">
        <f ca="1">(Parameters!$C$2/O6)^Parameters!$C$9</f>
        <v>0.65169700609421721</v>
      </c>
      <c r="P53" s="2">
        <f ca="1">(Parameters!$C$2/P6)^Parameters!$C$9</f>
        <v>0.66143686150228331</v>
      </c>
      <c r="Q53" s="2">
        <f ca="1">(Parameters!$C$2/Q6)^Parameters!$C$9</f>
        <v>0.69708228694126917</v>
      </c>
      <c r="R53" s="3">
        <f ca="1">(Parameters!$C$2/R6)^Parameters!$C$9</f>
        <v>0.89353616726573815</v>
      </c>
      <c r="T53" s="83"/>
      <c r="U53" s="74">
        <v>15</v>
      </c>
      <c r="V53" s="1" t="s">
        <v>2</v>
      </c>
      <c r="W53" s="2">
        <f ca="1">(Parameters!$C$2/W6)^Parameters!$C$9</f>
        <v>0.73365232664753899</v>
      </c>
      <c r="X53" s="2">
        <f ca="1">(Parameters!$C$2/X6)^Parameters!$C$9</f>
        <v>0.75070398370095393</v>
      </c>
      <c r="Y53" s="2">
        <f ca="1">(Parameters!$C$2/Y6)^Parameters!$C$9</f>
        <v>0.81043207914491344</v>
      </c>
      <c r="Z53" s="2">
        <f ca="1">(Parameters!$C$2/Z6)^Parameters!$C$9</f>
        <v>0.95221418588840756</v>
      </c>
      <c r="AA53" s="3">
        <f ca="1">(Parameters!$C$2/AA6)^Parameters!$C$9</f>
        <v>1.3062966275956855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0.82261661435858713</v>
      </c>
      <c r="F54" s="18">
        <f ca="1">(Parameters!$C$2/F7)^Parameters!$C$9</f>
        <v>0.85771001789524959</v>
      </c>
      <c r="G54" s="18">
        <f ca="1">(Parameters!$C$2/G7)^Parameters!$C$9</f>
        <v>0.98468255931659177</v>
      </c>
      <c r="H54" s="18">
        <f ca="1">(Parameters!$C$2/H7)^Parameters!$C$9</f>
        <v>1.3047617856400016</v>
      </c>
      <c r="I54" s="22">
        <f ca="1">(Parameters!$C$2/I7)^Parameters!$C$9</f>
        <v>2.2065543468397162</v>
      </c>
      <c r="K54" s="83"/>
      <c r="L54" s="75"/>
      <c r="M54" s="4" t="s">
        <v>3</v>
      </c>
      <c r="N54" s="18">
        <f ca="1">(Parameters!$C$2/N7)^Parameters!$C$9</f>
        <v>0.64473685791077473</v>
      </c>
      <c r="O54" s="18">
        <f ca="1">(Parameters!$C$2/O7)^Parameters!$C$9</f>
        <v>0.64510471617939391</v>
      </c>
      <c r="P54" s="18">
        <f ca="1">(Parameters!$C$2/P7)^Parameters!$C$9</f>
        <v>0.64696595929373812</v>
      </c>
      <c r="Q54" s="18">
        <f ca="1">(Parameters!$C$2/Q7)^Parameters!$C$9</f>
        <v>0.65337142354180666</v>
      </c>
      <c r="R54" s="22">
        <f ca="1">(Parameters!$C$2/R7)^Parameters!$C$9</f>
        <v>0.67034133507432336</v>
      </c>
      <c r="T54" s="83"/>
      <c r="U54" s="75"/>
      <c r="V54" s="4" t="s">
        <v>3</v>
      </c>
      <c r="W54" s="18">
        <f ca="1">(Parameters!$C$2/W7)^Parameters!$C$9</f>
        <v>0.71311210058339269</v>
      </c>
      <c r="X54" s="18">
        <f ca="1">(Parameters!$C$2/X7)^Parameters!$C$9</f>
        <v>0.72520775702030604</v>
      </c>
      <c r="Y54" s="18">
        <f ca="1">(Parameters!$C$2/Y7)^Parameters!$C$9</f>
        <v>0.76749859145336585</v>
      </c>
      <c r="Z54" s="18">
        <f ca="1">(Parameters!$C$2/Z7)^Parameters!$C$9</f>
        <v>0.86130122220967675</v>
      </c>
      <c r="AA54" s="22">
        <f ca="1">(Parameters!$C$2/AA7)^Parameters!$C$9</f>
        <v>1.0764926261951946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0.8918633127884571</v>
      </c>
      <c r="F55" s="2">
        <f ca="1">(Parameters!$C$2/F8)^Parameters!$C$9</f>
        <v>0.94950890912341512</v>
      </c>
      <c r="G55" s="2">
        <f ca="1">(Parameters!$C$2/G8)^Parameters!$C$9</f>
        <v>1.1620516761170527</v>
      </c>
      <c r="H55" s="2">
        <f ca="1">(Parameters!$C$2/H8)^Parameters!$C$9</f>
        <v>1.6735410268086135</v>
      </c>
      <c r="I55" s="3">
        <f ca="1">(Parameters!$C$2/I8)^Parameters!$C$9</f>
        <v>3.0644360508426338</v>
      </c>
      <c r="K55" s="83"/>
      <c r="L55" s="74">
        <v>10</v>
      </c>
      <c r="M55" s="1" t="s">
        <v>2</v>
      </c>
      <c r="N55" s="2">
        <f ca="1">(Parameters!$C$2/N8)^Parameters!$C$9</f>
        <v>0.64847763248686263</v>
      </c>
      <c r="O55" s="2">
        <f ca="1">(Parameters!$C$2/O8)^Parameters!$C$9</f>
        <v>0.64991149369996948</v>
      </c>
      <c r="P55" s="2">
        <f ca="1">(Parameters!$C$2/P8)^Parameters!$C$9</f>
        <v>0.65684895330775117</v>
      </c>
      <c r="Q55" s="2">
        <f ca="1">(Parameters!$C$2/Q8)^Parameters!$C$9</f>
        <v>0.68494578999444278</v>
      </c>
      <c r="R55" s="3">
        <f ca="1">(Parameters!$C$2/R8)^Parameters!$C$9</f>
        <v>0.78156023302483824</v>
      </c>
      <c r="T55" s="83"/>
      <c r="U55" s="74">
        <v>10</v>
      </c>
      <c r="V55" s="1" t="s">
        <v>2</v>
      </c>
      <c r="W55" s="2">
        <f ca="1">(Parameters!$C$2/W8)^Parameters!$C$9</f>
        <v>0.70900629033604801</v>
      </c>
      <c r="X55" s="2">
        <f ca="1">(Parameters!$C$2/X8)^Parameters!$C$9</f>
        <v>0.72351846643754891</v>
      </c>
      <c r="Y55" s="2">
        <f ca="1">(Parameters!$C$2/Y8)^Parameters!$C$9</f>
        <v>0.77499831206608349</v>
      </c>
      <c r="Z55" s="2">
        <f ca="1">(Parameters!$C$2/Z8)^Parameters!$C$9</f>
        <v>0.89782764016038841</v>
      </c>
      <c r="AA55" s="3">
        <f ca="1">(Parameters!$C$2/AA8)^Parameters!$C$9</f>
        <v>1.1858881661614782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0.76888627610104832</v>
      </c>
      <c r="F56" s="18">
        <f ca="1">(Parameters!$C$2/F9)^Parameters!$C$9</f>
        <v>0.7991223240500972</v>
      </c>
      <c r="G56" s="18">
        <f ca="1">(Parameters!$C$2/G9)^Parameters!$C$9</f>
        <v>0.90764862012805303</v>
      </c>
      <c r="H56" s="18">
        <f ca="1">(Parameters!$C$2/H9)^Parameters!$C$9</f>
        <v>1.1743758016643573</v>
      </c>
      <c r="I56" s="22">
        <f ca="1">(Parameters!$C$2/I9)^Parameters!$C$9</f>
        <v>1.882365035617533</v>
      </c>
      <c r="K56" s="83"/>
      <c r="L56" s="75"/>
      <c r="M56" s="4" t="s">
        <v>3</v>
      </c>
      <c r="N56" s="18">
        <f ca="1">(Parameters!$C$2/N9)^Parameters!$C$9</f>
        <v>0.64417953122973259</v>
      </c>
      <c r="O56" s="18">
        <f ca="1">(Parameters!$C$2/O9)^Parameters!$C$9</f>
        <v>0.64492019347915153</v>
      </c>
      <c r="P56" s="18">
        <f ca="1">(Parameters!$C$2/P9)^Parameters!$C$9</f>
        <v>0.64722544696801931</v>
      </c>
      <c r="Q56" s="18">
        <f ca="1">(Parameters!$C$2/Q9)^Parameters!$C$9</f>
        <v>0.65215082299524518</v>
      </c>
      <c r="R56" s="22">
        <f ca="1">(Parameters!$C$2/R9)^Parameters!$C$9</f>
        <v>0.70166411265154383</v>
      </c>
      <c r="T56" s="83"/>
      <c r="U56" s="75"/>
      <c r="V56" s="4" t="s">
        <v>3</v>
      </c>
      <c r="W56" s="18">
        <f ca="1">(Parameters!$C$2/W9)^Parameters!$C$9</f>
        <v>0.69360684899553082</v>
      </c>
      <c r="X56" s="18">
        <f ca="1">(Parameters!$C$2/X9)^Parameters!$C$9</f>
        <v>0.70497158874674881</v>
      </c>
      <c r="Y56" s="18">
        <f ca="1">(Parameters!$C$2/Y9)^Parameters!$C$9</f>
        <v>0.74343770341767346</v>
      </c>
      <c r="Z56" s="18">
        <f ca="1">(Parameters!$C$2/Z9)^Parameters!$C$9</f>
        <v>0.8256878287141729</v>
      </c>
      <c r="AA56" s="22">
        <f ca="1">(Parameters!$C$2/AA9)^Parameters!$C$9</f>
        <v>1.0367272326294166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0.81017538346533269</v>
      </c>
      <c r="F57" s="2">
        <f ca="1">(Parameters!$C$2/F10)^Parameters!$C$9</f>
        <v>0.86305290569069104</v>
      </c>
      <c r="G57" s="2">
        <f ca="1">(Parameters!$C$2/G10)^Parameters!$C$9</f>
        <v>1.0414909062550648</v>
      </c>
      <c r="H57" s="2">
        <f ca="1">(Parameters!$C$2/H10)^Parameters!$C$9</f>
        <v>1.4770902389517298</v>
      </c>
      <c r="I57" s="3">
        <f ca="1">(Parameters!$C$2/I10)^Parameters!$C$9</f>
        <v>2.5509100273315704</v>
      </c>
      <c r="K57" s="83"/>
      <c r="L57" s="74">
        <v>5</v>
      </c>
      <c r="M57" s="1" t="s">
        <v>2</v>
      </c>
      <c r="N57" s="2">
        <f ca="1">(Parameters!$C$2/N10)^Parameters!$C$9</f>
        <v>0.64589687029493226</v>
      </c>
      <c r="O57" s="2">
        <f ca="1">(Parameters!$C$2/O10)^Parameters!$C$9</f>
        <v>0.64902346463001725</v>
      </c>
      <c r="P57" s="2">
        <f ca="1">(Parameters!$C$2/P10)^Parameters!$C$9</f>
        <v>0.6541237574276797</v>
      </c>
      <c r="Q57" s="2">
        <f ca="1">(Parameters!$C$2/Q10)^Parameters!$C$9</f>
        <v>0.67623385961708915</v>
      </c>
      <c r="R57" s="3">
        <f ca="1">(Parameters!$C$2/R10)^Parameters!$C$9</f>
        <v>0.74824709638299791</v>
      </c>
      <c r="T57" s="83"/>
      <c r="U57" s="74">
        <v>5</v>
      </c>
      <c r="V57" s="1" t="s">
        <v>2</v>
      </c>
      <c r="W57" s="2">
        <f ca="1">(Parameters!$C$2/W10)^Parameters!$C$9</f>
        <v>0.68794231678596474</v>
      </c>
      <c r="X57" s="2">
        <f ca="1">(Parameters!$C$2/X10)^Parameters!$C$9</f>
        <v>0.70290110121315763</v>
      </c>
      <c r="Y57" s="2">
        <f ca="1">(Parameters!$C$2/Y10)^Parameters!$C$9</f>
        <v>0.74809276749481346</v>
      </c>
      <c r="Z57" s="2">
        <f ca="1">(Parameters!$C$2/Z10)^Parameters!$C$9</f>
        <v>0.85549558085694066</v>
      </c>
      <c r="AA57" s="3">
        <f ca="1">(Parameters!$C$2/AA10)^Parameters!$C$9</f>
        <v>1.0993243010562574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0.73328836661060648</v>
      </c>
      <c r="F58" s="18">
        <f ca="1">(Parameters!$C$2/F11)^Parameters!$C$9</f>
        <v>0.75483849627186961</v>
      </c>
      <c r="G58" s="18">
        <f ca="1">(Parameters!$C$2/G11)^Parameters!$C$9</f>
        <v>0.84942598146029535</v>
      </c>
      <c r="H58" s="18">
        <f ca="1">(Parameters!$C$2/H11)^Parameters!$C$9</f>
        <v>1.0772344199860795</v>
      </c>
      <c r="I58" s="22">
        <f ca="1">(Parameters!$C$2/I11)^Parameters!$C$9</f>
        <v>1.6577672044216272</v>
      </c>
      <c r="K58" s="83"/>
      <c r="L58" s="75"/>
      <c r="M58" s="4" t="s">
        <v>3</v>
      </c>
      <c r="N58" s="18">
        <f ca="1">(Parameters!$C$2/N11)^Parameters!$C$9</f>
        <v>0.64589722279812178</v>
      </c>
      <c r="O58" s="18">
        <f ca="1">(Parameters!$C$2/O11)^Parameters!$C$9</f>
        <v>0.64438637988369418</v>
      </c>
      <c r="P58" s="18">
        <f ca="1">(Parameters!$C$2/P11)^Parameters!$C$9</f>
        <v>0.64697770967801871</v>
      </c>
      <c r="Q58" s="18">
        <f ca="1">(Parameters!$C$2/Q11)^Parameters!$C$9</f>
        <v>0.65130946420831559</v>
      </c>
      <c r="R58" s="22">
        <f ca="1">(Parameters!$C$2/R11)^Parameters!$C$9</f>
        <v>0.68749392425318656</v>
      </c>
      <c r="T58" s="83"/>
      <c r="U58" s="75"/>
      <c r="V58" s="4" t="s">
        <v>3</v>
      </c>
      <c r="W58" s="18">
        <f ca="1">(Parameters!$C$2/W11)^Parameters!$C$9</f>
        <v>0.67985239378235862</v>
      </c>
      <c r="X58" s="18">
        <f ca="1">(Parameters!$C$2/X11)^Parameters!$C$9</f>
        <v>0.68875023514060163</v>
      </c>
      <c r="Y58" s="18">
        <f ca="1">(Parameters!$C$2/Y11)^Parameters!$C$9</f>
        <v>0.72396814866116033</v>
      </c>
      <c r="Z58" s="18">
        <f ca="1">(Parameters!$C$2/Z11)^Parameters!$C$9</f>
        <v>0.79760100570369752</v>
      </c>
      <c r="AA58" s="22">
        <f ca="1">(Parameters!$C$2/AA11)^Parameters!$C$9</f>
        <v>0.98278720130557928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0.74760489894305948</v>
      </c>
      <c r="F59" s="2">
        <f ca="1">(Parameters!$C$2/F12)^Parameters!$C$9</f>
        <v>0.79636068338522881</v>
      </c>
      <c r="G59" s="2">
        <f ca="1">(Parameters!$C$2/G12)^Parameters!$C$9</f>
        <v>0.95423818995499543</v>
      </c>
      <c r="H59" s="2">
        <f ca="1">(Parameters!$C$2/H12)^Parameters!$C$9</f>
        <v>1.3296845911995387</v>
      </c>
      <c r="I59" s="3">
        <f ca="1">(Parameters!$C$2/I12)^Parameters!$C$9</f>
        <v>2.2074823487406086</v>
      </c>
      <c r="K59" s="83"/>
      <c r="L59" s="74">
        <v>0</v>
      </c>
      <c r="M59" s="1" t="s">
        <v>2</v>
      </c>
      <c r="N59" s="2">
        <f ca="1">(Parameters!$C$2/N12)^Parameters!$C$9</f>
        <v>0.64989945972143759</v>
      </c>
      <c r="O59" s="2">
        <f ca="1">(Parameters!$C$2/O12)^Parameters!$C$9</f>
        <v>0.64631064623320911</v>
      </c>
      <c r="P59" s="2">
        <f ca="1">(Parameters!$C$2/P12)^Parameters!$C$9</f>
        <v>0.65274513228497633</v>
      </c>
      <c r="Q59" s="2">
        <f ca="1">(Parameters!$C$2/Q12)^Parameters!$C$9</f>
        <v>0.66977035613203062</v>
      </c>
      <c r="R59" s="3">
        <f ca="1">(Parameters!$C$2/R12)^Parameters!$C$9</f>
        <v>0.70484789336202813</v>
      </c>
      <c r="T59" s="83"/>
      <c r="U59" s="74">
        <v>0</v>
      </c>
      <c r="V59" s="1" t="s">
        <v>2</v>
      </c>
      <c r="W59" s="2">
        <f ca="1">(Parameters!$C$2/W12)^Parameters!$C$9</f>
        <v>0.67963668180392633</v>
      </c>
      <c r="X59" s="2">
        <f ca="1">(Parameters!$C$2/X12)^Parameters!$C$9</f>
        <v>0.68494347103355047</v>
      </c>
      <c r="Y59" s="2">
        <f ca="1">(Parameters!$C$2/Y12)^Parameters!$C$9</f>
        <v>0.72782872521816766</v>
      </c>
      <c r="Z59" s="2">
        <f ca="1">(Parameters!$C$2/Z12)^Parameters!$C$9</f>
        <v>0.82229821441583884</v>
      </c>
      <c r="AA59" s="3">
        <f ca="1">(Parameters!$C$2/AA12)^Parameters!$C$9</f>
        <v>1.015679689064505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0.70062681974437246</v>
      </c>
      <c r="F60" s="18">
        <f ca="1">(Parameters!$C$2/F13)^Parameters!$C$9</f>
        <v>0.72611440588413567</v>
      </c>
      <c r="G60" s="18">
        <f ca="1">(Parameters!$C$2/G13)^Parameters!$C$9</f>
        <v>0.80513368455623768</v>
      </c>
      <c r="H60" s="18">
        <f ca="1">(Parameters!$C$2/H13)^Parameters!$C$9</f>
        <v>1.0038653007000293</v>
      </c>
      <c r="I60" s="22">
        <f ca="1">(Parameters!$C$2/I13)^Parameters!$C$9</f>
        <v>1.5032650208131446</v>
      </c>
      <c r="K60" s="83"/>
      <c r="L60" s="75"/>
      <c r="M60" s="4" t="s">
        <v>3</v>
      </c>
      <c r="N60" s="18">
        <f ca="1">(Parameters!$C$2/N13)^Parameters!$C$9</f>
        <v>0.64327204646911651</v>
      </c>
      <c r="O60" s="18">
        <f ca="1">(Parameters!$C$2/O13)^Parameters!$C$9</f>
        <v>0.64624954318442707</v>
      </c>
      <c r="P60" s="18">
        <f ca="1">(Parameters!$C$2/P13)^Parameters!$C$9</f>
        <v>0.64622913444264773</v>
      </c>
      <c r="Q60" s="18">
        <f ca="1">(Parameters!$C$2/Q13)^Parameters!$C$9</f>
        <v>0.65075028557618064</v>
      </c>
      <c r="R60" s="22">
        <f ca="1">(Parameters!$C$2/R13)^Parameters!$C$9</f>
        <v>0.69771434123124221</v>
      </c>
      <c r="T60" s="83"/>
      <c r="U60" s="75"/>
      <c r="V60" s="4" t="s">
        <v>3</v>
      </c>
      <c r="W60" s="18">
        <f ca="1">(Parameters!$C$2/W13)^Parameters!$C$9</f>
        <v>0.66575805445354441</v>
      </c>
      <c r="X60" s="18">
        <f ca="1">(Parameters!$C$2/X13)^Parameters!$C$9</f>
        <v>0.67780498682281753</v>
      </c>
      <c r="Y60" s="18">
        <f ca="1">(Parameters!$C$2/Y13)^Parameters!$C$9</f>
        <v>0.70804030599486045</v>
      </c>
      <c r="Z60" s="18">
        <f ca="1">(Parameters!$C$2/Z13)^Parameters!$C$9</f>
        <v>0.77546165538488721</v>
      </c>
      <c r="AA60" s="22">
        <f ca="1">(Parameters!$C$2/AA13)^Parameters!$C$9</f>
        <v>0.9554307129831805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0.70511677374858983</v>
      </c>
      <c r="F61" s="2">
        <f ca="1">(Parameters!$C$2/F14)^Parameters!$C$9</f>
        <v>0.74514511679356343</v>
      </c>
      <c r="G61" s="2">
        <f ca="1">(Parameters!$C$2/G14)^Parameters!$C$9</f>
        <v>0.89035455490112636</v>
      </c>
      <c r="H61" s="2">
        <f ca="1">(Parameters!$C$2/H14)^Parameters!$C$9</f>
        <v>1.2188212658659658</v>
      </c>
      <c r="I61" s="3">
        <f ca="1">(Parameters!$C$2/I14)^Parameters!$C$9</f>
        <v>1.9489759700575491</v>
      </c>
      <c r="K61" s="83"/>
      <c r="L61" s="74">
        <v>-5</v>
      </c>
      <c r="M61" s="1" t="s">
        <v>2</v>
      </c>
      <c r="N61" s="2">
        <f ca="1">(Parameters!$C$2/N14)^Parameters!$C$9</f>
        <v>0.64963057108516331</v>
      </c>
      <c r="O61" s="2">
        <f ca="1">(Parameters!$C$2/O14)^Parameters!$C$9</f>
        <v>0.65061149334274238</v>
      </c>
      <c r="P61" s="2">
        <f ca="1">(Parameters!$C$2/P14)^Parameters!$C$9</f>
        <v>0.65168219809636296</v>
      </c>
      <c r="Q61" s="2">
        <f ca="1">(Parameters!$C$2/Q14)^Parameters!$C$9</f>
        <v>0.66484559619562189</v>
      </c>
      <c r="R61" s="3">
        <f ca="1">(Parameters!$C$2/R14)^Parameters!$C$9</f>
        <v>0.72214400284646207</v>
      </c>
      <c r="T61" s="83"/>
      <c r="U61" s="74">
        <v>-5</v>
      </c>
      <c r="V61" s="1" t="s">
        <v>2</v>
      </c>
      <c r="W61" s="2">
        <f ca="1">(Parameters!$C$2/W14)^Parameters!$C$9</f>
        <v>0.6677095362690405</v>
      </c>
      <c r="X61" s="2">
        <f ca="1">(Parameters!$C$2/X14)^Parameters!$C$9</f>
        <v>0.67937941194583262</v>
      </c>
      <c r="Y61" s="2">
        <f ca="1">(Parameters!$C$2/Y14)^Parameters!$C$9</f>
        <v>0.71219885493945867</v>
      </c>
      <c r="Z61" s="2">
        <f ca="1">(Parameters!$C$2/Z14)^Parameters!$C$9</f>
        <v>0.79625545418664301</v>
      </c>
      <c r="AA61" s="3">
        <f ca="1">(Parameters!$C$2/AA14)^Parameters!$C$9</f>
        <v>0.992910575271574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0.67681605737847073</v>
      </c>
      <c r="F62" s="18">
        <f ca="1">(Parameters!$C$2/F15)^Parameters!$C$9</f>
        <v>0.69920868833730188</v>
      </c>
      <c r="G62" s="18">
        <f ca="1">(Parameters!$C$2/G15)^Parameters!$C$9</f>
        <v>0.7717848724551537</v>
      </c>
      <c r="H62" s="18">
        <f ca="1">(Parameters!$C$2/H15)^Parameters!$C$9</f>
        <v>0.94820169191092252</v>
      </c>
      <c r="I62" s="22">
        <f ca="1">(Parameters!$C$2/I15)^Parameters!$C$9</f>
        <v>1.3926521656798549</v>
      </c>
      <c r="K62" s="83"/>
      <c r="L62" s="75"/>
      <c r="M62" s="4" t="s">
        <v>3</v>
      </c>
      <c r="N62" s="18">
        <f ca="1">(Parameters!$C$2/N15)^Parameters!$C$9</f>
        <v>0.64239929394077333</v>
      </c>
      <c r="O62" s="18">
        <f ca="1">(Parameters!$C$2/O15)^Parameters!$C$9</f>
        <v>0.6434990025884546</v>
      </c>
      <c r="P62" s="18">
        <f ca="1">(Parameters!$C$2/P15)^Parameters!$C$9</f>
        <v>0.64565031362087544</v>
      </c>
      <c r="Q62" s="18">
        <f ca="1">(Parameters!$C$2/Q15)^Parameters!$C$9</f>
        <v>0.65041489666483887</v>
      </c>
      <c r="R62" s="22">
        <f ca="1">(Parameters!$C$2/R15)^Parameters!$C$9</f>
        <v>0.66465148527924101</v>
      </c>
      <c r="T62" s="83"/>
      <c r="U62" s="75"/>
      <c r="V62" s="4" t="s">
        <v>3</v>
      </c>
      <c r="W62" s="18">
        <f ca="1">(Parameters!$C$2/W15)^Parameters!$C$9</f>
        <v>0.65679817754198766</v>
      </c>
      <c r="X62" s="18">
        <f ca="1">(Parameters!$C$2/X15)^Parameters!$C$9</f>
        <v>0.66552322602639413</v>
      </c>
      <c r="Y62" s="18">
        <f ca="1">(Parameters!$C$2/Y15)^Parameters!$C$9</f>
        <v>0.69580278854130706</v>
      </c>
      <c r="Z62" s="18">
        <f ca="1">(Parameters!$C$2/Z15)^Parameters!$C$9</f>
        <v>0.75813808520866155</v>
      </c>
      <c r="AA62" s="22">
        <f ca="1">(Parameters!$C$2/AA15)^Parameters!$C$9</f>
        <v>0.88556611520747608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0.67922176024830849</v>
      </c>
      <c r="F63" s="2">
        <f ca="1">(Parameters!$C$2/F16)^Parameters!$C$9</f>
        <v>0.71115630718151779</v>
      </c>
      <c r="G63" s="2">
        <f ca="1">(Parameters!$C$2/G16)^Parameters!$C$9</f>
        <v>0.84515196730090958</v>
      </c>
      <c r="H63" s="2">
        <f ca="1">(Parameters!$C$2/H16)^Parameters!$C$9</f>
        <v>1.1367886185410376</v>
      </c>
      <c r="I63" s="3">
        <f ca="1">(Parameters!$C$2/I16)^Parameters!$C$9</f>
        <v>1.7837641058997717</v>
      </c>
      <c r="K63" s="83"/>
      <c r="L63" s="74">
        <v>-10</v>
      </c>
      <c r="M63" s="1" t="s">
        <v>2</v>
      </c>
      <c r="N63" s="2">
        <f ca="1">(Parameters!$C$2/N16)^Parameters!$C$9</f>
        <v>0.64658885893931184</v>
      </c>
      <c r="O63" s="2">
        <f ca="1">(Parameters!$C$2/O16)^Parameters!$C$9</f>
        <v>0.65008955211449071</v>
      </c>
      <c r="P63" s="2">
        <f ca="1">(Parameters!$C$2/P16)^Parameters!$C$9</f>
        <v>0.65150752628311048</v>
      </c>
      <c r="Q63" s="2">
        <f ca="1">(Parameters!$C$2/Q16)^Parameters!$C$9</f>
        <v>0.66224343730061908</v>
      </c>
      <c r="R63" s="3">
        <f ca="1">(Parameters!$C$2/R16)^Parameters!$C$9</f>
        <v>0.72139153570792836</v>
      </c>
      <c r="T63" s="83"/>
      <c r="U63" s="74">
        <v>-10</v>
      </c>
      <c r="V63" s="1" t="s">
        <v>2</v>
      </c>
      <c r="W63" s="2">
        <f ca="1">(Parameters!$C$2/W16)^Parameters!$C$9</f>
        <v>0.6565194803339115</v>
      </c>
      <c r="X63" s="2">
        <f ca="1">(Parameters!$C$2/X16)^Parameters!$C$9</f>
        <v>0.66962911112619206</v>
      </c>
      <c r="Y63" s="2">
        <f ca="1">(Parameters!$C$2/Y16)^Parameters!$C$9</f>
        <v>0.70105704903825172</v>
      </c>
      <c r="Z63" s="2">
        <f ca="1">(Parameters!$C$2/Z16)^Parameters!$C$9</f>
        <v>0.77715469790791436</v>
      </c>
      <c r="AA63" s="3">
        <f ca="1">(Parameters!$C$2/AA16)^Parameters!$C$9</f>
        <v>0.962509647055941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0.66362158820817685</v>
      </c>
      <c r="F64" s="18">
        <f ca="1">(Parameters!$C$2/F17)^Parameters!$C$9</f>
        <v>0.68024715970831473</v>
      </c>
      <c r="G64" s="18">
        <f ca="1">(Parameters!$C$2/G17)^Parameters!$C$9</f>
        <v>0.74698441353005629</v>
      </c>
      <c r="H64" s="18">
        <f ca="1">(Parameters!$C$2/H17)^Parameters!$C$9</f>
        <v>0.90571960318090083</v>
      </c>
      <c r="I64" s="22">
        <f ca="1">(Parameters!$C$2/I17)^Parameters!$C$9</f>
        <v>1.2856523421798027</v>
      </c>
      <c r="K64" s="83"/>
      <c r="L64" s="75"/>
      <c r="M64" s="4" t="s">
        <v>3</v>
      </c>
      <c r="N64" s="18">
        <f ca="1">(Parameters!$C$2/N17)^Parameters!$C$9</f>
        <v>0.64415765905822708</v>
      </c>
      <c r="O64" s="18">
        <f ca="1">(Parameters!$C$2/O17)^Parameters!$C$9</f>
        <v>0.64290096173135125</v>
      </c>
      <c r="P64" s="18">
        <f ca="1">(Parameters!$C$2/P17)^Parameters!$C$9</f>
        <v>0.64470645583002273</v>
      </c>
      <c r="Q64" s="18">
        <f ca="1">(Parameters!$C$2/Q17)^Parameters!$C$9</f>
        <v>0.64930762670921305</v>
      </c>
      <c r="R64" s="22">
        <f ca="1">(Parameters!$C$2/R17)^Parameters!$C$9</f>
        <v>0.65387427372579643</v>
      </c>
      <c r="T64" s="83"/>
      <c r="U64" s="75"/>
      <c r="V64" s="4" t="s">
        <v>3</v>
      </c>
      <c r="W64" s="18">
        <f ca="1">(Parameters!$C$2/W17)^Parameters!$C$9</f>
        <v>0.65215299397016679</v>
      </c>
      <c r="X64" s="18">
        <f ca="1">(Parameters!$C$2/X17)^Parameters!$C$9</f>
        <v>0.65854978139428877</v>
      </c>
      <c r="Y64" s="18">
        <f ca="1">(Parameters!$C$2/Y17)^Parameters!$C$9</f>
        <v>0.68591838198451571</v>
      </c>
      <c r="Z64" s="18">
        <f ca="1">(Parameters!$C$2/Z17)^Parameters!$C$9</f>
        <v>0.74358421300171618</v>
      </c>
      <c r="AA64" s="22">
        <f ca="1">(Parameters!$C$2/AA17)^Parameters!$C$9</f>
        <v>0.85223879785006129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0.66289062343087346</v>
      </c>
      <c r="F65" s="2">
        <f ca="1">(Parameters!$C$2/F18)^Parameters!$C$9</f>
        <v>0.68899030366968583</v>
      </c>
      <c r="G65" s="2">
        <f ca="1">(Parameters!$C$2/G18)^Parameters!$C$9</f>
        <v>0.81020128283853499</v>
      </c>
      <c r="H65" s="2">
        <f ca="1">(Parameters!$C$2/H18)^Parameters!$C$9</f>
        <v>1.0758506051714347</v>
      </c>
      <c r="I65" s="3">
        <f ca="1">(Parameters!$C$2/I18)^Parameters!$C$9</f>
        <v>1.6687070644669419</v>
      </c>
      <c r="K65" s="83"/>
      <c r="L65" s="74">
        <v>-15</v>
      </c>
      <c r="M65" s="1" t="s">
        <v>2</v>
      </c>
      <c r="N65" s="2">
        <f ca="1">(Parameters!$C$2/N18)^Parameters!$C$9</f>
        <v>0.64723386101660985</v>
      </c>
      <c r="O65" s="2">
        <f ca="1">(Parameters!$C$2/O18)^Parameters!$C$9</f>
        <v>0.64794350014873459</v>
      </c>
      <c r="P65" s="2">
        <f ca="1">(Parameters!$C$2/P18)^Parameters!$C$9</f>
        <v>0.64901596853413013</v>
      </c>
      <c r="Q65" s="2">
        <f ca="1">(Parameters!$C$2/Q18)^Parameters!$C$9</f>
        <v>0.65910052265732244</v>
      </c>
      <c r="R65" s="3">
        <f ca="1">(Parameters!$C$2/R18)^Parameters!$C$9</f>
        <v>0.7065305585074555</v>
      </c>
      <c r="T65" s="83"/>
      <c r="U65" s="74">
        <v>-15</v>
      </c>
      <c r="V65" s="1" t="s">
        <v>2</v>
      </c>
      <c r="W65" s="2">
        <f ca="1">(Parameters!$C$2/W18)^Parameters!$C$9</f>
        <v>0.65185462373546077</v>
      </c>
      <c r="X65" s="2">
        <f ca="1">(Parameters!$C$2/X18)^Parameters!$C$9</f>
        <v>0.66136908599971289</v>
      </c>
      <c r="Y65" s="2">
        <f ca="1">(Parameters!$C$2/Y18)^Parameters!$C$9</f>
        <v>0.69075811033951762</v>
      </c>
      <c r="Z65" s="2">
        <f ca="1">(Parameters!$C$2/Z18)^Parameters!$C$9</f>
        <v>0.76157099064989464</v>
      </c>
      <c r="AA65" s="3">
        <f ca="1">(Parameters!$C$2/AA18)^Parameters!$C$9</f>
        <v>0.92582927913105884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0.65317679080363533</v>
      </c>
      <c r="F66" s="18">
        <f ca="1">(Parameters!$C$2/F19)^Parameters!$C$9</f>
        <v>0.67011421698641072</v>
      </c>
      <c r="G66" s="18">
        <f ca="1">(Parameters!$C$2/G19)^Parameters!$C$9</f>
        <v>0.73458604178999753</v>
      </c>
      <c r="H66" s="18">
        <f ca="1">(Parameters!$C$2/H19)^Parameters!$C$9</f>
        <v>0.8746923256869904</v>
      </c>
      <c r="I66" s="22">
        <f ca="1">(Parameters!$C$2/I19)^Parameters!$C$9</f>
        <v>1.210772553722359</v>
      </c>
      <c r="K66" s="83"/>
      <c r="L66" s="85"/>
      <c r="M66" s="4" t="s">
        <v>3</v>
      </c>
      <c r="N66" s="18">
        <f ca="1">(Parameters!$C$2/N19)^Parameters!$C$9</f>
        <v>0.6440318290319762</v>
      </c>
      <c r="O66" s="18">
        <f ca="1">(Parameters!$C$2/O19)^Parameters!$C$9</f>
        <v>0.64398679199532038</v>
      </c>
      <c r="P66" s="18">
        <f ca="1">(Parameters!$C$2/P19)^Parameters!$C$9</f>
        <v>0.64632381492822821</v>
      </c>
      <c r="Q66" s="18">
        <f ca="1">(Parameters!$C$2/Q19)^Parameters!$C$9</f>
        <v>0.64932381510633619</v>
      </c>
      <c r="R66" s="22">
        <f ca="1">(Parameters!$C$2/R19)^Parameters!$C$9</f>
        <v>0.65316562712040571</v>
      </c>
      <c r="T66" s="83"/>
      <c r="U66" s="85"/>
      <c r="V66" s="4" t="s">
        <v>3</v>
      </c>
      <c r="W66" s="18">
        <f ca="1">(Parameters!$C$2/W19)^Parameters!$C$9</f>
        <v>0.64775592701764839</v>
      </c>
      <c r="X66" s="18">
        <f ca="1">(Parameters!$C$2/X19)^Parameters!$C$9</f>
        <v>0.65478038486179291</v>
      </c>
      <c r="Y66" s="18">
        <f ca="1">(Parameters!$C$2/Y19)^Parameters!$C$9</f>
        <v>0.68011644649746372</v>
      </c>
      <c r="Z66" s="18">
        <f ca="1">(Parameters!$C$2/Z19)^Parameters!$C$9</f>
        <v>0.73363852350865955</v>
      </c>
      <c r="AA66" s="22">
        <f ca="1">(Parameters!$C$2/AA19)^Parameters!$C$9</f>
        <v>0.83282152573389423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0.65862745081904217</v>
      </c>
      <c r="F67" s="2">
        <f ca="1">(Parameters!$C$2/F20)^Parameters!$C$9</f>
        <v>0.67896186552684457</v>
      </c>
      <c r="G67" s="2">
        <f ca="1">(Parameters!$C$2/G20)^Parameters!$C$9</f>
        <v>0.78880419887058384</v>
      </c>
      <c r="H67" s="2">
        <f ca="1">(Parameters!$C$2/H20)^Parameters!$C$9</f>
        <v>1.0337582745259881</v>
      </c>
      <c r="I67" s="3">
        <f ca="1">(Parameters!$C$2/I20)^Parameters!$C$9</f>
        <v>1.5788260670350378</v>
      </c>
      <c r="K67" s="83"/>
      <c r="L67" s="89">
        <v>-20</v>
      </c>
      <c r="M67" s="1" t="s">
        <v>2</v>
      </c>
      <c r="N67" s="2">
        <f ca="1">(Parameters!$C$2/N20)^Parameters!$C$9</f>
        <v>0.64523728559777538</v>
      </c>
      <c r="O67" s="2">
        <f ca="1">(Parameters!$C$2/O20)^Parameters!$C$9</f>
        <v>0.64702638764732567</v>
      </c>
      <c r="P67" s="2">
        <f ca="1">(Parameters!$C$2/P20)^Parameters!$C$9</f>
        <v>0.64801996681899932</v>
      </c>
      <c r="Q67" s="2">
        <f ca="1">(Parameters!$C$2/Q20)^Parameters!$C$9</f>
        <v>0.65761387868059307</v>
      </c>
      <c r="R67" s="3">
        <f ca="1">(Parameters!$C$2/R20)^Parameters!$C$9</f>
        <v>0.69520842451357223</v>
      </c>
      <c r="T67" s="83"/>
      <c r="U67" s="89">
        <v>-20</v>
      </c>
      <c r="V67" s="1" t="s">
        <v>2</v>
      </c>
      <c r="W67" s="2">
        <f ca="1">(Parameters!$C$2/W20)^Parameters!$C$9</f>
        <v>0.64817737005723464</v>
      </c>
      <c r="X67" s="2">
        <f ca="1">(Parameters!$C$2/X20)^Parameters!$C$9</f>
        <v>0.65683322722357629</v>
      </c>
      <c r="Y67" s="2">
        <f ca="1">(Parameters!$C$2/Y20)^Parameters!$C$9</f>
        <v>0.68467598073651004</v>
      </c>
      <c r="Z67" s="2">
        <f ca="1">(Parameters!$C$2/Z20)^Parameters!$C$9</f>
        <v>0.7510870441738946</v>
      </c>
      <c r="AA67" s="3">
        <f ca="1">(Parameters!$C$2/AA20)^Parameters!$C$9</f>
        <v>0.89729937264768855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0.64828790101222156</v>
      </c>
      <c r="F68" s="18">
        <f ca="1">(Parameters!$C$2/F21)^Parameters!$C$9</f>
        <v>0.6637500164283584</v>
      </c>
      <c r="G68" s="18">
        <f ca="1">(Parameters!$C$2/G21)^Parameters!$C$9</f>
        <v>0.72302863971706655</v>
      </c>
      <c r="H68" s="18">
        <f ca="1">(Parameters!$C$2/H21)^Parameters!$C$9</f>
        <v>0.85230404337212595</v>
      </c>
      <c r="I68" s="22">
        <f ca="1">(Parameters!$C$2/I21)^Parameters!$C$9</f>
        <v>1.1542502084257593</v>
      </c>
      <c r="K68" s="83"/>
      <c r="L68" s="85"/>
      <c r="M68" s="4" t="s">
        <v>3</v>
      </c>
      <c r="N68" s="18">
        <f ca="1">(Parameters!$C$2/N21)^Parameters!$C$9</f>
        <v>0.64286737354314127</v>
      </c>
      <c r="O68" s="18">
        <f ca="1">(Parameters!$C$2/O21)^Parameters!$C$9</f>
        <v>0.6444368995855384</v>
      </c>
      <c r="P68" s="18">
        <f ca="1">(Parameters!$C$2/P21)^Parameters!$C$9</f>
        <v>0.64661338316745498</v>
      </c>
      <c r="Q68" s="18">
        <f ca="1">(Parameters!$C$2/Q21)^Parameters!$C$9</f>
        <v>0.64859370611618505</v>
      </c>
      <c r="R68" s="22">
        <f ca="1">(Parameters!$C$2/R21)^Parameters!$C$9</f>
        <v>0.65268794146936759</v>
      </c>
      <c r="T68" s="83"/>
      <c r="U68" s="85"/>
      <c r="V68" s="4" t="s">
        <v>3</v>
      </c>
      <c r="W68" s="18">
        <f ca="1">(Parameters!$C$2/W21)^Parameters!$C$9</f>
        <v>0.6452809904840946</v>
      </c>
      <c r="X68" s="18">
        <f ca="1">(Parameters!$C$2/X21)^Parameters!$C$9</f>
        <v>0.65241157880282763</v>
      </c>
      <c r="Y68" s="18">
        <f ca="1">(Parameters!$C$2/Y21)^Parameters!$C$9</f>
        <v>0.67670644145334702</v>
      </c>
      <c r="Z68" s="18">
        <f ca="1">(Parameters!$C$2/Z21)^Parameters!$C$9</f>
        <v>0.7254973721918363</v>
      </c>
      <c r="AA68" s="22">
        <f ca="1">(Parameters!$C$2/AA21)^Parameters!$C$9</f>
        <v>0.81767719715039267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0.65688708232868831</v>
      </c>
      <c r="F69" s="2">
        <f ca="1">(Parameters!$C$2/F22)^Parameters!$C$9</f>
        <v>0.6754795912743804</v>
      </c>
      <c r="G69" s="2">
        <f ca="1">(Parameters!$C$2/G22)^Parameters!$C$9</f>
        <v>0.77844528971964788</v>
      </c>
      <c r="H69" s="2">
        <f ca="1">(Parameters!$C$2/H22)^Parameters!$C$9</f>
        <v>1.0068564419225774</v>
      </c>
      <c r="I69" s="3">
        <f ca="1">(Parameters!$C$2/I22)^Parameters!$C$9</f>
        <v>1.5113176580771768</v>
      </c>
      <c r="K69" s="83"/>
      <c r="L69" s="89">
        <v>-25</v>
      </c>
      <c r="M69" s="7" t="s">
        <v>2</v>
      </c>
      <c r="N69" s="2">
        <f ca="1">(Parameters!$C$2/N22)^Parameters!$C$9</f>
        <v>0.64165025327556535</v>
      </c>
      <c r="O69" s="2">
        <f ca="1">(Parameters!$C$2/O22)^Parameters!$C$9</f>
        <v>0.64685106149662053</v>
      </c>
      <c r="P69" s="2">
        <f ca="1">(Parameters!$C$2/P22)^Parameters!$C$9</f>
        <v>0.64776904859944184</v>
      </c>
      <c r="Q69" s="2">
        <f ca="1">(Parameters!$C$2/Q22)^Parameters!$C$9</f>
        <v>0.6564611265153123</v>
      </c>
      <c r="R69" s="3">
        <f ca="1">(Parameters!$C$2/R22)^Parameters!$C$9</f>
        <v>0.68640189455738443</v>
      </c>
      <c r="T69" s="83"/>
      <c r="U69" s="89">
        <v>-25</v>
      </c>
      <c r="V69" s="7" t="s">
        <v>2</v>
      </c>
      <c r="W69" s="2">
        <f ca="1">(Parameters!$C$2/W22)^Parameters!$C$9</f>
        <v>0.64689117347960423</v>
      </c>
      <c r="X69" s="2">
        <f ca="1">(Parameters!$C$2/X22)^Parameters!$C$9</f>
        <v>0.65534249701606806</v>
      </c>
      <c r="Y69" s="2">
        <f ca="1">(Parameters!$C$2/Y22)^Parameters!$C$9</f>
        <v>0.68184229958655596</v>
      </c>
      <c r="Z69" s="2">
        <f ca="1">(Parameters!$C$2/Z22)^Parameters!$C$9</f>
        <v>0.74408978494548106</v>
      </c>
      <c r="AA69" s="3">
        <f ca="1">(Parameters!$C$2/AA22)^Parameters!$C$9</f>
        <v>0.87540384968348772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0.64799183990511711</v>
      </c>
      <c r="F70" s="18">
        <f ca="1">(Parameters!$C$2/F23)^Parameters!$C$9</f>
        <v>0.66131535079102943</v>
      </c>
      <c r="G70" s="18">
        <f ca="1">(Parameters!$C$2/G23)^Parameters!$C$9</f>
        <v>0.71706812233439765</v>
      </c>
      <c r="H70" s="18">
        <f ca="1">(Parameters!$C$2/H23)^Parameters!$C$9</f>
        <v>0.83780220216055745</v>
      </c>
      <c r="I70" s="22">
        <f ca="1">(Parameters!$C$2/I23)^Parameters!$C$9</f>
        <v>1.1124724532703993</v>
      </c>
      <c r="K70" s="83"/>
      <c r="L70" s="75"/>
      <c r="M70" s="8" t="s">
        <v>3</v>
      </c>
      <c r="N70" s="18">
        <f ca="1">(Parameters!$C$2/N23)^Parameters!$C$9</f>
        <v>0.64016587071688325</v>
      </c>
      <c r="O70" s="18">
        <f ca="1">(Parameters!$C$2/O23)^Parameters!$C$9</f>
        <v>0.64445409005089593</v>
      </c>
      <c r="P70" s="18">
        <f ca="1">(Parameters!$C$2/P23)^Parameters!$C$9</f>
        <v>0.64639006546974276</v>
      </c>
      <c r="Q70" s="18">
        <f ca="1">(Parameters!$C$2/Q23)^Parameters!$C$9</f>
        <v>0.64803617618118481</v>
      </c>
      <c r="R70" s="22">
        <f ca="1">(Parameters!$C$2/R23)^Parameters!$C$9</f>
        <v>0.65240006296209085</v>
      </c>
      <c r="T70" s="83"/>
      <c r="U70" s="75"/>
      <c r="V70" s="8" t="s">
        <v>3</v>
      </c>
      <c r="W70" s="18">
        <f ca="1">(Parameters!$C$2/W23)^Parameters!$C$9</f>
        <v>0.64471404712770952</v>
      </c>
      <c r="X70" s="18">
        <f ca="1">(Parameters!$C$2/X23)^Parameters!$C$9</f>
        <v>0.6513769540727361</v>
      </c>
      <c r="Y70" s="18">
        <f ca="1">(Parameters!$C$2/Y23)^Parameters!$C$9</f>
        <v>0.67444618622011887</v>
      </c>
      <c r="Z70" s="18">
        <f ca="1">(Parameters!$C$2/Z23)^Parameters!$C$9</f>
        <v>0.72004830259231034</v>
      </c>
      <c r="AA70" s="22">
        <f ca="1">(Parameters!$C$2/AA23)^Parameters!$C$9</f>
        <v>0.80625255515975403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0.65881016748164045</v>
      </c>
      <c r="F71" s="2">
        <f ca="1">(Parameters!$C$2/F24)^Parameters!$C$9</f>
        <v>0.67759054720288003</v>
      </c>
      <c r="G71" s="2">
        <f ca="1">(Parameters!$C$2/G24)^Parameters!$C$9</f>
        <v>0.77745893318852133</v>
      </c>
      <c r="H71" s="2">
        <f ca="1">(Parameters!$C$2/H24)^Parameters!$C$9</f>
        <v>0.9924773063753366</v>
      </c>
      <c r="I71" s="3">
        <f ca="1">(Parameters!$C$2/I24)^Parameters!$C$9</f>
        <v>1.4639160064278498</v>
      </c>
      <c r="K71" s="83"/>
      <c r="L71" s="74">
        <v>-30</v>
      </c>
      <c r="M71" s="1" t="s">
        <v>2</v>
      </c>
      <c r="N71" s="2">
        <f ca="1">(Parameters!$C$2/N24)^Parameters!$C$9</f>
        <v>0.64609449231721194</v>
      </c>
      <c r="O71" s="2">
        <f ca="1">(Parameters!$C$2/O24)^Parameters!$C$9</f>
        <v>0.64697358536582206</v>
      </c>
      <c r="P71" s="2">
        <f ca="1">(Parameters!$C$2/P24)^Parameters!$C$9</f>
        <v>0.64762520660571832</v>
      </c>
      <c r="Q71" s="2">
        <f ca="1">(Parameters!$C$2/Q24)^Parameters!$C$9</f>
        <v>0.65465420775768546</v>
      </c>
      <c r="R71" s="3">
        <f ca="1">(Parameters!$C$2/R24)^Parameters!$C$9</f>
        <v>0.68131552659523231</v>
      </c>
      <c r="T71" s="83"/>
      <c r="U71" s="74">
        <v>-30</v>
      </c>
      <c r="V71" s="1" t="s">
        <v>2</v>
      </c>
      <c r="W71" s="2">
        <f ca="1">(Parameters!$C$2/W24)^Parameters!$C$9</f>
        <v>0.64869623094973228</v>
      </c>
      <c r="X71" s="2">
        <f ca="1">(Parameters!$C$2/X24)^Parameters!$C$9</f>
        <v>0.65639492629161433</v>
      </c>
      <c r="Y71" s="2">
        <f ca="1">(Parameters!$C$2/Y24)^Parameters!$C$9</f>
        <v>0.68152367375064449</v>
      </c>
      <c r="Z71" s="2">
        <f ca="1">(Parameters!$C$2/Z24)^Parameters!$C$9</f>
        <v>0.73939578985574994</v>
      </c>
      <c r="AA71" s="3">
        <f ca="1">(Parameters!$C$2/AA24)^Parameters!$C$9</f>
        <v>0.86084905540874468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0.648373073609122</v>
      </c>
      <c r="F72" s="18">
        <f ca="1">(Parameters!$C$2/F25)^Parameters!$C$9</f>
        <v>0.66295420638393887</v>
      </c>
      <c r="G72" s="18">
        <f ca="1">(Parameters!$C$2/G25)^Parameters!$C$9</f>
        <v>0.71665363785473268</v>
      </c>
      <c r="H72" s="18">
        <f ca="1">(Parameters!$C$2/H25)^Parameters!$C$9</f>
        <v>0.83082120502772172</v>
      </c>
      <c r="I72" s="22">
        <f ca="1">(Parameters!$C$2/I25)^Parameters!$C$9</f>
        <v>1.0822194745427411</v>
      </c>
      <c r="K72" s="83"/>
      <c r="L72" s="75"/>
      <c r="M72" s="4" t="s">
        <v>3</v>
      </c>
      <c r="N72" s="18">
        <f ca="1">(Parameters!$C$2/N25)^Parameters!$C$9</f>
        <v>0.64325361239374845</v>
      </c>
      <c r="O72" s="18">
        <f ca="1">(Parameters!$C$2/O25)^Parameters!$C$9</f>
        <v>0.64440313283772954</v>
      </c>
      <c r="P72" s="18">
        <f ca="1">(Parameters!$C$2/P25)^Parameters!$C$9</f>
        <v>0.64628285505659633</v>
      </c>
      <c r="Q72" s="18">
        <f ca="1">(Parameters!$C$2/Q25)^Parameters!$C$9</f>
        <v>0.64841038867942935</v>
      </c>
      <c r="R72" s="22">
        <f ca="1">(Parameters!$C$2/R25)^Parameters!$C$9</f>
        <v>0.65113749663679055</v>
      </c>
      <c r="T72" s="83"/>
      <c r="U72" s="75"/>
      <c r="V72" s="4" t="s">
        <v>3</v>
      </c>
      <c r="W72" s="18">
        <f ca="1">(Parameters!$C$2/W25)^Parameters!$C$9</f>
        <v>0.64543603174267905</v>
      </c>
      <c r="X72" s="18">
        <f ca="1">(Parameters!$C$2/X25)^Parameters!$C$9</f>
        <v>0.65204512328203812</v>
      </c>
      <c r="Y72" s="18">
        <f ca="1">(Parameters!$C$2/Y25)^Parameters!$C$9</f>
        <v>0.67408590558177539</v>
      </c>
      <c r="Z72" s="18">
        <f ca="1">(Parameters!$C$2/Z25)^Parameters!$C$9</f>
        <v>0.71810398401544828</v>
      </c>
      <c r="AA72" s="22">
        <f ca="1">(Parameters!$C$2/AA25)^Parameters!$C$9</f>
        <v>0.79683847889772019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0.66328624761207555</v>
      </c>
      <c r="F73" s="2">
        <f ca="1">(Parameters!$C$2/F26)^Parameters!$C$9</f>
        <v>0.68543256350712634</v>
      </c>
      <c r="G73" s="2">
        <f ca="1">(Parameters!$C$2/G26)^Parameters!$C$9</f>
        <v>0.78580169420298085</v>
      </c>
      <c r="H73" s="2">
        <f ca="1">(Parameters!$C$2/H26)^Parameters!$C$9</f>
        <v>0.99190967932764085</v>
      </c>
      <c r="I73" s="3">
        <f ca="1">(Parameters!$C$2/I26)^Parameters!$C$9</f>
        <v>1.4355414824113177</v>
      </c>
      <c r="K73" s="83"/>
      <c r="L73" s="74">
        <v>-35</v>
      </c>
      <c r="M73" s="1" t="s">
        <v>2</v>
      </c>
      <c r="N73" s="2">
        <f ca="1">(Parameters!$C$2/N26)^Parameters!$C$9</f>
        <v>0.6476787946199517</v>
      </c>
      <c r="O73" s="2">
        <f ca="1">(Parameters!$C$2/O26)^Parameters!$C$9</f>
        <v>0.64739897793725587</v>
      </c>
      <c r="P73" s="2">
        <f ca="1">(Parameters!$C$2/P26)^Parameters!$C$9</f>
        <v>0.64758126041699904</v>
      </c>
      <c r="Q73" s="2">
        <f ca="1">(Parameters!$C$2/Q26)^Parameters!$C$9</f>
        <v>0.65403952317939218</v>
      </c>
      <c r="R73" s="3">
        <f ca="1">(Parameters!$C$2/R26)^Parameters!$C$9</f>
        <v>0.67554186616712408</v>
      </c>
      <c r="T73" s="83"/>
      <c r="U73" s="74">
        <v>-35</v>
      </c>
      <c r="V73" s="1" t="s">
        <v>2</v>
      </c>
      <c r="W73" s="2">
        <f ca="1">(Parameters!$C$2/W26)^Parameters!$C$9</f>
        <v>0.65290371376578615</v>
      </c>
      <c r="X73" s="2">
        <f ca="1">(Parameters!$C$2/X26)^Parameters!$C$9</f>
        <v>0.66004308199346828</v>
      </c>
      <c r="Y73" s="2">
        <f ca="1">(Parameters!$C$2/Y26)^Parameters!$C$9</f>
        <v>0.68370703785070797</v>
      </c>
      <c r="Z73" s="2">
        <f ca="1">(Parameters!$C$2/Z26)^Parameters!$C$9</f>
        <v>0.73868338669012135</v>
      </c>
      <c r="AA73" s="3">
        <f ca="1">(Parameters!$C$2/AA26)^Parameters!$C$9</f>
        <v>0.8492598578639956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0.65429431810409089</v>
      </c>
      <c r="F74" s="18">
        <f ca="1">(Parameters!$C$2/F27)^Parameters!$C$9</f>
        <v>0.66874103423140274</v>
      </c>
      <c r="G74" s="18">
        <f ca="1">(Parameters!$C$2/G27)^Parameters!$C$9</f>
        <v>0.72176271310923001</v>
      </c>
      <c r="H74" s="18">
        <f ca="1">(Parameters!$C$2/H27)^Parameters!$C$9</f>
        <v>0.83013998727711957</v>
      </c>
      <c r="I74" s="22">
        <f ca="1">(Parameters!$C$2/I27)^Parameters!$C$9</f>
        <v>1.0634897093151823</v>
      </c>
      <c r="K74" s="83"/>
      <c r="L74" s="75"/>
      <c r="M74" s="9" t="s">
        <v>3</v>
      </c>
      <c r="N74" s="18">
        <f ca="1">(Parameters!$C$2/N27)^Parameters!$C$9</f>
        <v>0.64400444515667454</v>
      </c>
      <c r="O74" s="18">
        <f ca="1">(Parameters!$C$2/O27)^Parameters!$C$9</f>
        <v>0.64432840739425745</v>
      </c>
      <c r="P74" s="18">
        <f ca="1">(Parameters!$C$2/P27)^Parameters!$C$9</f>
        <v>0.64628632822883014</v>
      </c>
      <c r="Q74" s="18">
        <f ca="1">(Parameters!$C$2/Q27)^Parameters!$C$9</f>
        <v>0.64808500228137667</v>
      </c>
      <c r="R74" s="22">
        <f ca="1">(Parameters!$C$2/R27)^Parameters!$C$9</f>
        <v>0.65116359420232783</v>
      </c>
      <c r="T74" s="83"/>
      <c r="U74" s="75"/>
      <c r="V74" s="9" t="s">
        <v>3</v>
      </c>
      <c r="W74" s="18">
        <f ca="1">(Parameters!$C$2/W27)^Parameters!$C$9</f>
        <v>0.64808349070166404</v>
      </c>
      <c r="X74" s="18">
        <f ca="1">(Parameters!$C$2/X27)^Parameters!$C$9</f>
        <v>0.65453001060353355</v>
      </c>
      <c r="Y74" s="18">
        <f ca="1">(Parameters!$C$2/Y27)^Parameters!$C$9</f>
        <v>0.67561124296703723</v>
      </c>
      <c r="Z74" s="18">
        <f ca="1">(Parameters!$C$2/Z27)^Parameters!$C$9</f>
        <v>0.7174550666335785</v>
      </c>
      <c r="AA74" s="22">
        <f ca="1">(Parameters!$C$2/AA27)^Parameters!$C$9</f>
        <v>0.79177267622662495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0.67973327632720149</v>
      </c>
      <c r="F75" s="2">
        <f ca="1">(Parameters!$C$2/F28)^Parameters!$C$9</f>
        <v>0.70727974431775065</v>
      </c>
      <c r="G75" s="2">
        <f ca="1">(Parameters!$C$2/G28)^Parameters!$C$9</f>
        <v>0.80679178630005122</v>
      </c>
      <c r="H75" s="2">
        <f ca="1">(Parameters!$C$2/H28)^Parameters!$C$9</f>
        <v>1.0042201529518797</v>
      </c>
      <c r="I75" s="3">
        <f ca="1">(Parameters!$C$2/I28)^Parameters!$C$9</f>
        <v>1.425065376038023</v>
      </c>
      <c r="K75" s="83"/>
      <c r="L75" s="74">
        <v>-40</v>
      </c>
      <c r="M75" s="10" t="s">
        <v>2</v>
      </c>
      <c r="N75" s="2">
        <f ca="1">(Parameters!$C$2/N28)^Parameters!$C$9</f>
        <v>0.6464699155077217</v>
      </c>
      <c r="O75" s="2">
        <f ca="1">(Parameters!$C$2/O28)^Parameters!$C$9</f>
        <v>0.64945585385439575</v>
      </c>
      <c r="P75" s="2">
        <f ca="1">(Parameters!$C$2/P28)^Parameters!$C$9</f>
        <v>0.64932038494214017</v>
      </c>
      <c r="Q75" s="2">
        <f ca="1">(Parameters!$C$2/Q28)^Parameters!$C$9</f>
        <v>0.65360889321513749</v>
      </c>
      <c r="R75" s="3">
        <f ca="1">(Parameters!$C$2/R28)^Parameters!$C$9</f>
        <v>0.67083033691089899</v>
      </c>
      <c r="T75" s="83"/>
      <c r="U75" s="74">
        <v>-40</v>
      </c>
      <c r="V75" s="10" t="s">
        <v>2</v>
      </c>
      <c r="W75" s="2">
        <f ca="1">(Parameters!$C$2/W28)^Parameters!$C$9</f>
        <v>0.65730277530365844</v>
      </c>
      <c r="X75" s="2">
        <f ca="1">(Parameters!$C$2/X28)^Parameters!$C$9</f>
        <v>0.66777694532438481</v>
      </c>
      <c r="Y75" s="2">
        <f ca="1">(Parameters!$C$2/Y28)^Parameters!$C$9</f>
        <v>0.69016934356774529</v>
      </c>
      <c r="Z75" s="2">
        <f ca="1">(Parameters!$C$2/Z28)^Parameters!$C$9</f>
        <v>0.74098083228166711</v>
      </c>
      <c r="AA75" s="3">
        <f ca="1">(Parameters!$C$2/AA28)^Parameters!$C$9</f>
        <v>0.8420616070641368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0.66563339184661618</v>
      </c>
      <c r="F76" s="18">
        <f ca="1">(Parameters!$C$2/F29)^Parameters!$C$9</f>
        <v>0.67807532165296203</v>
      </c>
      <c r="G76" s="18">
        <f ca="1">(Parameters!$C$2/G29)^Parameters!$C$9</f>
        <v>0.72765036837553254</v>
      </c>
      <c r="H76" s="18">
        <f ca="1">(Parameters!$C$2/H29)^Parameters!$C$9</f>
        <v>0.83615256825646045</v>
      </c>
      <c r="I76" s="22">
        <f ca="1">(Parameters!$C$2/I29)^Parameters!$C$9</f>
        <v>1.0544861196252586</v>
      </c>
      <c r="K76" s="83"/>
      <c r="L76" s="75"/>
      <c r="M76" s="11" t="s">
        <v>3</v>
      </c>
      <c r="N76" s="18">
        <f ca="1">(Parameters!$C$2/N29)^Parameters!$C$9</f>
        <v>0.64460595453256953</v>
      </c>
      <c r="O76" s="18">
        <f ca="1">(Parameters!$C$2/O29)^Parameters!$C$9</f>
        <v>0.64313986906623932</v>
      </c>
      <c r="P76" s="18">
        <f ca="1">(Parameters!$C$2/P29)^Parameters!$C$9</f>
        <v>0.64447087280975435</v>
      </c>
      <c r="Q76" s="18">
        <f ca="1">(Parameters!$C$2/Q29)^Parameters!$C$9</f>
        <v>0.64787754564389188</v>
      </c>
      <c r="R76" s="22">
        <f ca="1">(Parameters!$C$2/R29)^Parameters!$C$9</f>
        <v>0.65131248880876025</v>
      </c>
      <c r="T76" s="83"/>
      <c r="U76" s="75"/>
      <c r="V76" s="11" t="s">
        <v>3</v>
      </c>
      <c r="W76" s="18">
        <f ca="1">(Parameters!$C$2/W29)^Parameters!$C$9</f>
        <v>0.65328975253096666</v>
      </c>
      <c r="X76" s="18">
        <f ca="1">(Parameters!$C$2/X29)^Parameters!$C$9</f>
        <v>0.65772992562375743</v>
      </c>
      <c r="Y76" s="18">
        <f ca="1">(Parameters!$C$2/Y29)^Parameters!$C$9</f>
        <v>0.67832325345420796</v>
      </c>
      <c r="Z76" s="18">
        <f ca="1">(Parameters!$C$2/Z29)^Parameters!$C$9</f>
        <v>0.71916543722620374</v>
      </c>
      <c r="AA76" s="22">
        <f ca="1">(Parameters!$C$2/AA29)^Parameters!$C$9</f>
        <v>0.78959616907289043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0.71080705164725266</v>
      </c>
      <c r="F77" s="2">
        <f ca="1">(Parameters!$C$2/F30)^Parameters!$C$9</f>
        <v>0.74324785371672086</v>
      </c>
      <c r="G77" s="2">
        <f ca="1">(Parameters!$C$2/G30)^Parameters!$C$9</f>
        <v>0.83465153356354238</v>
      </c>
      <c r="H77" s="2">
        <f ca="1">(Parameters!$C$2/H30)^Parameters!$C$9</f>
        <v>1.0303379182470263</v>
      </c>
      <c r="I77" s="3">
        <f ca="1">(Parameters!$C$2/I30)^Parameters!$C$9</f>
        <v>1.4332606826429186</v>
      </c>
      <c r="K77" s="83"/>
      <c r="L77" s="74">
        <v>-45</v>
      </c>
      <c r="M77" s="12" t="s">
        <v>2</v>
      </c>
      <c r="N77" s="2">
        <f ca="1">(Parameters!$C$2/N30)^Parameters!$C$9</f>
        <v>0.64884087192461237</v>
      </c>
      <c r="O77" s="2">
        <f ca="1">(Parameters!$C$2/O30)^Parameters!$C$9</f>
        <v>0.64567105727278229</v>
      </c>
      <c r="P77" s="2">
        <f ca="1">(Parameters!$C$2/P30)^Parameters!$C$9</f>
        <v>0.64836201936748272</v>
      </c>
      <c r="Q77" s="2">
        <f ca="1">(Parameters!$C$2/Q30)^Parameters!$C$9</f>
        <v>0.65334205366390585</v>
      </c>
      <c r="R77" s="3">
        <f ca="1">(Parameters!$C$2/R30)^Parameters!$C$9</f>
        <v>0.66839950888030653</v>
      </c>
      <c r="T77" s="83"/>
      <c r="U77" s="74">
        <v>-45</v>
      </c>
      <c r="V77" s="12" t="s">
        <v>2</v>
      </c>
      <c r="W77" s="2">
        <f ca="1">(Parameters!$C$2/W30)^Parameters!$C$9</f>
        <v>0.66822144270265305</v>
      </c>
      <c r="X77" s="2">
        <f ca="1">(Parameters!$C$2/X30)^Parameters!$C$9</f>
        <v>0.6711356674411747</v>
      </c>
      <c r="Y77" s="2">
        <f ca="1">(Parameters!$C$2/Y30)^Parameters!$C$9</f>
        <v>0.69666577956519082</v>
      </c>
      <c r="Z77" s="2">
        <f ca="1">(Parameters!$C$2/Z30)^Parameters!$C$9</f>
        <v>0.7463785369587641</v>
      </c>
      <c r="AA77" s="3">
        <f ca="1">(Parameters!$C$2/AA30)^Parameters!$C$9</f>
        <v>0.84039702572583797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0.68029421993294414</v>
      </c>
      <c r="F78" s="18">
        <f ca="1">(Parameters!$C$2/F31)^Parameters!$C$9</f>
        <v>0.696946890707273</v>
      </c>
      <c r="G78" s="18">
        <f ca="1">(Parameters!$C$2/G31)^Parameters!$C$9</f>
        <v>0.74454401895822719</v>
      </c>
      <c r="H78" s="18">
        <f ca="1">(Parameters!$C$2/H31)^Parameters!$C$9</f>
        <v>0.84916449395747184</v>
      </c>
      <c r="I78" s="22">
        <f ca="1">(Parameters!$C$2/I31)^Parameters!$C$9</f>
        <v>1.0540435517052837</v>
      </c>
      <c r="K78" s="83"/>
      <c r="L78" s="75"/>
      <c r="M78" s="9" t="s">
        <v>3</v>
      </c>
      <c r="N78" s="18">
        <f ca="1">(Parameters!$C$2/N31)^Parameters!$C$9</f>
        <v>0.64337451560403314</v>
      </c>
      <c r="O78" s="18">
        <f ca="1">(Parameters!$C$2/O31)^Parameters!$C$9</f>
        <v>0.64554217790324531</v>
      </c>
      <c r="P78" s="18">
        <f ca="1">(Parameters!$C$2/P31)^Parameters!$C$9</f>
        <v>0.64562709543032248</v>
      </c>
      <c r="Q78" s="18">
        <f ca="1">(Parameters!$C$2/Q31)^Parameters!$C$9</f>
        <v>0.64777782790786065</v>
      </c>
      <c r="R78" s="22">
        <f ca="1">(Parameters!$C$2/R31)^Parameters!$C$9</f>
        <v>0.65053415202933895</v>
      </c>
      <c r="T78" s="83"/>
      <c r="U78" s="75"/>
      <c r="V78" s="9" t="s">
        <v>3</v>
      </c>
      <c r="W78" s="18">
        <f ca="1">(Parameters!$C$2/W31)^Parameters!$C$9</f>
        <v>0.65865818999413828</v>
      </c>
      <c r="X78" s="18">
        <f ca="1">(Parameters!$C$2/X31)^Parameters!$C$9</f>
        <v>0.66662943518012796</v>
      </c>
      <c r="Y78" s="18">
        <f ca="1">(Parameters!$C$2/Y31)^Parameters!$C$9</f>
        <v>0.68553908243740203</v>
      </c>
      <c r="Z78" s="18">
        <f ca="1">(Parameters!$C$2/Z31)^Parameters!$C$9</f>
        <v>0.72331598248036177</v>
      </c>
      <c r="AA78" s="22">
        <f ca="1">(Parameters!$C$2/AA31)^Parameters!$C$9</f>
        <v>0.78896429437126803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0.75836878106579619</v>
      </c>
      <c r="F79" s="2">
        <f ca="1">(Parameters!$C$2/F32)^Parameters!$C$9</f>
        <v>0.78777683034594781</v>
      </c>
      <c r="G79" s="2">
        <f ca="1">(Parameters!$C$2/G32)^Parameters!$C$9</f>
        <v>0.87688284798811655</v>
      </c>
      <c r="H79" s="2">
        <f ca="1">(Parameters!$C$2/H32)^Parameters!$C$9</f>
        <v>1.0721749903126607</v>
      </c>
      <c r="I79" s="3">
        <f ca="1">(Parameters!$C$2/I32)^Parameters!$C$9</f>
        <v>1.4599923867868141</v>
      </c>
      <c r="K79" s="83"/>
      <c r="L79" s="74">
        <v>-50</v>
      </c>
      <c r="M79" s="10" t="s">
        <v>2</v>
      </c>
      <c r="N79" s="2">
        <f ca="1">(Parameters!$C$2/N32)^Parameters!$C$9</f>
        <v>0.64558190900534551</v>
      </c>
      <c r="O79" s="2">
        <f ca="1">(Parameters!$C$2/O32)^Parameters!$C$9</f>
        <v>0.64744111793270465</v>
      </c>
      <c r="P79" s="2">
        <f ca="1">(Parameters!$C$2/P32)^Parameters!$C$9</f>
        <v>0.64804075955809415</v>
      </c>
      <c r="Q79" s="2">
        <f ca="1">(Parameters!$C$2/Q32)^Parameters!$C$9</f>
        <v>0.65322629979759639</v>
      </c>
      <c r="R79" s="3">
        <f ca="1">(Parameters!$C$2/R32)^Parameters!$C$9</f>
        <v>0.66505762722001704</v>
      </c>
      <c r="T79" s="83"/>
      <c r="U79" s="74">
        <v>-50</v>
      </c>
      <c r="V79" s="10" t="s">
        <v>2</v>
      </c>
      <c r="W79" s="2">
        <f ca="1">(Parameters!$C$2/W32)^Parameters!$C$9</f>
        <v>0.67511815725325863</v>
      </c>
      <c r="X79" s="2">
        <f ca="1">(Parameters!$C$2/X32)^Parameters!$C$9</f>
        <v>0.68391967384538432</v>
      </c>
      <c r="Y79" s="2">
        <f ca="1">(Parameters!$C$2/Y32)^Parameters!$C$9</f>
        <v>0.70683677546895907</v>
      </c>
      <c r="Z79" s="2">
        <f ca="1">(Parameters!$C$2/Z32)^Parameters!$C$9</f>
        <v>0.75509125907312624</v>
      </c>
      <c r="AA79" s="3">
        <f ca="1">(Parameters!$C$2/AA32)^Parameters!$C$9</f>
        <v>0.84119363485028265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0.70606625824406366</v>
      </c>
      <c r="F80" s="18">
        <f ca="1">(Parameters!$C$2/F33)^Parameters!$C$9</f>
        <v>0.71757732733023649</v>
      </c>
      <c r="G80" s="18">
        <f ca="1">(Parameters!$C$2/G33)^Parameters!$C$9</f>
        <v>0.7683536443464456</v>
      </c>
      <c r="H80" s="18">
        <f ca="1">(Parameters!$C$2/H33)^Parameters!$C$9</f>
        <v>0.86985770007787255</v>
      </c>
      <c r="I80" s="22">
        <f ca="1">(Parameters!$C$2/I33)^Parameters!$C$9</f>
        <v>1.0635569497206814</v>
      </c>
      <c r="K80" s="83"/>
      <c r="L80" s="75"/>
      <c r="M80" s="11" t="s">
        <v>3</v>
      </c>
      <c r="N80" s="18">
        <f ca="1">(Parameters!$C$2/N33)^Parameters!$C$9</f>
        <v>0.64551814748343495</v>
      </c>
      <c r="O80" s="18">
        <f ca="1">(Parameters!$C$2/O33)^Parameters!$C$9</f>
        <v>0.6442106278412737</v>
      </c>
      <c r="P80" s="18">
        <f ca="1">(Parameters!$C$2/P33)^Parameters!$C$9</f>
        <v>0.64647840624634689</v>
      </c>
      <c r="Q80" s="18">
        <f ca="1">(Parameters!$C$2/Q33)^Parameters!$C$9</f>
        <v>0.64778030280397947</v>
      </c>
      <c r="R80" s="22">
        <f ca="1">(Parameters!$C$2/R33)^Parameters!$C$9</f>
        <v>0.65089465044185923</v>
      </c>
      <c r="T80" s="83"/>
      <c r="U80" s="75"/>
      <c r="V80" s="11" t="s">
        <v>3</v>
      </c>
      <c r="W80" s="18">
        <f ca="1">(Parameters!$C$2/W33)^Parameters!$C$9</f>
        <v>0.66944510511620969</v>
      </c>
      <c r="X80" s="18">
        <f ca="1">(Parameters!$C$2/X33)^Parameters!$C$9</f>
        <v>0.67431914916353186</v>
      </c>
      <c r="Y80" s="18">
        <f ca="1">(Parameters!$C$2/Y33)^Parameters!$C$9</f>
        <v>0.69472938041475873</v>
      </c>
      <c r="Z80" s="18">
        <f ca="1">(Parameters!$C$2/Z33)^Parameters!$C$9</f>
        <v>0.73009145861758817</v>
      </c>
      <c r="AA80" s="22">
        <f ca="1">(Parameters!$C$2/AA33)^Parameters!$C$9</f>
        <v>0.79244381656728324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0.81646175761648065</v>
      </c>
      <c r="F81" s="2">
        <f ca="1">(Parameters!$C$2/F34)^Parameters!$C$9</f>
        <v>0.8442426955431318</v>
      </c>
      <c r="G81" s="2">
        <f ca="1">(Parameters!$C$2/G34)^Parameters!$C$9</f>
        <v>0.93727444956242123</v>
      </c>
      <c r="H81" s="2">
        <f ca="1">(Parameters!$C$2/H34)^Parameters!$C$9</f>
        <v>1.1328999648584617</v>
      </c>
      <c r="I81" s="3">
        <f ca="1">(Parameters!$C$2/I34)^Parameters!$C$9</f>
        <v>1.5089131962432609</v>
      </c>
      <c r="K81" s="83"/>
      <c r="L81" s="74">
        <v>-55</v>
      </c>
      <c r="M81" s="12" t="s">
        <v>2</v>
      </c>
      <c r="N81" s="2">
        <f ca="1">(Parameters!$C$2/N34)^Parameters!$C$9</f>
        <v>0.64651856205549907</v>
      </c>
      <c r="O81" s="2">
        <f ca="1">(Parameters!$C$2/O34)^Parameters!$C$9</f>
        <v>0.64694731514034121</v>
      </c>
      <c r="P81" s="2">
        <f ca="1">(Parameters!$C$2/P34)^Parameters!$C$9</f>
        <v>0.64840940312989759</v>
      </c>
      <c r="Q81" s="2">
        <f ca="1">(Parameters!$C$2/Q34)^Parameters!$C$9</f>
        <v>0.65325565664078378</v>
      </c>
      <c r="R81" s="3">
        <f ca="1">(Parameters!$C$2/R34)^Parameters!$C$9</f>
        <v>0.66352515218541119</v>
      </c>
      <c r="T81" s="83"/>
      <c r="U81" s="74">
        <v>-55</v>
      </c>
      <c r="V81" s="12" t="s">
        <v>2</v>
      </c>
      <c r="W81" s="2">
        <f ca="1">(Parameters!$C$2/W34)^Parameters!$C$9</f>
        <v>0.69070909634954258</v>
      </c>
      <c r="X81" s="2">
        <f ca="1">(Parameters!$C$2/X34)^Parameters!$C$9</f>
        <v>0.69795645647779103</v>
      </c>
      <c r="Y81" s="2">
        <f ca="1">(Parameters!$C$2/Y34)^Parameters!$C$9</f>
        <v>0.72124957685608448</v>
      </c>
      <c r="Z81" s="2">
        <f ca="1">(Parameters!$C$2/Z34)^Parameters!$C$9</f>
        <v>0.76747342242878047</v>
      </c>
      <c r="AA81" s="3">
        <f ca="1">(Parameters!$C$2/AA34)^Parameters!$C$9</f>
        <v>0.84731713871617675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0.73486936682831316</v>
      </c>
      <c r="F82" s="18">
        <f ca="1">(Parameters!$C$2/F35)^Parameters!$C$9</f>
        <v>0.75017714544483849</v>
      </c>
      <c r="G82" s="18">
        <f ca="1">(Parameters!$C$2/G35)^Parameters!$C$9</f>
        <v>0.80034940203459548</v>
      </c>
      <c r="H82" s="18">
        <f ca="1">(Parameters!$C$2/H35)^Parameters!$C$9</f>
        <v>0.8993657070360479</v>
      </c>
      <c r="I82" s="22">
        <f ca="1">(Parameters!$C$2/I35)^Parameters!$C$9</f>
        <v>1.0820874229552526</v>
      </c>
      <c r="K82" s="83"/>
      <c r="L82" s="75"/>
      <c r="M82" s="9" t="s">
        <v>3</v>
      </c>
      <c r="N82" s="18">
        <f ca="1">(Parameters!$C$2/N35)^Parameters!$C$9</f>
        <v>0.64522543783606501</v>
      </c>
      <c r="O82" s="18">
        <f ca="1">(Parameters!$C$2/O35)^Parameters!$C$9</f>
        <v>0.64559590252522991</v>
      </c>
      <c r="P82" s="18">
        <f ca="1">(Parameters!$C$2/P35)^Parameters!$C$9</f>
        <v>0.64684829915109376</v>
      </c>
      <c r="Q82" s="18">
        <f ca="1">(Parameters!$C$2/Q35)^Parameters!$C$9</f>
        <v>0.64788371093988872</v>
      </c>
      <c r="R82" s="22">
        <f ca="1">(Parameters!$C$2/R35)^Parameters!$C$9</f>
        <v>0.65036633814909484</v>
      </c>
      <c r="T82" s="83"/>
      <c r="U82" s="75"/>
      <c r="V82" s="9" t="s">
        <v>3</v>
      </c>
      <c r="W82" s="18">
        <f ca="1">(Parameters!$C$2/W35)^Parameters!$C$9</f>
        <v>0.68157358409557534</v>
      </c>
      <c r="X82" s="18">
        <f ca="1">(Parameters!$C$2/X35)^Parameters!$C$9</f>
        <v>0.68736789276921217</v>
      </c>
      <c r="Y82" s="18">
        <f ca="1">(Parameters!$C$2/Y35)^Parameters!$C$9</f>
        <v>0.70607717553207905</v>
      </c>
      <c r="Z82" s="18">
        <f ca="1">(Parameters!$C$2/Z35)^Parameters!$C$9</f>
        <v>0.73979433769769343</v>
      </c>
      <c r="AA82" s="22">
        <f ca="1">(Parameters!$C$2/AA35)^Parameters!$C$9</f>
        <v>0.79764016429487705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0.89539150766495745</v>
      </c>
      <c r="F83" s="2">
        <f ca="1">(Parameters!$C$2/F36)^Parameters!$C$9</f>
        <v>0.92439991675393229</v>
      </c>
      <c r="G83" s="2">
        <f ca="1">(Parameters!$C$2/G36)^Parameters!$C$9</f>
        <v>1.0203351694775484</v>
      </c>
      <c r="H83" s="2">
        <f ca="1">(Parameters!$C$2/H36)^Parameters!$C$9</f>
        <v>1.2159533201380983</v>
      </c>
      <c r="I83" s="3">
        <f ca="1">(Parameters!$C$2/I36)^Parameters!$C$9</f>
        <v>1.5829003097867966</v>
      </c>
      <c r="K83" s="83"/>
      <c r="L83" s="74">
        <v>-60</v>
      </c>
      <c r="M83" s="10" t="s">
        <v>2</v>
      </c>
      <c r="N83" s="2">
        <f ca="1">(Parameters!$C$2/N36)^Parameters!$C$9</f>
        <v>0.64714124379667548</v>
      </c>
      <c r="O83" s="2">
        <f ca="1">(Parameters!$C$2/O36)^Parameters!$C$9</f>
        <v>0.6475475443725065</v>
      </c>
      <c r="P83" s="2">
        <f ca="1">(Parameters!$C$2/P36)^Parameters!$C$9</f>
        <v>0.64890749489773825</v>
      </c>
      <c r="Q83" s="2">
        <f ca="1">(Parameters!$C$2/Q36)^Parameters!$C$9</f>
        <v>0.65258958842313552</v>
      </c>
      <c r="R83" s="3">
        <f ca="1">(Parameters!$C$2/R36)^Parameters!$C$9</f>
        <v>0.66228659885340835</v>
      </c>
      <c r="T83" s="83"/>
      <c r="U83" s="74">
        <v>-60</v>
      </c>
      <c r="V83" s="10" t="s">
        <v>2</v>
      </c>
      <c r="W83" s="2">
        <f ca="1">(Parameters!$C$2/W36)^Parameters!$C$9</f>
        <v>0.71035548714334362</v>
      </c>
      <c r="X83" s="2">
        <f ca="1">(Parameters!$C$2/X36)^Parameters!$C$9</f>
        <v>0.7174526575469331</v>
      </c>
      <c r="Y83" s="2">
        <f ca="1">(Parameters!$C$2/Y36)^Parameters!$C$9</f>
        <v>0.74002348347933922</v>
      </c>
      <c r="Z83" s="2">
        <f ca="1">(Parameters!$C$2/Z36)^Parameters!$C$9</f>
        <v>0.78313620967995135</v>
      </c>
      <c r="AA83" s="3">
        <f ca="1">(Parameters!$C$2/AA36)^Parameters!$C$9</f>
        <v>0.85754792458721096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0.77748241041136212</v>
      </c>
      <c r="F84" s="18">
        <f ca="1">(Parameters!$C$2/F37)^Parameters!$C$9</f>
        <v>0.7929094269633461</v>
      </c>
      <c r="G84" s="18">
        <f ca="1">(Parameters!$C$2/G37)^Parameters!$C$9</f>
        <v>0.84293393001990857</v>
      </c>
      <c r="H84" s="18">
        <f ca="1">(Parameters!$C$2/H37)^Parameters!$C$9</f>
        <v>0.93991988450164854</v>
      </c>
      <c r="I84" s="22">
        <f ca="1">(Parameters!$C$2/I37)^Parameters!$C$9</f>
        <v>1.1112785539939602</v>
      </c>
      <c r="K84" s="83"/>
      <c r="L84" s="75"/>
      <c r="M84" s="11" t="s">
        <v>3</v>
      </c>
      <c r="N84" s="18">
        <f ca="1">(Parameters!$C$2/N37)^Parameters!$C$9</f>
        <v>0.6458211153137311</v>
      </c>
      <c r="O84" s="18">
        <f ca="1">(Parameters!$C$2/O37)^Parameters!$C$9</f>
        <v>0.64617274353809617</v>
      </c>
      <c r="P84" s="18">
        <f ca="1">(Parameters!$C$2/P37)^Parameters!$C$9</f>
        <v>0.64734065960834286</v>
      </c>
      <c r="Q84" s="18">
        <f ca="1">(Parameters!$C$2/Q37)^Parameters!$C$9</f>
        <v>0.64887367300843379</v>
      </c>
      <c r="R84" s="22">
        <f ca="1">(Parameters!$C$2/R37)^Parameters!$C$9</f>
        <v>0.64997637694722477</v>
      </c>
      <c r="T84" s="83"/>
      <c r="U84" s="75"/>
      <c r="V84" s="11" t="s">
        <v>3</v>
      </c>
      <c r="W84" s="18">
        <f ca="1">(Parameters!$C$2/W37)^Parameters!$C$9</f>
        <v>0.69707401276724301</v>
      </c>
      <c r="X84" s="18">
        <f ca="1">(Parameters!$C$2/X37)^Parameters!$C$9</f>
        <v>0.70277619624104803</v>
      </c>
      <c r="Y84" s="18">
        <f ca="1">(Parameters!$C$2/Y37)^Parameters!$C$9</f>
        <v>0.72097345239386412</v>
      </c>
      <c r="Z84" s="18">
        <f ca="1">(Parameters!$C$2/Z37)^Parameters!$C$9</f>
        <v>0.75395578387018902</v>
      </c>
      <c r="AA84" s="22">
        <f ca="1">(Parameters!$C$2/AA37)^Parameters!$C$9</f>
        <v>0.80605833820764872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1.0049283868058656</v>
      </c>
      <c r="F85" s="2">
        <f ca="1">(Parameters!$C$2/F38)^Parameters!$C$9</f>
        <v>1.0353153790670206</v>
      </c>
      <c r="G85" s="2">
        <f ca="1">(Parameters!$C$2/G38)^Parameters!$C$9</f>
        <v>1.134468901133052</v>
      </c>
      <c r="H85" s="2">
        <f ca="1">(Parameters!$C$2/H38)^Parameters!$C$9</f>
        <v>1.3332065087827658</v>
      </c>
      <c r="I85" s="3">
        <f ca="1">(Parameters!$C$2/I38)^Parameters!$C$9</f>
        <v>1.690674188489335</v>
      </c>
      <c r="K85" s="83"/>
      <c r="L85" s="74">
        <v>-65</v>
      </c>
      <c r="M85" s="12" t="s">
        <v>2</v>
      </c>
      <c r="N85" s="2">
        <f ca="1">(Parameters!$C$2/N38)^Parameters!$C$9</f>
        <v>0.64793706509773952</v>
      </c>
      <c r="O85" s="2">
        <f ca="1">(Parameters!$C$2/O38)^Parameters!$C$9</f>
        <v>0.64831590272511164</v>
      </c>
      <c r="P85" s="2">
        <f ca="1">(Parameters!$C$2/P38)^Parameters!$C$9</f>
        <v>0.6495587020717607</v>
      </c>
      <c r="Q85" s="2">
        <f ca="1">(Parameters!$C$2/Q38)^Parameters!$C$9</f>
        <v>0.65376167178742772</v>
      </c>
      <c r="R85" s="3">
        <f ca="1">(Parameters!$C$2/R38)^Parameters!$C$9</f>
        <v>0.66357023478938226</v>
      </c>
      <c r="T85" s="83"/>
      <c r="U85" s="74">
        <v>-65</v>
      </c>
      <c r="V85" s="12" t="s">
        <v>2</v>
      </c>
      <c r="W85" s="2">
        <f ca="1">(Parameters!$C$2/W38)^Parameters!$C$9</f>
        <v>0.73566692929533917</v>
      </c>
      <c r="X85" s="2">
        <f ca="1">(Parameters!$C$2/X38)^Parameters!$C$9</f>
        <v>0.74253107667116747</v>
      </c>
      <c r="Y85" s="2">
        <f ca="1">(Parameters!$C$2/Y38)^Parameters!$C$9</f>
        <v>0.76412219049753005</v>
      </c>
      <c r="Z85" s="2">
        <f ca="1">(Parameters!$C$2/Z38)^Parameters!$C$9</f>
        <v>0.80554389972365903</v>
      </c>
      <c r="AA85" s="3">
        <f ca="1">(Parameters!$C$2/AA38)^Parameters!$C$9</f>
        <v>0.87480053841681249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0.83409416060742825</v>
      </c>
      <c r="F86" s="18">
        <f ca="1">(Parameters!$C$2/F39)^Parameters!$C$9</f>
        <v>0.84957398458330491</v>
      </c>
      <c r="G86" s="18">
        <f ca="1">(Parameters!$C$2/G39)^Parameters!$C$9</f>
        <v>0.89919635096623418</v>
      </c>
      <c r="H86" s="18">
        <f ca="1">(Parameters!$C$2/H39)^Parameters!$C$9</f>
        <v>0.9925209876621286</v>
      </c>
      <c r="I86" s="22">
        <f ca="1">(Parameters!$C$2/I39)^Parameters!$C$9</f>
        <v>1.1515381836603948</v>
      </c>
      <c r="K86" s="83"/>
      <c r="L86" s="75"/>
      <c r="M86" s="9" t="s">
        <v>3</v>
      </c>
      <c r="N86" s="18">
        <f ca="1">(Parameters!$C$2/N39)^Parameters!$C$9</f>
        <v>0.64657913578865223</v>
      </c>
      <c r="O86" s="18">
        <f ca="1">(Parameters!$C$2/O39)^Parameters!$C$9</f>
        <v>0.64690750817947873</v>
      </c>
      <c r="P86" s="18">
        <f ca="1">(Parameters!$C$2/P39)^Parameters!$C$9</f>
        <v>0.64797770179568248</v>
      </c>
      <c r="Q86" s="18">
        <f ca="1">(Parameters!$C$2/Q39)^Parameters!$C$9</f>
        <v>0.64841184788171813</v>
      </c>
      <c r="R86" s="22">
        <f ca="1">(Parameters!$C$2/R39)^Parameters!$C$9</f>
        <v>0.64816445406432843</v>
      </c>
      <c r="T86" s="83"/>
      <c r="U86" s="75"/>
      <c r="V86" s="9" t="s">
        <v>3</v>
      </c>
      <c r="W86" s="18">
        <f ca="1">(Parameters!$C$2/W39)^Parameters!$C$9</f>
        <v>0.71722122055569515</v>
      </c>
      <c r="X86" s="18">
        <f ca="1">(Parameters!$C$2/X39)^Parameters!$C$9</f>
        <v>0.72276535786058416</v>
      </c>
      <c r="Y86" s="18">
        <f ca="1">(Parameters!$C$2/Y39)^Parameters!$C$9</f>
        <v>0.74024528754626473</v>
      </c>
      <c r="Z86" s="18">
        <f ca="1">(Parameters!$C$2/Z39)^Parameters!$C$9</f>
        <v>0.76993577543269487</v>
      </c>
      <c r="AA86" s="22">
        <f ca="1">(Parameters!$C$2/AA39)^Parameters!$C$9</f>
        <v>0.81587097152335986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1.1593505706901217</v>
      </c>
      <c r="F87" s="2">
        <f ca="1">(Parameters!$C$2/F40)^Parameters!$C$9</f>
        <v>1.1910189793925585</v>
      </c>
      <c r="G87" s="2">
        <f ca="1">(Parameters!$C$2/G40)^Parameters!$C$9</f>
        <v>1.2946838105573295</v>
      </c>
      <c r="H87" s="2">
        <f ca="1">(Parameters!$C$2/H40)^Parameters!$C$9</f>
        <v>1.4955932525299145</v>
      </c>
      <c r="I87" s="3">
        <f ca="1">(Parameters!$C$2/I40)^Parameters!$C$9</f>
        <v>1.8266040811964792</v>
      </c>
      <c r="K87" s="83"/>
      <c r="L87" s="74">
        <v>-70</v>
      </c>
      <c r="M87" s="10" t="s">
        <v>2</v>
      </c>
      <c r="N87" s="2">
        <f ca="1">(Parameters!$C$2/N40)^Parameters!$C$9</f>
        <v>0.64895575744159517</v>
      </c>
      <c r="O87" s="2">
        <f ca="1">(Parameters!$C$2/O40)^Parameters!$C$9</f>
        <v>0.64929845174993528</v>
      </c>
      <c r="P87" s="2">
        <f ca="1">(Parameters!$C$2/P40)^Parameters!$C$9</f>
        <v>0.65114141069222975</v>
      </c>
      <c r="Q87" s="2">
        <f ca="1">(Parameters!$C$2/Q40)^Parameters!$C$9</f>
        <v>0.6560048373468631</v>
      </c>
      <c r="R87" s="3">
        <f ca="1">(Parameters!$C$2/R40)^Parameters!$C$9</f>
        <v>0.65836144972846122</v>
      </c>
      <c r="T87" s="83"/>
      <c r="U87" s="74">
        <v>-70</v>
      </c>
      <c r="V87" s="10" t="s">
        <v>2</v>
      </c>
      <c r="W87" s="2">
        <f ca="1">(Parameters!$C$2/W40)^Parameters!$C$9</f>
        <v>0.76823743495379615</v>
      </c>
      <c r="X87" s="2">
        <f ca="1">(Parameters!$C$2/X40)^Parameters!$C$9</f>
        <v>0.77471947758207971</v>
      </c>
      <c r="Y87" s="2">
        <f ca="1">(Parameters!$C$2/Y40)^Parameters!$C$9</f>
        <v>0.79573787074416524</v>
      </c>
      <c r="Z87" s="2">
        <f ca="1">(Parameters!$C$2/Z40)^Parameters!$C$9</f>
        <v>0.83501145317570058</v>
      </c>
      <c r="AA87" s="3">
        <f ca="1">(Parameters!$C$2/AA40)^Parameters!$C$9</f>
        <v>0.88946360966521076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0.9099137774463093</v>
      </c>
      <c r="F88" s="18">
        <f ca="1">(Parameters!$C$2/F41)^Parameters!$C$9</f>
        <v>0.92523513560324222</v>
      </c>
      <c r="G88" s="18">
        <f ca="1">(Parameters!$C$2/G41)^Parameters!$C$9</f>
        <v>0.973191810681442</v>
      </c>
      <c r="H88" s="18">
        <f ca="1">(Parameters!$C$2/H41)^Parameters!$C$9</f>
        <v>1.0614153672602553</v>
      </c>
      <c r="I88" s="22">
        <f ca="1">(Parameters!$C$2/I41)^Parameters!$C$9</f>
        <v>1.2448774440991239</v>
      </c>
      <c r="K88" s="83"/>
      <c r="L88" s="75"/>
      <c r="M88" s="11" t="s">
        <v>3</v>
      </c>
      <c r="N88" s="18">
        <f ca="1">(Parameters!$C$2/N41)^Parameters!$C$9</f>
        <v>0.64754427829960481</v>
      </c>
      <c r="O88" s="18">
        <f ca="1">(Parameters!$C$2/O41)^Parameters!$C$9</f>
        <v>0.64784185748728618</v>
      </c>
      <c r="P88" s="18">
        <f ca="1">(Parameters!$C$2/P41)^Parameters!$C$9</f>
        <v>0.64803667353084593</v>
      </c>
      <c r="Q88" s="18">
        <f ca="1">(Parameters!$C$2/Q41)^Parameters!$C$9</f>
        <v>0.64744860309188856</v>
      </c>
      <c r="R88" s="22">
        <f ca="1">(Parameters!$C$2/R41)^Parameters!$C$9</f>
        <v>0.65326047908408136</v>
      </c>
      <c r="T88" s="83"/>
      <c r="U88" s="75"/>
      <c r="V88" s="11" t="s">
        <v>3</v>
      </c>
      <c r="W88" s="18">
        <f ca="1">(Parameters!$C$2/W41)^Parameters!$C$9</f>
        <v>0.74338201421325256</v>
      </c>
      <c r="X88" s="18">
        <f ca="1">(Parameters!$C$2/X41)^Parameters!$C$9</f>
        <v>0.74864517142779252</v>
      </c>
      <c r="Y88" s="18">
        <f ca="1">(Parameters!$C$2/Y41)^Parameters!$C$9</f>
        <v>0.76391905194784304</v>
      </c>
      <c r="Z88" s="18">
        <f ca="1">(Parameters!$C$2/Z41)^Parameters!$C$9</f>
        <v>0.78975291786255164</v>
      </c>
      <c r="AA88" s="22">
        <f ca="1">(Parameters!$C$2/AA41)^Parameters!$C$9</f>
        <v>0.82791207634461172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1.3886596034512744</v>
      </c>
      <c r="F89" s="2">
        <f ca="1">(Parameters!$C$2/F42)^Parameters!$C$9</f>
        <v>1.4210850223951277</v>
      </c>
      <c r="G89" s="2">
        <f ca="1">(Parameters!$C$2/G42)^Parameters!$C$9</f>
        <v>1.5278935479458517</v>
      </c>
      <c r="H89" s="2">
        <f ca="1">(Parameters!$C$2/H42)^Parameters!$C$9</f>
        <v>1.7083247697311759</v>
      </c>
      <c r="I89" s="3">
        <f ca="1">(Parameters!$C$2/I42)^Parameters!$C$9</f>
        <v>2.0198639866889825</v>
      </c>
      <c r="K89" s="83"/>
      <c r="L89" s="74">
        <v>-75</v>
      </c>
      <c r="M89" s="12" t="s">
        <v>2</v>
      </c>
      <c r="N89" s="2">
        <f ca="1">(Parameters!$C$2/N42)^Parameters!$C$9</f>
        <v>0.6524352850590317</v>
      </c>
      <c r="O89" s="2">
        <f ca="1">(Parameters!$C$2/O42)^Parameters!$C$9</f>
        <v>0.65278872339501659</v>
      </c>
      <c r="P89" s="2">
        <f ca="1">(Parameters!$C$2/P42)^Parameters!$C$9</f>
        <v>0.65545941026872812</v>
      </c>
      <c r="Q89" s="2">
        <f ca="1">(Parameters!$C$2/Q42)^Parameters!$C$9</f>
        <v>0.65407513972517128</v>
      </c>
      <c r="R89" s="3">
        <f ca="1">(Parameters!$C$2/R42)^Parameters!$C$9</f>
        <v>0.65799251559641925</v>
      </c>
      <c r="T89" s="83"/>
      <c r="U89" s="74">
        <v>-75</v>
      </c>
      <c r="V89" s="12" t="s">
        <v>2</v>
      </c>
      <c r="W89" s="2">
        <f ca="1">(Parameters!$C$2/W42)^Parameters!$C$9</f>
        <v>0.81295178619872732</v>
      </c>
      <c r="X89" s="2">
        <f ca="1">(Parameters!$C$2/X42)^Parameters!$C$9</f>
        <v>0.81888002611625688</v>
      </c>
      <c r="Y89" s="2">
        <f ca="1">(Parameters!$C$2/Y42)^Parameters!$C$9</f>
        <v>0.83900308824061798</v>
      </c>
      <c r="Z89" s="2">
        <f ca="1">(Parameters!$C$2/Z42)^Parameters!$C$9</f>
        <v>0.86665793145728687</v>
      </c>
      <c r="AA89" s="3">
        <f ca="1">(Parameters!$C$2/AA42)^Parameters!$C$9</f>
        <v>0.91513008843877042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1.011624844598888</v>
      </c>
      <c r="F90" s="18">
        <f ca="1">(Parameters!$C$2/F43)^Parameters!$C$9</f>
        <v>1.0262400039538202</v>
      </c>
      <c r="G90" s="18">
        <f ca="1">(Parameters!$C$2/G43)^Parameters!$C$9</f>
        <v>1.0710406854153196</v>
      </c>
      <c r="H90" s="18">
        <f ca="1">(Parameters!$C$2/H43)^Parameters!$C$9</f>
        <v>1.1863194778265835</v>
      </c>
      <c r="I90" s="22">
        <f ca="1">(Parameters!$C$2/I43)^Parameters!$C$9</f>
        <v>1.3244801147733058</v>
      </c>
      <c r="K90" s="83"/>
      <c r="L90" s="75"/>
      <c r="M90" s="9" t="s">
        <v>3</v>
      </c>
      <c r="N90" s="18">
        <f ca="1">(Parameters!$C$2/N43)^Parameters!$C$9</f>
        <v>0.64676526890990627</v>
      </c>
      <c r="O90" s="18">
        <f ca="1">(Parameters!$C$2/O43)^Parameters!$C$9</f>
        <v>0.64696423047043217</v>
      </c>
      <c r="P90" s="18">
        <f ca="1">(Parameters!$C$2/P43)^Parameters!$C$9</f>
        <v>0.64641695584558434</v>
      </c>
      <c r="Q90" s="18">
        <f ca="1">(Parameters!$C$2/Q43)^Parameters!$C$9</f>
        <v>0.65201488612568137</v>
      </c>
      <c r="R90" s="22">
        <f ca="1">(Parameters!$C$2/R43)^Parameters!$C$9</f>
        <v>0.65340030172987573</v>
      </c>
      <c r="T90" s="83"/>
      <c r="U90" s="75"/>
      <c r="V90" s="9" t="s">
        <v>3</v>
      </c>
      <c r="W90" s="18">
        <f ca="1">(Parameters!$C$2/W43)^Parameters!$C$9</f>
        <v>0.77437844085942842</v>
      </c>
      <c r="X90" s="18">
        <f ca="1">(Parameters!$C$2/X43)^Parameters!$C$9</f>
        <v>0.77906674905076645</v>
      </c>
      <c r="Y90" s="18">
        <f ca="1">(Parameters!$C$2/Y43)^Parameters!$C$9</f>
        <v>0.79163974384229352</v>
      </c>
      <c r="Z90" s="18">
        <f ca="1">(Parameters!$C$2/Z43)^Parameters!$C$9</f>
        <v>0.81301434970175834</v>
      </c>
      <c r="AA90" s="22">
        <f ca="1">(Parameters!$C$2/AA43)^Parameters!$C$9</f>
        <v>0.84764176676962155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1.7164429997049833</v>
      </c>
      <c r="F91" s="16">
        <f ca="1">(Parameters!$C$2/F44)^Parameters!$C$9</f>
        <v>1.7472494560887386</v>
      </c>
      <c r="G91" s="3">
        <f ca="1">(Parameters!$C$2/G44)^Parameters!$C$9</f>
        <v>1.8458581459359116</v>
      </c>
      <c r="H91" s="16">
        <f ca="1">(Parameters!$C$2/H44)^Parameters!$C$9</f>
        <v>2.0162976002011499</v>
      </c>
      <c r="I91" s="3">
        <f ca="1">(Parameters!$C$2/I44)^Parameters!$C$9</f>
        <v>2.2785971129733835</v>
      </c>
      <c r="K91" s="83"/>
      <c r="L91" s="74">
        <v>-80</v>
      </c>
      <c r="M91" s="12" t="s">
        <v>2</v>
      </c>
      <c r="N91" s="3">
        <f ca="1">(Parameters!$C$2/N44)^Parameters!$C$9</f>
        <v>0.65199289438091801</v>
      </c>
      <c r="O91" s="16">
        <f ca="1">(Parameters!$C$2/O44)^Parameters!$C$9</f>
        <v>0.65221542786044517</v>
      </c>
      <c r="P91" s="3">
        <f ca="1">(Parameters!$C$2/P44)^Parameters!$C$9</f>
        <v>0.65379992802634168</v>
      </c>
      <c r="Q91" s="16">
        <f ca="1">(Parameters!$C$2/Q44)^Parameters!$C$9</f>
        <v>0.65505070894886741</v>
      </c>
      <c r="R91" s="3">
        <f ca="1">(Parameters!$C$2/R44)^Parameters!$C$9</f>
        <v>0.65687121014469574</v>
      </c>
      <c r="T91" s="83"/>
      <c r="U91" s="74">
        <v>-80</v>
      </c>
      <c r="V91" s="12" t="s">
        <v>2</v>
      </c>
      <c r="W91" s="3">
        <f ca="1">(Parameters!$C$2/W44)^Parameters!$C$9</f>
        <v>0.86531953818894558</v>
      </c>
      <c r="X91" s="16">
        <f ca="1">(Parameters!$C$2/X44)^Parameters!$C$9</f>
        <v>0.87012308362569457</v>
      </c>
      <c r="Y91" s="3">
        <f ca="1">(Parameters!$C$2/Y44)^Parameters!$C$9</f>
        <v>0.88585252039674178</v>
      </c>
      <c r="Z91" s="16">
        <f ca="1">(Parameters!$C$2/Z44)^Parameters!$C$9</f>
        <v>0.91072110910308424</v>
      </c>
      <c r="AA91" s="3">
        <f ca="1">(Parameters!$C$2/AA44)^Parameters!$C$9</f>
        <v>0.94643339785240876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1.1881944307426675</v>
      </c>
      <c r="F92" s="20">
        <f ca="1">(Parameters!$C$2/F45)^Parameters!$C$9</f>
        <v>1.2021255202472989</v>
      </c>
      <c r="G92" s="6">
        <f ca="1">(Parameters!$C$2/G45)^Parameters!$C$9</f>
        <v>1.2440500048498992</v>
      </c>
      <c r="H92" s="20">
        <f ca="1">(Parameters!$C$2/H45)^Parameters!$C$9</f>
        <v>1.3187355617372156</v>
      </c>
      <c r="I92" s="6">
        <f ca="1">(Parameters!$C$2/I45)^Parameters!$C$9</f>
        <v>1.4305657350303482</v>
      </c>
      <c r="K92" s="84"/>
      <c r="L92" s="75"/>
      <c r="M92" s="9" t="s">
        <v>3</v>
      </c>
      <c r="N92" s="6">
        <f ca="1">(Parameters!$C$2/N45)^Parameters!$C$9</f>
        <v>0.6520727169525804</v>
      </c>
      <c r="O92" s="20">
        <f ca="1">(Parameters!$C$2/O45)^Parameters!$C$9</f>
        <v>0.65230354387475298</v>
      </c>
      <c r="P92" s="6">
        <f ca="1">(Parameters!$C$2/P45)^Parameters!$C$9</f>
        <v>0.65208400932249966</v>
      </c>
      <c r="Q92" s="20">
        <f ca="1">(Parameters!$C$2/Q45)^Parameters!$C$9</f>
        <v>0.6532064471670328</v>
      </c>
      <c r="R92" s="6">
        <f ca="1">(Parameters!$C$2/R45)^Parameters!$C$9</f>
        <v>0.65483073309768736</v>
      </c>
      <c r="T92" s="84"/>
      <c r="U92" s="75"/>
      <c r="V92" s="9" t="s">
        <v>3</v>
      </c>
      <c r="W92" s="6">
        <f ca="1">(Parameters!$C$2/W45)^Parameters!$C$9</f>
        <v>0.8141872919943286</v>
      </c>
      <c r="X92" s="20">
        <f ca="1">(Parameters!$C$2/X45)^Parameters!$C$9</f>
        <v>0.81793102203076473</v>
      </c>
      <c r="Y92" s="6">
        <f ca="1">(Parameters!$C$2/Y45)^Parameters!$C$9</f>
        <v>0.82783034691503266</v>
      </c>
      <c r="Z92" s="20">
        <f ca="1">(Parameters!$C$2/Z45)^Parameters!$C$9</f>
        <v>0.8469876664315793</v>
      </c>
      <c r="AA92" s="6">
        <f ca="1">(Parameters!$C$2/AA45)^Parameters!$C$9</f>
        <v>0.8744660918664211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2:D3"/>
    <mergeCell ref="E2:I3"/>
    <mergeCell ref="K2:M3"/>
    <mergeCell ref="N2:R3"/>
    <mergeCell ref="T2:V3"/>
    <mergeCell ref="W2:AA3"/>
    <mergeCell ref="L8:L9"/>
    <mergeCell ref="U8:U9"/>
    <mergeCell ref="C10:C11"/>
    <mergeCell ref="L10:L11"/>
    <mergeCell ref="U10:U11"/>
    <mergeCell ref="C12:C13"/>
    <mergeCell ref="L12:L13"/>
    <mergeCell ref="U12:U1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C18:C19"/>
    <mergeCell ref="L18:L19"/>
    <mergeCell ref="U18:U19"/>
    <mergeCell ref="C20:C21"/>
    <mergeCell ref="L20:L21"/>
    <mergeCell ref="U20:U21"/>
    <mergeCell ref="C14:C15"/>
    <mergeCell ref="L14:L15"/>
    <mergeCell ref="U14:U15"/>
    <mergeCell ref="C16:C17"/>
    <mergeCell ref="L16:L17"/>
    <mergeCell ref="U16:U17"/>
    <mergeCell ref="C26:C27"/>
    <mergeCell ref="L26:L27"/>
    <mergeCell ref="U26:U27"/>
    <mergeCell ref="C28:C29"/>
    <mergeCell ref="L28:L29"/>
    <mergeCell ref="U28:U29"/>
    <mergeCell ref="C22:C23"/>
    <mergeCell ref="L22:L23"/>
    <mergeCell ref="U22:U23"/>
    <mergeCell ref="C24:C25"/>
    <mergeCell ref="L24:L25"/>
    <mergeCell ref="U24:U25"/>
    <mergeCell ref="C34:C35"/>
    <mergeCell ref="L34:L35"/>
    <mergeCell ref="U34:U35"/>
    <mergeCell ref="C36:C37"/>
    <mergeCell ref="L36:L37"/>
    <mergeCell ref="U36:U37"/>
    <mergeCell ref="C30:C31"/>
    <mergeCell ref="L30:L31"/>
    <mergeCell ref="U30:U31"/>
    <mergeCell ref="C32:C33"/>
    <mergeCell ref="L32:L33"/>
    <mergeCell ref="U32:U33"/>
    <mergeCell ref="C42:C43"/>
    <mergeCell ref="L42:L43"/>
    <mergeCell ref="U42:U43"/>
    <mergeCell ref="C44:C45"/>
    <mergeCell ref="L44:L45"/>
    <mergeCell ref="U44:U45"/>
    <mergeCell ref="C38:C39"/>
    <mergeCell ref="L38:L39"/>
    <mergeCell ref="U38:U39"/>
    <mergeCell ref="C40:C41"/>
    <mergeCell ref="L40:L41"/>
    <mergeCell ref="U40:U41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42:AD43"/>
    <mergeCell ref="AD44:AD45"/>
    <mergeCell ref="AC46:AE47"/>
    <mergeCell ref="AF47:AJ47"/>
    <mergeCell ref="AD30:AD31"/>
    <mergeCell ref="AD32:AD33"/>
    <mergeCell ref="AD34:AD35"/>
    <mergeCell ref="AD36:AD37"/>
    <mergeCell ref="AD38:AD39"/>
    <mergeCell ref="AD40:AD41"/>
    <mergeCell ref="AD18:AD19"/>
    <mergeCell ref="AD20:AD21"/>
    <mergeCell ref="AD22:AD23"/>
    <mergeCell ref="AD24:AD25"/>
    <mergeCell ref="AD26:AD27"/>
    <mergeCell ref="AD28:AD29"/>
  </mergeCells>
  <conditionalFormatting sqref="E4:I45">
    <cfRule type="colorScale" priority="11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1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17">
      <colorScale>
        <cfvo type="num" val="0"/>
        <cfvo type="num" val="1"/>
        <color rgb="FFFF0000"/>
        <color theme="9" tint="-0.249977111117893"/>
      </colorScale>
    </cfRule>
    <cfRule type="colorScale" priority="118">
      <colorScale>
        <cfvo type="num" val="0"/>
        <cfvo type="num" val="1"/>
        <color rgb="FFFF7128"/>
        <color theme="9"/>
      </colorScale>
    </cfRule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3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10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10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0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08">
      <colorScale>
        <cfvo type="num" val="0"/>
        <cfvo type="num" val="1"/>
        <color rgb="FFFF0000"/>
        <color theme="9" tint="-0.249977111117893"/>
      </colorScale>
    </cfRule>
    <cfRule type="colorScale" priority="109">
      <colorScale>
        <cfvo type="num" val="0"/>
        <cfvo type="num" val="1"/>
        <color rgb="FFFF7128"/>
        <color theme="9"/>
      </colorScale>
    </cfRule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1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8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9">
      <colorScale>
        <cfvo type="num" val="0"/>
        <cfvo type="num" val="1"/>
        <color rgb="FFFF0000"/>
        <color theme="9" tint="-0.249977111117893"/>
      </colorScale>
    </cfRule>
    <cfRule type="colorScale" priority="90">
      <colorScale>
        <cfvo type="num" val="0"/>
        <cfvo type="num" val="1"/>
        <color rgb="FFFF7128"/>
        <color theme="9"/>
      </colorScale>
    </cfRule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5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68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6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1">
      <colorScale>
        <cfvo type="num" val="0"/>
        <cfvo type="num" val="1"/>
        <color rgb="FFFF0000"/>
        <color theme="9" tint="-0.249977111117893"/>
      </colorScale>
    </cfRule>
    <cfRule type="colorScale" priority="72">
      <colorScale>
        <cfvo type="num" val="0"/>
        <cfvo type="num" val="1"/>
        <color rgb="FFFF7128"/>
        <color theme="9"/>
      </colorScale>
    </cfRule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7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9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8">
      <colorScale>
        <cfvo type="num" val="0"/>
        <cfvo type="num" val="1"/>
        <color rgb="FFFF0000"/>
        <color theme="9" tint="-0.249977111117893"/>
      </colorScale>
    </cfRule>
    <cfRule type="colorScale" priority="99">
      <colorScale>
        <cfvo type="num" val="0"/>
        <cfvo type="num" val="1"/>
        <color rgb="FFFF7128"/>
        <color theme="9"/>
      </colorScale>
    </cfRule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7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0">
      <colorScale>
        <cfvo type="num" val="0"/>
        <cfvo type="num" val="1"/>
        <color rgb="FFFF0000"/>
        <color theme="9" tint="-0.249977111117893"/>
      </colorScale>
    </cfRule>
    <cfRule type="colorScale" priority="81">
      <colorScale>
        <cfvo type="num" val="0"/>
        <cfvo type="num" val="1"/>
        <color rgb="FFFF7128"/>
        <color theme="9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58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5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1">
      <colorScale>
        <cfvo type="num" val="0"/>
        <cfvo type="num" val="1"/>
        <color rgb="FFFF0000"/>
        <color theme="9" tint="-0.249977111117893"/>
      </colorScale>
    </cfRule>
    <cfRule type="colorScale" priority="62">
      <colorScale>
        <cfvo type="num" val="0"/>
        <cfvo type="num" val="1"/>
        <color rgb="FFFF7128"/>
        <color theme="9"/>
      </colorScale>
    </cfRule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7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F250-7A05-4148-88C8-9A66D0E04571}">
  <sheetPr codeName="Sheet4"/>
  <dimension ref="B1:AJ94"/>
  <sheetViews>
    <sheetView topLeftCell="A53" workbookViewId="0">
      <selection activeCell="I38" sqref="I38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32</v>
      </c>
      <c r="C2" s="77"/>
      <c r="D2" s="78"/>
      <c r="E2" s="56" t="s">
        <v>22</v>
      </c>
      <c r="F2" s="57"/>
      <c r="G2" s="57"/>
      <c r="H2" s="57"/>
      <c r="I2" s="58"/>
      <c r="K2" s="76" t="s">
        <v>32</v>
      </c>
      <c r="L2" s="77"/>
      <c r="M2" s="78"/>
      <c r="N2" s="56" t="s">
        <v>29</v>
      </c>
      <c r="O2" s="57"/>
      <c r="P2" s="57"/>
      <c r="Q2" s="57"/>
      <c r="R2" s="58"/>
      <c r="T2" s="76" t="s">
        <v>32</v>
      </c>
      <c r="U2" s="77"/>
      <c r="V2" s="78"/>
      <c r="W2" s="56" t="s">
        <v>30</v>
      </c>
      <c r="X2" s="57"/>
      <c r="Y2" s="57"/>
      <c r="Z2" s="57"/>
      <c r="AA2" s="58"/>
      <c r="AC2" s="76" t="s">
        <v>32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INDIRECT("DATA!E"&amp;107-5*(ROW()-2)/2+(COLUMN()-5))</f>
        <v>0.91011872867116816</v>
      </c>
      <c r="F4" s="2" cm="1">
        <f t="array" aca="1" ref="F4" ca="1">INDIRECT("DATA!E"&amp;107-5*(ROW()-2)/2+(COLUMN()-5))</f>
        <v>0.89829434131965791</v>
      </c>
      <c r="G4" s="2" cm="1">
        <f t="array" aca="1" ref="G4" ca="1">INDIRECT("DATA!E"&amp;107-5*(ROW()-2)/2+(COLUMN()-5))</f>
        <v>0.83396422557353789</v>
      </c>
      <c r="H4" s="2" cm="1">
        <f t="array" aca="1" ref="H4" ca="1">INDIRECT("DATA!E"&amp;107-5*(ROW()-2)/2+(COLUMN()-5))</f>
        <v>0.74891139624300185</v>
      </c>
      <c r="I4" s="3" cm="1">
        <f t="array" aca="1" ref="I4" ca="1">INDIRECT("DATA!E"&amp;107-5*(ROW()-2)/2+(COLUMN()-5))</f>
        <v>0.61143313290001111</v>
      </c>
      <c r="K4" s="82" t="s">
        <v>1</v>
      </c>
      <c r="L4" s="74">
        <v>20</v>
      </c>
      <c r="M4" s="1" t="s">
        <v>2</v>
      </c>
      <c r="N4" s="2" cm="1">
        <f t="array" aca="1" ref="N4" ca="1">INDIRECT("DATA!F" &amp; 107-5*(ROW()-2)/2+(COLUMN()-14))</f>
        <v>0.99757918734036055</v>
      </c>
      <c r="O4" s="2" cm="1">
        <f t="array" aca="1" ref="O4" ca="1">INDIRECT("DATA!F" &amp; 107-5*(ROW()-2)/2+(COLUMN()-14))</f>
        <v>0.99711989711359361</v>
      </c>
      <c r="P4" s="2" cm="1">
        <f t="array" aca="1" ref="P4" ca="1">INDIRECT("DATA!F" &amp; 107-5*(ROW()-2)/2+(COLUMN()-14))</f>
        <v>0.99759971146760518</v>
      </c>
      <c r="Q4" s="2" cm="1">
        <f t="array" aca="1" ref="Q4" ca="1">INDIRECT("DATA!F" &amp; 107-5*(ROW()-2)/2+(COLUMN()-14))</f>
        <v>0.99465904350223244</v>
      </c>
      <c r="R4" s="3" cm="1">
        <f t="array" aca="1" ref="R4" ca="1">INDIRECT("DATA!F" &amp; 107-5*(ROW()-2)/2+(COLUMN()-14))</f>
        <v>0.98696240673015101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INDIRECT("DATA!G" &amp; 107-5*(ROW()-2)/2+(COLUMN()-23))</f>
        <v>0.96804484137991464</v>
      </c>
      <c r="X4" s="3" cm="1">
        <f t="array" aca="1" ref="X4" ca="1">INDIRECT("DATA!G" &amp; 107-5*(ROW()-2)/2+(COLUMN()-23))</f>
        <v>0.9634837140831648</v>
      </c>
      <c r="Y4" s="3" cm="1">
        <f t="array" aca="1" ref="Y4" ca="1">INDIRECT("DATA!G" &amp; 107-5*(ROW()-2)/2+(COLUMN()-23))</f>
        <v>0.95190733623770241</v>
      </c>
      <c r="Z4" s="3" cm="1">
        <f t="array" aca="1" ref="Z4" ca="1">INDIRECT("DATA!G" &amp; 107-5*(ROW()-2)/2+(COLUMN()-23))</f>
        <v>0.92210652468954879</v>
      </c>
      <c r="AA4" s="3" cm="1">
        <f t="array" aca="1" ref="AA4" ca="1">INDIRECT("DATA!G" &amp; 107-5*(ROW()-2)/2+(COLUMN()-23))</f>
        <v>0.86203786186492115</v>
      </c>
      <c r="AC4" s="82" t="s">
        <v>1</v>
      </c>
      <c r="AD4" s="74">
        <v>20</v>
      </c>
      <c r="AE4" s="1" t="s">
        <v>2</v>
      </c>
      <c r="AF4" s="2">
        <f ca="1">(N4-E4)</f>
        <v>8.7460458669192387E-2</v>
      </c>
      <c r="AG4" s="2">
        <f t="shared" ref="AG4:AJ19" ca="1" si="0">(O4-F4)</f>
        <v>9.8825555793935704E-2</v>
      </c>
      <c r="AH4" s="2">
        <f t="shared" ca="1" si="0"/>
        <v>0.16363548589406729</v>
      </c>
      <c r="AI4" s="2">
        <f t="shared" ca="1" si="0"/>
        <v>0.24574764725923059</v>
      </c>
      <c r="AJ4" s="2">
        <f t="shared" ca="1" si="0"/>
        <v>0.3755292738301399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INDIRECT("DATA!H" &amp; 107-5*(ROW()-3)/2+(COLUMN()-5))</f>
        <v>0.84540263457124509</v>
      </c>
      <c r="F5" s="5" cm="1">
        <f t="array" aca="1" ref="F5" ca="1">INDIRECT("DATA!H" &amp; 107-5*(ROW()-3)/2+(COLUMN()-5))</f>
        <v>0.82645776955508632</v>
      </c>
      <c r="G5" s="5" cm="1">
        <f t="array" aca="1" ref="G5" ca="1">INDIRECT("DATA!H" &amp; 107-5*(ROW()-3)/2+(COLUMN()-5))</f>
        <v>0.7669653603183777</v>
      </c>
      <c r="H5" s="5" cm="1">
        <f t="array" aca="1" ref="H5" ca="1">INDIRECT("DATA!H" &amp; 107-5*(ROW()-3)/2+(COLUMN()-5))</f>
        <v>0.65711639624787421</v>
      </c>
      <c r="I5" s="6" cm="1">
        <f t="array" aca="1" ref="I5" ca="1">INDIRECT("DATA!H" &amp; 107-5*(ROW()-3)/2+(COLUMN()-5))</f>
        <v>0.49730074360858523</v>
      </c>
      <c r="K5" s="83"/>
      <c r="L5" s="75"/>
      <c r="M5" s="4" t="s">
        <v>3</v>
      </c>
      <c r="N5" s="5" cm="1">
        <f t="array" aca="1" ref="N5" ca="1">INDIRECT("DATA!I" &amp; 107-5*(ROW()-3)/2+(COLUMN()-14))</f>
        <v>0.99860103550309376</v>
      </c>
      <c r="O5" s="5" cm="1">
        <f t="array" aca="1" ref="O5" ca="1">INDIRECT("DATA!I" &amp; 107-5*(ROW()-3)/2+(COLUMN()-14))</f>
        <v>0.99836085350153259</v>
      </c>
      <c r="P5" s="5" cm="1">
        <f t="array" aca="1" ref="P5" ca="1">INDIRECT("DATA!I" &amp; 107-5*(ROW()-3)/2+(COLUMN()-14))</f>
        <v>0.99619853846147521</v>
      </c>
      <c r="Q5" s="5" cm="1">
        <f t="array" aca="1" ref="Q5" ca="1">INDIRECT("DATA!I" &amp; 107-5*(ROW()-3)/2+(COLUMN()-14))</f>
        <v>0.99037135179644242</v>
      </c>
      <c r="R5" s="6" cm="1">
        <f t="array" aca="1" ref="R5" ca="1">INDIRECT("DATA!I" &amp; 107-5*(ROW()-3)/2+(COLUMN()-14))</f>
        <v>0.94830972846714756</v>
      </c>
      <c r="S5" s="23"/>
      <c r="T5" s="83"/>
      <c r="U5" s="75"/>
      <c r="V5" s="4" t="s">
        <v>3</v>
      </c>
      <c r="W5" s="6" cm="1">
        <f t="array" aca="1" ref="W5" ca="1">INDIRECT("DATA!J" &amp; 107-5*(ROW()-3)/2+(COLUMN()-23))</f>
        <v>0.93529383991236437</v>
      </c>
      <c r="X5" s="6" cm="1">
        <f t="array" aca="1" ref="X5" ca="1">INDIRECT("DATA!J" &amp; 107-5*(ROW()-3)/2+(COLUMN()-23))</f>
        <v>0.92662576087970761</v>
      </c>
      <c r="Y5" s="6" cm="1">
        <f t="array" aca="1" ref="Y5" ca="1">INDIRECT("DATA!J" &amp; 107-5*(ROW()-3)/2+(COLUMN()-23))</f>
        <v>0.89691956992772226</v>
      </c>
      <c r="Z5" s="6" cm="1">
        <f t="array" aca="1" ref="Z5" ca="1">INDIRECT("DATA!J" &amp; 107-5*(ROW()-3)/2+(COLUMN()-23))</f>
        <v>0.84143400896597687</v>
      </c>
      <c r="AA5" s="6" cm="1">
        <f t="array" aca="1" ref="AA5" ca="1">INDIRECT("DATA!J" &amp; 107-5*(ROW()-3)/2+(COLUMN()-23))</f>
        <v>0.73269118971717084</v>
      </c>
      <c r="AC5" s="83"/>
      <c r="AD5" s="75"/>
      <c r="AE5" s="4" t="s">
        <v>3</v>
      </c>
      <c r="AF5" s="5">
        <f ca="1">(N5-E5)</f>
        <v>0.15319840093184867</v>
      </c>
      <c r="AG5" s="5">
        <f t="shared" ca="1" si="0"/>
        <v>0.17190308394644627</v>
      </c>
      <c r="AH5" s="5">
        <f t="shared" ca="1" si="0"/>
        <v>0.22923317814309752</v>
      </c>
      <c r="AI5" s="5">
        <f t="shared" ca="1" si="0"/>
        <v>0.33325495554856821</v>
      </c>
      <c r="AJ5" s="5">
        <f t="shared" ca="1" si="0"/>
        <v>0.45100898485856233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INDIRECT("DATA!E"&amp;107-5*(ROW()-2)/2+(COLUMN()-5))</f>
        <v>0.93185480220996875</v>
      </c>
      <c r="F6" s="2" cm="1">
        <f t="array" aca="1" ref="F6" ca="1">INDIRECT("DATA!E"&amp;107-5*(ROW()-2)/2+(COLUMN()-5))</f>
        <v>0.92098359419087139</v>
      </c>
      <c r="G6" s="2" cm="1">
        <f t="array" aca="1" ref="G6" ca="1">INDIRECT("DATA!E"&amp;107-5*(ROW()-2)/2+(COLUMN()-5))</f>
        <v>0.86414789053886831</v>
      </c>
      <c r="H6" s="2" cm="1">
        <f t="array" aca="1" ref="H6" ca="1">INDIRECT("DATA!E"&amp;107-5*(ROW()-2)/2+(COLUMN()-5))</f>
        <v>0.7837163702117409</v>
      </c>
      <c r="I6" s="3" cm="1">
        <f t="array" aca="1" ref="I6" ca="1">INDIRECT("DATA!E"&amp;107-5*(ROW()-2)/2+(COLUMN()-5))</f>
        <v>0.65570835316178133</v>
      </c>
      <c r="K6" s="83"/>
      <c r="L6" s="74">
        <v>15</v>
      </c>
      <c r="M6" s="1" t="s">
        <v>2</v>
      </c>
      <c r="N6" s="2" cm="1">
        <f t="array" aca="1" ref="N6" ca="1">INDIRECT("DATA!F" &amp; 107-5*(ROW()-2)/2+(COLUMN()-14))</f>
        <v>0.99793389099974483</v>
      </c>
      <c r="O6" s="2" cm="1">
        <f t="array" aca="1" ref="O6" ca="1">INDIRECT("DATA!F" &amp; 107-5*(ROW()-2)/2+(COLUMN()-14))</f>
        <v>0.9975502531675644</v>
      </c>
      <c r="P6" s="2" cm="1">
        <f t="array" aca="1" ref="P6" ca="1">INDIRECT("DATA!F" &amp; 107-5*(ROW()-2)/2+(COLUMN()-14))</f>
        <v>0.99795928951474622</v>
      </c>
      <c r="Q6" s="2" cm="1">
        <f t="array" aca="1" ref="Q6" ca="1">INDIRECT("DATA!F" &amp; 107-5*(ROW()-2)/2+(COLUMN()-14))</f>
        <v>0.99464490730829036</v>
      </c>
      <c r="R6" s="3" cm="1">
        <f t="array" aca="1" ref="R6" ca="1">INDIRECT("DATA!F" &amp; 107-5*(ROW()-2)/2+(COLUMN()-14))</f>
        <v>0.98271600207311383</v>
      </c>
      <c r="S6" s="23"/>
      <c r="T6" s="83"/>
      <c r="U6" s="74">
        <v>15</v>
      </c>
      <c r="V6" s="1" t="s">
        <v>2</v>
      </c>
      <c r="W6" s="3" cm="1">
        <f t="array" aca="1" ref="W6" ca="1">INDIRECT("DATA!G" &amp; 107-5*(ROW()-2)/2+(COLUMN()-23))</f>
        <v>0.97598260831163819</v>
      </c>
      <c r="X6" s="3" cm="1">
        <f t="array" aca="1" ref="X6" ca="1">INDIRECT("DATA!G" &amp; 107-5*(ROW()-2)/2+(COLUMN()-23))</f>
        <v>0.97188983358772918</v>
      </c>
      <c r="Y6" s="3" cm="1">
        <f t="array" aca="1" ref="Y6" ca="1">INDIRECT("DATA!G" &amp; 107-5*(ROW()-2)/2+(COLUMN()-23))</f>
        <v>0.96120268952830201</v>
      </c>
      <c r="Z6" s="3" cm="1">
        <f t="array" aca="1" ref="Z6" ca="1">INDIRECT("DATA!G" &amp; 107-5*(ROW()-2)/2+(COLUMN()-23))</f>
        <v>0.93373258228549816</v>
      </c>
      <c r="AA6" s="3" cm="1">
        <f t="array" aca="1" ref="AA6" ca="1">INDIRECT("DATA!G" &amp; 107-5*(ROW()-2)/2+(COLUMN()-23))</f>
        <v>0.87714659676334461</v>
      </c>
      <c r="AC6" s="83"/>
      <c r="AD6" s="74">
        <v>15</v>
      </c>
      <c r="AE6" s="1" t="s">
        <v>2</v>
      </c>
      <c r="AF6" s="2">
        <f t="shared" ref="AF6:AJ45" ca="1" si="1">(N6-E6)</f>
        <v>6.6079088789776086E-2</v>
      </c>
      <c r="AG6" s="2">
        <f t="shared" ca="1" si="0"/>
        <v>7.6566658976693014E-2</v>
      </c>
      <c r="AH6" s="2">
        <f t="shared" ca="1" si="0"/>
        <v>0.1338113989758779</v>
      </c>
      <c r="AI6" s="2">
        <f t="shared" ca="1" si="0"/>
        <v>0.21092853709654946</v>
      </c>
      <c r="AJ6" s="2">
        <f t="shared" ca="1" si="0"/>
        <v>0.32700764891133249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INDIRECT("DATA!H" &amp; 107-5*(ROW()-3)/2+(COLUMN()-5))</f>
        <v>0.88161727924733846</v>
      </c>
      <c r="F7" s="5" cm="1">
        <f t="array" aca="1" ref="F7" ca="1">INDIRECT("DATA!H" &amp; 107-5*(ROW()-3)/2+(COLUMN()-5))</f>
        <v>0.86349017739002776</v>
      </c>
      <c r="G7" s="5" cm="1">
        <f t="array" aca="1" ref="G7" ca="1">INDIRECT("DATA!H" &amp; 107-5*(ROW()-3)/2+(COLUMN()-5))</f>
        <v>0.80640870002215193</v>
      </c>
      <c r="H7" s="5" cm="1">
        <f t="array" aca="1" ref="H7" ca="1">INDIRECT("DATA!H" &amp; 107-5*(ROW()-3)/2+(COLUMN()-5))</f>
        <v>0.70121231538121365</v>
      </c>
      <c r="I7" s="6" cm="1">
        <f t="array" aca="1" ref="I7" ca="1">INDIRECT("DATA!H" &amp; 107-5*(ROW()-3)/2+(COLUMN()-5))</f>
        <v>0.54051173613320114</v>
      </c>
      <c r="K7" s="83"/>
      <c r="L7" s="75"/>
      <c r="M7" s="4" t="s">
        <v>3</v>
      </c>
      <c r="N7" s="5" cm="1">
        <f t="array" aca="1" ref="N7" ca="1">INDIRECT("DATA!I" &amp; 107-5*(ROW()-3)/2+(COLUMN()-14))</f>
        <v>0.99887351502335342</v>
      </c>
      <c r="O7" s="5" cm="1">
        <f t="array" aca="1" ref="O7" ca="1">INDIRECT("DATA!I" &amp; 107-5*(ROW()-3)/2+(COLUMN()-14))</f>
        <v>0.9986667170568978</v>
      </c>
      <c r="P7" s="5" cm="1">
        <f t="array" aca="1" ref="P7" ca="1">INDIRECT("DATA!I" &amp; 107-5*(ROW()-3)/2+(COLUMN()-14))</f>
        <v>0.99682723069810164</v>
      </c>
      <c r="Q7" s="5" cm="1">
        <f t="array" aca="1" ref="Q7" ca="1">INDIRECT("DATA!I" &amp; 107-5*(ROW()-3)/2+(COLUMN()-14))</f>
        <v>0.99355223709128082</v>
      </c>
      <c r="R7" s="6" cm="1">
        <f t="array" aca="1" ref="R7" ca="1">INDIRECT("DATA!I" &amp; 107-5*(ROW()-3)/2+(COLUMN()-14))</f>
        <v>0.97433979878812838</v>
      </c>
      <c r="S7" s="23"/>
      <c r="T7" s="83"/>
      <c r="U7" s="75"/>
      <c r="V7" s="4" t="s">
        <v>3</v>
      </c>
      <c r="W7" s="6" cm="1">
        <f t="array" aca="1" ref="W7" ca="1">INDIRECT("DATA!J" &amp; 107-5*(ROW()-3)/2+(COLUMN()-23))</f>
        <v>0.95128698704681558</v>
      </c>
      <c r="X7" s="6" cm="1">
        <f t="array" aca="1" ref="X7" ca="1">INDIRECT("DATA!J" &amp; 107-5*(ROW()-3)/2+(COLUMN()-23))</f>
        <v>0.94331008021862839</v>
      </c>
      <c r="Y7" s="6" cm="1">
        <f t="array" aca="1" ref="Y7" ca="1">INDIRECT("DATA!J" &amp; 107-5*(ROW()-3)/2+(COLUMN()-23))</f>
        <v>0.9158203030988088</v>
      </c>
      <c r="Z7" s="6" cm="1">
        <f t="array" aca="1" ref="Z7" ca="1">INDIRECT("DATA!J" &amp; 107-5*(ROW()-3)/2+(COLUMN()-23))</f>
        <v>0.86492040152042848</v>
      </c>
      <c r="AA7" s="6" cm="1">
        <f t="array" aca="1" ref="AA7" ca="1">INDIRECT("DATA!J" &amp; 107-5*(ROW()-3)/2+(COLUMN()-23))</f>
        <v>0.77047192913085605</v>
      </c>
      <c r="AC7" s="83"/>
      <c r="AD7" s="75"/>
      <c r="AE7" s="4" t="s">
        <v>3</v>
      </c>
      <c r="AF7" s="5">
        <f t="shared" ca="1" si="1"/>
        <v>0.11725623577601496</v>
      </c>
      <c r="AG7" s="5">
        <f t="shared" ca="1" si="0"/>
        <v>0.13517653966687004</v>
      </c>
      <c r="AH7" s="5">
        <f t="shared" ca="1" si="0"/>
        <v>0.19041853067594972</v>
      </c>
      <c r="AI7" s="5">
        <f t="shared" ca="1" si="0"/>
        <v>0.29233992171006717</v>
      </c>
      <c r="AJ7" s="5">
        <f t="shared" ca="1" si="0"/>
        <v>0.43382806265492724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INDIRECT("DATA!E"&amp;107-5*(ROW()-2)/2+(COLUMN()-5))</f>
        <v>0.94809732332757035</v>
      </c>
      <c r="F8" s="2" cm="1">
        <f t="array" aca="1" ref="F8" ca="1">INDIRECT("DATA!E"&amp;107-5*(ROW()-2)/2+(COLUMN()-5))</f>
        <v>0.93935533495343637</v>
      </c>
      <c r="G8" s="2" cm="1">
        <f t="array" aca="1" ref="G8" ca="1">INDIRECT("DATA!E"&amp;107-5*(ROW()-2)/2+(COLUMN()-5))</f>
        <v>0.90674259016207237</v>
      </c>
      <c r="H8" s="2" cm="1">
        <f t="array" aca="1" ref="H8" ca="1">INDIRECT("DATA!E"&amp;107-5*(ROW()-2)/2+(COLUMN()-5))</f>
        <v>0.81354366653519328</v>
      </c>
      <c r="I8" s="3" cm="1">
        <f t="array" aca="1" ref="I8" ca="1">INDIRECT("DATA!E"&amp;107-5*(ROW()-2)/2+(COLUMN()-5))</f>
        <v>0.68934605696275175</v>
      </c>
      <c r="K8" s="83"/>
      <c r="L8" s="74">
        <v>10</v>
      </c>
      <c r="M8" s="1" t="s">
        <v>2</v>
      </c>
      <c r="N8" s="2" cm="1">
        <f t="array" aca="1" ref="N8" ca="1">INDIRECT("DATA!F" &amp; 107-5*(ROW()-2)/2+(COLUMN()-14))</f>
        <v>0.99745564702863621</v>
      </c>
      <c r="O8" s="2" cm="1">
        <f t="array" aca="1" ref="O8" ca="1">INDIRECT("DATA!F" &amp; 107-5*(ROW()-2)/2+(COLUMN()-14))</f>
        <v>0.99788422732619764</v>
      </c>
      <c r="P8" s="2" cm="1">
        <f t="array" aca="1" ref="P8" ca="1">INDIRECT("DATA!F" &amp; 107-5*(ROW()-2)/2+(COLUMN()-14))</f>
        <v>0.99675676898036081</v>
      </c>
      <c r="Q8" s="2" cm="1">
        <f t="array" aca="1" ref="Q8" ca="1">INDIRECT("DATA!F" &amp; 107-5*(ROW()-2)/2+(COLUMN()-14))</f>
        <v>0.99557716150613396</v>
      </c>
      <c r="R8" s="3" cm="1">
        <f t="array" aca="1" ref="R8" ca="1">INDIRECT("DATA!F" &amp; 107-5*(ROW()-2)/2+(COLUMN()-14))</f>
        <v>0.99173577725298778</v>
      </c>
      <c r="S8" s="23"/>
      <c r="T8" s="83"/>
      <c r="U8" s="74">
        <v>10</v>
      </c>
      <c r="V8" s="1" t="s">
        <v>2</v>
      </c>
      <c r="W8" s="3" cm="1">
        <f t="array" aca="1" ref="W8" ca="1">INDIRECT("DATA!G" &amp; 107-5*(ROW()-2)/2+(COLUMN()-23))</f>
        <v>0.98156613620269884</v>
      </c>
      <c r="X8" s="3" cm="1">
        <f t="array" aca="1" ref="X8" ca="1">INDIRECT("DATA!G" &amp; 107-5*(ROW()-2)/2+(COLUMN()-23))</f>
        <v>0.97858533160759897</v>
      </c>
      <c r="Y8" s="3" cm="1">
        <f t="array" aca="1" ref="Y8" ca="1">INDIRECT("DATA!G" &amp; 107-5*(ROW()-2)/2+(COLUMN()-23))</f>
        <v>0.96619679715872964</v>
      </c>
      <c r="Z8" s="3" cm="1">
        <f t="array" aca="1" ref="Z8" ca="1">INDIRECT("DATA!G" &amp; 107-5*(ROW()-2)/2+(COLUMN()-23))</f>
        <v>0.94393224634804218</v>
      </c>
      <c r="AA8" s="3" cm="1">
        <f t="array" aca="1" ref="AA8" ca="1">INDIRECT("DATA!G" &amp; 107-5*(ROW()-2)/2+(COLUMN()-23))</f>
        <v>0.89733846423908359</v>
      </c>
      <c r="AC8" s="83"/>
      <c r="AD8" s="74">
        <v>10</v>
      </c>
      <c r="AE8" s="1" t="s">
        <v>2</v>
      </c>
      <c r="AF8" s="2">
        <f t="shared" ca="1" si="1"/>
        <v>4.9358323701065854E-2</v>
      </c>
      <c r="AG8" s="2">
        <f t="shared" ca="1" si="0"/>
        <v>5.8528892372761265E-2</v>
      </c>
      <c r="AH8" s="2">
        <f t="shared" ca="1" si="0"/>
        <v>9.0014178818288437E-2</v>
      </c>
      <c r="AI8" s="2">
        <f t="shared" ca="1" si="0"/>
        <v>0.18203349497094068</v>
      </c>
      <c r="AJ8" s="2">
        <f t="shared" ca="1" si="0"/>
        <v>0.30238972029023603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INDIRECT("DATA!H" &amp; 107-5*(ROW()-3)/2+(COLUMN()-5))</f>
        <v>0.91540200082486178</v>
      </c>
      <c r="F9" s="5" cm="1">
        <f t="array" aca="1" ref="F9" ca="1">INDIRECT("DATA!H" &amp; 107-5*(ROW()-3)/2+(COLUMN()-5))</f>
        <v>0.89470992858944032</v>
      </c>
      <c r="G9" s="5" cm="1">
        <f t="array" aca="1" ref="G9" ca="1">INDIRECT("DATA!H" &amp; 107-5*(ROW()-3)/2+(COLUMN()-5))</f>
        <v>0.84002839013444019</v>
      </c>
      <c r="H9" s="5" cm="1">
        <f t="array" aca="1" ref="H9" ca="1">INDIRECT("DATA!H" &amp; 107-5*(ROW()-3)/2+(COLUMN()-5))</f>
        <v>0.7391633097391187</v>
      </c>
      <c r="I9" s="6" cm="1">
        <f t="array" aca="1" ref="I9" ca="1">INDIRECT("DATA!H" &amp; 107-5*(ROW()-3)/2+(COLUMN()-5))</f>
        <v>0.58252829542897377</v>
      </c>
      <c r="K9" s="83"/>
      <c r="L9" s="75"/>
      <c r="M9" s="4" t="s">
        <v>3</v>
      </c>
      <c r="N9" s="5" cm="1">
        <f t="array" aca="1" ref="N9" ca="1">INDIRECT("DATA!I" &amp; 107-5*(ROW()-3)/2+(COLUMN()-14))</f>
        <v>0.99968708021236286</v>
      </c>
      <c r="O9" s="5" cm="1">
        <f t="array" aca="1" ref="O9" ca="1">INDIRECT("DATA!I" &amp; 107-5*(ROW()-3)/2+(COLUMN()-14))</f>
        <v>0.99890842296558924</v>
      </c>
      <c r="P9" s="5" cm="1">
        <f t="array" aca="1" ref="P9" ca="1">INDIRECT("DATA!I" &amp; 107-5*(ROW()-3)/2+(COLUMN()-14))</f>
        <v>0.99807719558097197</v>
      </c>
      <c r="Q9" s="5" cm="1">
        <f t="array" aca="1" ref="Q9" ca="1">INDIRECT("DATA!I" &amp; 107-5*(ROW()-3)/2+(COLUMN()-14))</f>
        <v>0.99466482318723759</v>
      </c>
      <c r="R9" s="6" cm="1">
        <f t="array" aca="1" ref="R9" ca="1">INDIRECT("DATA!I" &amp; 107-5*(ROW()-3)/2+(COLUMN()-14))</f>
        <v>0.97325409740730384</v>
      </c>
      <c r="S9" s="23"/>
      <c r="T9" s="83"/>
      <c r="U9" s="75"/>
      <c r="V9" s="4" t="s">
        <v>3</v>
      </c>
      <c r="W9" s="6" cm="1">
        <f t="array" aca="1" ref="W9" ca="1">INDIRECT("DATA!J" &amp; 107-5*(ROW()-3)/2+(COLUMN()-23))</f>
        <v>0.96330648961973397</v>
      </c>
      <c r="X9" s="6" cm="1">
        <f t="array" aca="1" ref="X9" ca="1">INDIRECT("DATA!J" &amp; 107-5*(ROW()-3)/2+(COLUMN()-23))</f>
        <v>0.95683656016208141</v>
      </c>
      <c r="Y9" s="6" cm="1">
        <f t="array" aca="1" ref="Y9" ca="1">INDIRECT("DATA!J" &amp; 107-5*(ROW()-3)/2+(COLUMN()-23))</f>
        <v>0.93246825643381881</v>
      </c>
      <c r="Z9" s="6" cm="1">
        <f t="array" aca="1" ref="Z9" ca="1">INDIRECT("DATA!J" &amp; 107-5*(ROW()-3)/2+(COLUMN()-23))</f>
        <v>0.88383994042605063</v>
      </c>
      <c r="AA9" s="6" cm="1">
        <f t="array" aca="1" ref="AA9" ca="1">INDIRECT("DATA!J" &amp; 107-5*(ROW()-3)/2+(COLUMN()-23))</f>
        <v>0.79203237121440118</v>
      </c>
      <c r="AC9" s="83"/>
      <c r="AD9" s="75"/>
      <c r="AE9" s="4" t="s">
        <v>3</v>
      </c>
      <c r="AF9" s="5">
        <f t="shared" ca="1" si="1"/>
        <v>8.4285079387501072E-2</v>
      </c>
      <c r="AG9" s="5">
        <f t="shared" ca="1" si="0"/>
        <v>0.10419849437614892</v>
      </c>
      <c r="AH9" s="5">
        <f t="shared" ca="1" si="0"/>
        <v>0.15804880544653177</v>
      </c>
      <c r="AI9" s="5">
        <f t="shared" ca="1" si="0"/>
        <v>0.25550151344811889</v>
      </c>
      <c r="AJ9" s="5">
        <f t="shared" ca="1" si="0"/>
        <v>0.39072580197833007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INDIRECT("DATA!E"&amp;107-5*(ROW()-2)/2+(COLUMN()-5))</f>
        <v>0.9628419550725702</v>
      </c>
      <c r="F10" s="2" cm="1">
        <f t="array" aca="1" ref="F10" ca="1">INDIRECT("DATA!E"&amp;107-5*(ROW()-2)/2+(COLUMN()-5))</f>
        <v>0.95316006557244759</v>
      </c>
      <c r="G10" s="2" cm="1">
        <f t="array" aca="1" ref="G10" ca="1">INDIRECT("DATA!E"&amp;107-5*(ROW()-2)/2+(COLUMN()-5))</f>
        <v>0.92386821822818155</v>
      </c>
      <c r="H10" s="2" cm="1">
        <f t="array" aca="1" ref="H10" ca="1">INDIRECT("DATA!E"&amp;107-5*(ROW()-2)/2+(COLUMN()-5))</f>
        <v>0.83863524230275466</v>
      </c>
      <c r="I10" s="3" cm="1">
        <f t="array" aca="1" ref="I10" ca="1">INDIRECT("DATA!E"&amp;107-5*(ROW()-2)/2+(COLUMN()-5))</f>
        <v>0.72153353715424684</v>
      </c>
      <c r="K10" s="83"/>
      <c r="L10" s="74">
        <v>5</v>
      </c>
      <c r="M10" s="1" t="s">
        <v>2</v>
      </c>
      <c r="N10" s="2" cm="1">
        <f t="array" aca="1" ref="N10" ca="1">INDIRECT("DATA!F" &amp; 107-5*(ROW()-2)/2+(COLUMN()-14))</f>
        <v>0.99812777667395602</v>
      </c>
      <c r="O10" s="2" cm="1">
        <f t="array" aca="1" ref="O10" ca="1">INDIRECT("DATA!F" &amp; 107-5*(ROW()-2)/2+(COLUMN()-14))</f>
        <v>0.99756416719264762</v>
      </c>
      <c r="P10" s="2" cm="1">
        <f t="array" aca="1" ref="P10" ca="1">INDIRECT("DATA!F" &amp; 107-5*(ROW()-2)/2+(COLUMN()-14))</f>
        <v>0.99718702944491955</v>
      </c>
      <c r="Q10" s="2" cm="1">
        <f t="array" aca="1" ref="Q10" ca="1">INDIRECT("DATA!F" &amp; 107-5*(ROW()-2)/2+(COLUMN()-14))</f>
        <v>0.9962550071750802</v>
      </c>
      <c r="R10" s="3" cm="1">
        <f t="array" aca="1" ref="R10" ca="1">INDIRECT("DATA!F" &amp; 107-5*(ROW()-2)/2+(COLUMN()-14))</f>
        <v>0.98749322093993963</v>
      </c>
      <c r="S10" s="23"/>
      <c r="T10" s="83"/>
      <c r="U10" s="74">
        <v>5</v>
      </c>
      <c r="V10" s="1" t="s">
        <v>2</v>
      </c>
      <c r="W10" s="3" cm="1">
        <f t="array" aca="1" ref="W10" ca="1">INDIRECT("DATA!G" &amp; 107-5*(ROW()-2)/2+(COLUMN()-23))</f>
        <v>0.98696951267309119</v>
      </c>
      <c r="X10" s="3" cm="1">
        <f t="array" aca="1" ref="X10" ca="1">INDIRECT("DATA!G" &amp; 107-5*(ROW()-2)/2+(COLUMN()-23))</f>
        <v>0.98333975828178444</v>
      </c>
      <c r="Y10" s="3" cm="1">
        <f t="array" aca="1" ref="Y10" ca="1">INDIRECT("DATA!G" &amp; 107-5*(ROW()-2)/2+(COLUMN()-23))</f>
        <v>0.97261662096919521</v>
      </c>
      <c r="Z10" s="3" cm="1">
        <f t="array" aca="1" ref="Z10" ca="1">INDIRECT("DATA!G" &amp; 107-5*(ROW()-2)/2+(COLUMN()-23))</f>
        <v>0.95219472589165499</v>
      </c>
      <c r="AA10" s="3" cm="1">
        <f t="array" aca="1" ref="AA10" ca="1">INDIRECT("DATA!G" &amp; 107-5*(ROW()-2)/2+(COLUMN()-23))</f>
        <v>0.90617482293243401</v>
      </c>
      <c r="AC10" s="83"/>
      <c r="AD10" s="74">
        <v>5</v>
      </c>
      <c r="AE10" s="1" t="s">
        <v>2</v>
      </c>
      <c r="AF10" s="2">
        <f t="shared" ca="1" si="1"/>
        <v>3.5285821601385825E-2</v>
      </c>
      <c r="AG10" s="2">
        <f t="shared" ca="1" si="0"/>
        <v>4.4404101620200032E-2</v>
      </c>
      <c r="AH10" s="2">
        <f t="shared" ca="1" si="0"/>
        <v>7.3318811216738E-2</v>
      </c>
      <c r="AI10" s="2">
        <f t="shared" ca="1" si="0"/>
        <v>0.15761976487232554</v>
      </c>
      <c r="AJ10" s="2">
        <f t="shared" ca="1" si="0"/>
        <v>0.26595968378569279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INDIRECT("DATA!H" &amp; 107-5*(ROW()-3)/2+(COLUMN()-5))</f>
        <v>0.9397370262675796</v>
      </c>
      <c r="F11" s="5" cm="1">
        <f t="array" aca="1" ref="F11" ca="1">INDIRECT("DATA!H" &amp; 107-5*(ROW()-3)/2+(COLUMN()-5))</f>
        <v>0.923858461250048</v>
      </c>
      <c r="G11" s="5" cm="1">
        <f t="array" aca="1" ref="G11" ca="1">INDIRECT("DATA!H" &amp; 107-5*(ROW()-3)/2+(COLUMN()-5))</f>
        <v>0.86842086299855759</v>
      </c>
      <c r="H11" s="5" cm="1">
        <f t="array" aca="1" ref="H11" ca="1">INDIRECT("DATA!H" &amp; 107-5*(ROW()-3)/2+(COLUMN()-5))</f>
        <v>0.77182029512975914</v>
      </c>
      <c r="I11" s="6" cm="1">
        <f t="array" aca="1" ref="I11" ca="1">INDIRECT("DATA!H" &amp; 107-5*(ROW()-3)/2+(COLUMN()-5))</f>
        <v>0.61529901776971496</v>
      </c>
      <c r="K11" s="83"/>
      <c r="L11" s="75"/>
      <c r="M11" s="4" t="s">
        <v>3</v>
      </c>
      <c r="N11" s="5" cm="1">
        <f t="array" aca="1" ref="N11" ca="1">INDIRECT("DATA!I" &amp; 107-5*(ROW()-3)/2+(COLUMN()-14))</f>
        <v>0.99961227700223421</v>
      </c>
      <c r="O11" s="5" cm="1">
        <f t="array" aca="1" ref="O11" ca="1">INDIRECT("DATA!I" &amp; 107-5*(ROW()-3)/2+(COLUMN()-14))</f>
        <v>0.99962628641684581</v>
      </c>
      <c r="P11" s="5" cm="1">
        <f t="array" aca="1" ref="P11" ca="1">INDIRECT("DATA!I" &amp; 107-5*(ROW()-3)/2+(COLUMN()-14))</f>
        <v>0.99836786584502157</v>
      </c>
      <c r="Q11" s="5" cm="1">
        <f t="array" aca="1" ref="Q11" ca="1">INDIRECT("DATA!I" &amp; 107-5*(ROW()-3)/2+(COLUMN()-14))</f>
        <v>0.99549127959916195</v>
      </c>
      <c r="R11" s="6" cm="1">
        <f t="array" aca="1" ref="R11" ca="1">INDIRECT("DATA!I" &amp; 107-5*(ROW()-3)/2+(COLUMN()-14))</f>
        <v>0.98606334825928543</v>
      </c>
      <c r="S11" s="23"/>
      <c r="T11" s="83"/>
      <c r="U11" s="75"/>
      <c r="V11" s="4" t="s">
        <v>3</v>
      </c>
      <c r="W11" s="6" cm="1">
        <f t="array" aca="1" ref="W11" ca="1">INDIRECT("DATA!J" &amp; 107-5*(ROW()-3)/2+(COLUMN()-23))</f>
        <v>0.97366197759401918</v>
      </c>
      <c r="X11" s="6" cm="1">
        <f t="array" aca="1" ref="X11" ca="1">INDIRECT("DATA!J" &amp; 107-5*(ROW()-3)/2+(COLUMN()-23))</f>
        <v>0.96682585706959601</v>
      </c>
      <c r="Y11" s="6" cm="1">
        <f t="array" aca="1" ref="Y11" ca="1">INDIRECT("DATA!J" &amp; 107-5*(ROW()-3)/2+(COLUMN()-23))</f>
        <v>0.94511077355683937</v>
      </c>
      <c r="Z11" s="6" cm="1">
        <f t="array" aca="1" ref="Z11" ca="1">INDIRECT("DATA!J" &amp; 107-5*(ROW()-3)/2+(COLUMN()-23))</f>
        <v>0.89970331228324008</v>
      </c>
      <c r="AA11" s="6" cm="1">
        <f t="array" aca="1" ref="AA11" ca="1">INDIRECT("DATA!J" &amp; 107-5*(ROW()-3)/2+(COLUMN()-23))</f>
        <v>0.82288199746415092</v>
      </c>
      <c r="AC11" s="83"/>
      <c r="AD11" s="75"/>
      <c r="AE11" s="4" t="s">
        <v>3</v>
      </c>
      <c r="AF11" s="5">
        <f t="shared" ca="1" si="1"/>
        <v>5.9875250734654606E-2</v>
      </c>
      <c r="AG11" s="5">
        <f t="shared" ca="1" si="0"/>
        <v>7.5767825166797809E-2</v>
      </c>
      <c r="AH11" s="5">
        <f t="shared" ca="1" si="0"/>
        <v>0.12994700284646399</v>
      </c>
      <c r="AI11" s="5">
        <f t="shared" ca="1" si="0"/>
        <v>0.22367098446940281</v>
      </c>
      <c r="AJ11" s="5">
        <f t="shared" ca="1" si="0"/>
        <v>0.37076433048957047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INDIRECT("DATA!E"&amp;107-5*(ROW()-2)/2+(COLUMN()-5))</f>
        <v>0.97472442753577082</v>
      </c>
      <c r="F12" s="2" cm="1">
        <f t="array" aca="1" ref="F12" ca="1">INDIRECT("DATA!E"&amp;107-5*(ROW()-2)/2+(COLUMN()-5))</f>
        <v>0.96506940607351543</v>
      </c>
      <c r="G12" s="2" cm="1">
        <f t="array" aca="1" ref="G12" ca="1">INDIRECT("DATA!E"&amp;107-5*(ROW()-2)/2+(COLUMN()-5))</f>
        <v>0.93766086274107519</v>
      </c>
      <c r="H12" s="2" cm="1">
        <f t="array" aca="1" ref="H12" ca="1">INDIRECT("DATA!E"&amp;107-5*(ROW()-2)/2+(COLUMN()-5))</f>
        <v>0.85952826032196006</v>
      </c>
      <c r="I12" s="3" cm="1">
        <f t="array" aca="1" ref="I12" ca="1">INDIRECT("DATA!E"&amp;107-5*(ROW()-2)/2+(COLUMN()-5))</f>
        <v>0.748166963372909</v>
      </c>
      <c r="K12" s="83"/>
      <c r="L12" s="74">
        <v>0</v>
      </c>
      <c r="M12" s="1" t="s">
        <v>2</v>
      </c>
      <c r="N12" s="2" cm="1">
        <f t="array" aca="1" ref="N12" ca="1">INDIRECT("DATA!F" &amp; 107-5*(ROW()-2)/2+(COLUMN()-14))</f>
        <v>0.99878427289639515</v>
      </c>
      <c r="O12" s="2" cm="1">
        <f t="array" aca="1" ref="O12" ca="1">INDIRECT("DATA!F" &amp; 107-5*(ROW()-2)/2+(COLUMN()-14))</f>
        <v>0.99791465278778335</v>
      </c>
      <c r="P12" s="2" cm="1">
        <f t="array" aca="1" ref="P12" ca="1">INDIRECT("DATA!F" &amp; 107-5*(ROW()-2)/2+(COLUMN()-14))</f>
        <v>0.9975181805796024</v>
      </c>
      <c r="Q12" s="2" cm="1">
        <f t="array" aca="1" ref="Q12" ca="1">INDIRECT("DATA!F" &amp; 107-5*(ROW()-2)/2+(COLUMN()-14))</f>
        <v>0.99676133574283121</v>
      </c>
      <c r="R12" s="3" cm="1">
        <f t="array" aca="1" ref="R12" ca="1">INDIRECT("DATA!F" &amp; 107-5*(ROW()-2)/2+(COLUMN()-14))</f>
        <v>0.98999266003876019</v>
      </c>
      <c r="S12" s="23"/>
      <c r="T12" s="83"/>
      <c r="U12" s="74">
        <v>0</v>
      </c>
      <c r="V12" s="1" t="s">
        <v>2</v>
      </c>
      <c r="W12" s="3" cm="1">
        <f t="array" aca="1" ref="W12" ca="1">INDIRECT("DATA!G" &amp; 107-5*(ROW()-2)/2+(COLUMN()-23))</f>
        <v>0.99130949040247918</v>
      </c>
      <c r="X12" s="3" cm="1">
        <f t="array" aca="1" ref="X12" ca="1">INDIRECT("DATA!G" &amp; 107-5*(ROW()-2)/2+(COLUMN()-23))</f>
        <v>0.98763118581271758</v>
      </c>
      <c r="Y12" s="3" cm="1">
        <f t="array" aca="1" ref="Y12" ca="1">INDIRECT("DATA!G" &amp; 107-5*(ROW()-2)/2+(COLUMN()-23))</f>
        <v>0.97771193277417756</v>
      </c>
      <c r="Z12" s="3" cm="1">
        <f t="array" aca="1" ref="Z12" ca="1">INDIRECT("DATA!G" &amp; 107-5*(ROW()-2)/2+(COLUMN()-23))</f>
        <v>0.95887340718932923</v>
      </c>
      <c r="AA12" s="3" cm="1">
        <f t="array" aca="1" ref="AA12" ca="1">INDIRECT("DATA!G" &amp; 107-5*(ROW()-2)/2+(COLUMN()-23))</f>
        <v>0.91757598787085681</v>
      </c>
      <c r="AC12" s="83"/>
      <c r="AD12" s="74">
        <v>0</v>
      </c>
      <c r="AE12" s="1" t="s">
        <v>2</v>
      </c>
      <c r="AF12" s="2">
        <f t="shared" ca="1" si="1"/>
        <v>2.4059845360624332E-2</v>
      </c>
      <c r="AG12" s="2">
        <f t="shared" ca="1" si="0"/>
        <v>3.2845246714267917E-2</v>
      </c>
      <c r="AH12" s="2">
        <f t="shared" ca="1" si="0"/>
        <v>5.9857317838527213E-2</v>
      </c>
      <c r="AI12" s="2">
        <f t="shared" ca="1" si="0"/>
        <v>0.13723307542087115</v>
      </c>
      <c r="AJ12" s="2">
        <f t="shared" ca="1" si="0"/>
        <v>0.24182569666585119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INDIRECT("DATA!H" &amp; 107-5*(ROW()-3)/2+(COLUMN()-5))</f>
        <v>0.95750883313955004</v>
      </c>
      <c r="F13" s="5" cm="1">
        <f t="array" aca="1" ref="F13" ca="1">INDIRECT("DATA!H" &amp; 107-5*(ROW()-3)/2+(COLUMN()-5))</f>
        <v>0.94413860576835995</v>
      </c>
      <c r="G13" s="5" cm="1">
        <f t="array" aca="1" ref="G13" ca="1">INDIRECT("DATA!H" &amp; 107-5*(ROW()-3)/2+(COLUMN()-5))</f>
        <v>0.89194935707053025</v>
      </c>
      <c r="H13" s="5" cm="1">
        <f t="array" aca="1" ref="H13" ca="1">INDIRECT("DATA!H" &amp; 107-5*(ROW()-3)/2+(COLUMN()-5))</f>
        <v>0.79958394207316641</v>
      </c>
      <c r="I13" s="6" cm="1">
        <f t="array" aca="1" ref="I13" ca="1">INDIRECT("DATA!H" &amp; 107-5*(ROW()-3)/2+(COLUMN()-5))</f>
        <v>0.65036903216484743</v>
      </c>
      <c r="K13" s="83"/>
      <c r="L13" s="75"/>
      <c r="M13" s="4" t="s">
        <v>3</v>
      </c>
      <c r="N13" s="5" cm="1">
        <f t="array" aca="1" ref="N13" ca="1">INDIRECT("DATA!I" &amp; 107-5*(ROW()-3)/2+(COLUMN()-14))</f>
        <v>0.99925255761102161</v>
      </c>
      <c r="O13" s="5" cm="1">
        <f t="array" aca="1" ref="O13" ca="1">INDIRECT("DATA!I" &amp; 107-5*(ROW()-3)/2+(COLUMN()-14))</f>
        <v>0.99964866301815125</v>
      </c>
      <c r="P13" s="5" cm="1">
        <f t="array" aca="1" ref="P13" ca="1">INDIRECT("DATA!I" &amp; 107-5*(ROW()-3)/2+(COLUMN()-14))</f>
        <v>0.99859501976347775</v>
      </c>
      <c r="Q13" s="5" cm="1">
        <f t="array" aca="1" ref="Q13" ca="1">INDIRECT("DATA!I" &amp; 107-5*(ROW()-3)/2+(COLUMN()-14))</f>
        <v>0.99611871667509677</v>
      </c>
      <c r="R13" s="6" cm="1">
        <f t="array" aca="1" ref="R13" ca="1">INDIRECT("DATA!I" &amp; 107-5*(ROW()-3)/2+(COLUMN()-14))</f>
        <v>0.98871897683952259</v>
      </c>
      <c r="S13" s="23"/>
      <c r="T13" s="83"/>
      <c r="U13" s="75"/>
      <c r="V13" s="4" t="s">
        <v>3</v>
      </c>
      <c r="W13" s="6" cm="1">
        <f t="array" aca="1" ref="W13" ca="1">INDIRECT("DATA!J" &amp; 107-5*(ROW()-3)/2+(COLUMN()-23))</f>
        <v>0.98226486889854925</v>
      </c>
      <c r="X13" s="6" cm="1">
        <f t="array" aca="1" ref="X13" ca="1">INDIRECT("DATA!J" &amp; 107-5*(ROW()-3)/2+(COLUMN()-23))</f>
        <v>0.97566295279919801</v>
      </c>
      <c r="Y13" s="6" cm="1">
        <f t="array" aca="1" ref="Y13" ca="1">INDIRECT("DATA!J" &amp; 107-5*(ROW()-3)/2+(COLUMN()-23))</f>
        <v>0.95529320016364483</v>
      </c>
      <c r="Z13" s="6" cm="1">
        <f t="array" aca="1" ref="Z13" ca="1">INDIRECT("DATA!J" &amp; 107-5*(ROW()-3)/2+(COLUMN()-23))</f>
        <v>0.91287543676245841</v>
      </c>
      <c r="AA13" s="6" cm="1">
        <f t="array" aca="1" ref="AA13" ca="1">INDIRECT("DATA!J" &amp; 107-5*(ROW()-3)/2+(COLUMN()-23))</f>
        <v>0.84052830627560771</v>
      </c>
      <c r="AC13" s="83"/>
      <c r="AD13" s="75"/>
      <c r="AE13" s="4" t="s">
        <v>3</v>
      </c>
      <c r="AF13" s="5">
        <f t="shared" ca="1" si="1"/>
        <v>4.1743724471471566E-2</v>
      </c>
      <c r="AG13" s="5">
        <f t="shared" ca="1" si="0"/>
        <v>5.55100572497913E-2</v>
      </c>
      <c r="AH13" s="5">
        <f t="shared" ca="1" si="0"/>
        <v>0.10664566269294751</v>
      </c>
      <c r="AI13" s="5">
        <f t="shared" ca="1" si="0"/>
        <v>0.19653477460193036</v>
      </c>
      <c r="AJ13" s="5">
        <f t="shared" ca="1" si="0"/>
        <v>0.33834994467467516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INDIRECT("DATA!E"&amp;107-5*(ROW()-2)/2+(COLUMN()-5))</f>
        <v>0.98350597870411516</v>
      </c>
      <c r="F14" s="2" cm="1">
        <f t="array" aca="1" ref="F14" ca="1">INDIRECT("DATA!E"&amp;107-5*(ROW()-2)/2+(COLUMN()-5))</f>
        <v>0.97536102813422842</v>
      </c>
      <c r="G14" s="2" cm="1">
        <f t="array" aca="1" ref="G14" ca="1">INDIRECT("DATA!E"&amp;107-5*(ROW()-2)/2+(COLUMN()-5))</f>
        <v>0.94856816551195877</v>
      </c>
      <c r="H14" s="2" cm="1">
        <f t="array" aca="1" ref="H14" ca="1">INDIRECT("DATA!E"&amp;107-5*(ROW()-2)/2+(COLUMN()-5))</f>
        <v>0.8766767448335967</v>
      </c>
      <c r="I14" s="3" cm="1">
        <f t="array" aca="1" ref="I14" ca="1">INDIRECT("DATA!E"&amp;107-5*(ROW()-2)/2+(COLUMN()-5))</f>
        <v>0.77118167792190728</v>
      </c>
      <c r="K14" s="83"/>
      <c r="L14" s="74">
        <v>-5</v>
      </c>
      <c r="M14" s="1" t="s">
        <v>2</v>
      </c>
      <c r="N14" s="2" cm="1">
        <f t="array" aca="1" ref="N14" ca="1">INDIRECT("DATA!F" &amp; 107-5*(ROW()-2)/2+(COLUMN()-14))</f>
        <v>0.99907627708762681</v>
      </c>
      <c r="O14" s="2" cm="1">
        <f t="array" aca="1" ref="O14" ca="1">INDIRECT("DATA!F" &amp; 107-5*(ROW()-2)/2+(COLUMN()-14))</f>
        <v>0.99880056916338522</v>
      </c>
      <c r="P14" s="2" cm="1">
        <f t="array" aca="1" ref="P14" ca="1">INDIRECT("DATA!F" &amp; 107-5*(ROW()-2)/2+(COLUMN()-14))</f>
        <v>0.99777278669627001</v>
      </c>
      <c r="Q14" s="2" cm="1">
        <f t="array" aca="1" ref="Q14" ca="1">INDIRECT("DATA!F" &amp; 107-5*(ROW()-2)/2+(COLUMN()-14))</f>
        <v>0.99714708401373742</v>
      </c>
      <c r="R14" s="3" cm="1">
        <f t="array" aca="1" ref="R14" ca="1">INDIRECT("DATA!F" &amp; 107-5*(ROW()-2)/2+(COLUMN()-14))</f>
        <v>0.99178366555706154</v>
      </c>
      <c r="S14" s="23"/>
      <c r="T14" s="83"/>
      <c r="U14" s="74">
        <v>-5</v>
      </c>
      <c r="V14" s="1" t="s">
        <v>2</v>
      </c>
      <c r="W14" s="3" cm="1">
        <f t="array" aca="1" ref="W14" ca="1">INDIRECT("DATA!G" &amp; 107-5*(ROW()-2)/2+(COLUMN()-23))</f>
        <v>0.99441988411872562</v>
      </c>
      <c r="X14" s="3" cm="1">
        <f t="array" aca="1" ref="X14" ca="1">INDIRECT("DATA!G" &amp; 107-5*(ROW()-2)/2+(COLUMN()-23))</f>
        <v>0.99151338989199878</v>
      </c>
      <c r="Y14" s="3" cm="1">
        <f t="array" aca="1" ref="Y14" ca="1">INDIRECT("DATA!G" &amp; 107-5*(ROW()-2)/2+(COLUMN()-23))</f>
        <v>0.98169375041910956</v>
      </c>
      <c r="Z14" s="3" cm="1">
        <f t="array" aca="1" ref="Z14" ca="1">INDIRECT("DATA!G" &amp; 107-5*(ROW()-2)/2+(COLUMN()-23))</f>
        <v>0.96422918262126045</v>
      </c>
      <c r="AA14" s="3" cm="1">
        <f t="array" aca="1" ref="AA14" ca="1">INDIRECT("DATA!G" &amp; 107-5*(ROW()-2)/2+(COLUMN()-23))</f>
        <v>0.92684156863793876</v>
      </c>
      <c r="AC14" s="83"/>
      <c r="AD14" s="74">
        <v>-5</v>
      </c>
      <c r="AE14" s="1" t="s">
        <v>2</v>
      </c>
      <c r="AF14" s="2">
        <f t="shared" ca="1" si="1"/>
        <v>1.5570298383511649E-2</v>
      </c>
      <c r="AG14" s="2">
        <f t="shared" ca="1" si="0"/>
        <v>2.3439541029156796E-2</v>
      </c>
      <c r="AH14" s="2">
        <f t="shared" ca="1" si="0"/>
        <v>4.9204621184311237E-2</v>
      </c>
      <c r="AI14" s="2">
        <f t="shared" ca="1" si="0"/>
        <v>0.12047033918014072</v>
      </c>
      <c r="AJ14" s="2">
        <f t="shared" ca="1" si="0"/>
        <v>0.22060198763515426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INDIRECT("DATA!H" &amp; 107-5*(ROW()-3)/2+(COLUMN()-5))</f>
        <v>0.97353075482008355</v>
      </c>
      <c r="F15" s="5" cm="1">
        <f t="array" aca="1" ref="F15" ca="1">INDIRECT("DATA!H" &amp; 107-5*(ROW()-3)/2+(COLUMN()-5))</f>
        <v>0.95858159825284017</v>
      </c>
      <c r="G15" s="5" cm="1">
        <f t="array" aca="1" ref="G15" ca="1">INDIRECT("DATA!H" &amp; 107-5*(ROW()-3)/2+(COLUMN()-5))</f>
        <v>0.91098763850992182</v>
      </c>
      <c r="H15" s="5" cm="1">
        <f t="array" aca="1" ref="H15" ca="1">INDIRECT("DATA!H" &amp; 107-5*(ROW()-3)/2+(COLUMN()-5))</f>
        <v>0.8227892726313939</v>
      </c>
      <c r="I15" s="6" cm="1">
        <f t="array" aca="1" ref="I15" ca="1">INDIRECT("DATA!H" &amp; 107-5*(ROW()-3)/2+(COLUMN()-5))</f>
        <v>0.68063620997381158</v>
      </c>
      <c r="K15" s="83"/>
      <c r="L15" s="75"/>
      <c r="M15" s="4" t="s">
        <v>3</v>
      </c>
      <c r="N15" s="5" cm="1">
        <f t="array" aca="1" ref="N15" ca="1">INDIRECT("DATA!I" &amp; 107-5*(ROW()-3)/2+(COLUMN()-14))</f>
        <v>0.99919314444443419</v>
      </c>
      <c r="O15" s="5" cm="1">
        <f t="array" aca="1" ref="O15" ca="1">INDIRECT("DATA!I" &amp; 107-5*(ROW()-3)/2+(COLUMN()-14))</f>
        <v>0.99911916367939335</v>
      </c>
      <c r="P15" s="5" cm="1">
        <f t="array" aca="1" ref="P15" ca="1">INDIRECT("DATA!I" &amp; 107-5*(ROW()-3)/2+(COLUMN()-14))</f>
        <v>0.99877127278954836</v>
      </c>
      <c r="Q15" s="5" cm="1">
        <f t="array" aca="1" ref="Q15" ca="1">INDIRECT("DATA!I" &amp; 107-5*(ROW()-3)/2+(COLUMN()-14))</f>
        <v>0.99660146356538204</v>
      </c>
      <c r="R15" s="6" cm="1">
        <f t="array" aca="1" ref="R15" ca="1">INDIRECT("DATA!I" &amp; 107-5*(ROW()-3)/2+(COLUMN()-14))</f>
        <v>0.99063814290338836</v>
      </c>
      <c r="S15" s="23"/>
      <c r="T15" s="83"/>
      <c r="U15" s="75"/>
      <c r="V15" s="4" t="s">
        <v>3</v>
      </c>
      <c r="W15" s="6" cm="1">
        <f t="array" aca="1" ref="W15" ca="1">INDIRECT("DATA!J" &amp; 107-5*(ROW()-3)/2+(COLUMN()-23))</f>
        <v>0.98816924598134137</v>
      </c>
      <c r="X15" s="6" cm="1">
        <f t="array" aca="1" ref="X15" ca="1">INDIRECT("DATA!J" &amp; 107-5*(ROW()-3)/2+(COLUMN()-23))</f>
        <v>0.98244504727792115</v>
      </c>
      <c r="Y15" s="6" cm="1">
        <f t="array" aca="1" ref="Y15" ca="1">INDIRECT("DATA!J" &amp; 107-5*(ROW()-3)/2+(COLUMN()-23))</f>
        <v>0.96333589436781197</v>
      </c>
      <c r="Z15" s="6" cm="1">
        <f t="array" aca="1" ref="Z15" ca="1">INDIRECT("DATA!J" &amp; 107-5*(ROW()-3)/2+(COLUMN()-23))</f>
        <v>0.9236602900492088</v>
      </c>
      <c r="AA15" s="6" cm="1">
        <f t="array" aca="1" ref="AA15" ca="1">INDIRECT("DATA!J" &amp; 107-5*(ROW()-3)/2+(COLUMN()-23))</f>
        <v>0.85562551435091594</v>
      </c>
      <c r="AC15" s="83"/>
      <c r="AD15" s="75"/>
      <c r="AE15" s="4" t="s">
        <v>3</v>
      </c>
      <c r="AF15" s="5">
        <f t="shared" ca="1" si="1"/>
        <v>2.5662389624350634E-2</v>
      </c>
      <c r="AG15" s="5">
        <f t="shared" ca="1" si="0"/>
        <v>4.0537565426553179E-2</v>
      </c>
      <c r="AH15" s="5">
        <f t="shared" ca="1" si="0"/>
        <v>8.7783634279626543E-2</v>
      </c>
      <c r="AI15" s="5">
        <f t="shared" ca="1" si="0"/>
        <v>0.17381219093398814</v>
      </c>
      <c r="AJ15" s="5">
        <f t="shared" ca="1" si="0"/>
        <v>0.31000193292957678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INDIRECT("DATA!E"&amp;107-5*(ROW()-2)/2+(COLUMN()-5))</f>
        <v>0.98956915446470084</v>
      </c>
      <c r="F16" s="2" cm="1">
        <f t="array" aca="1" ref="F16" ca="1">INDIRECT("DATA!E"&amp;107-5*(ROW()-2)/2+(COLUMN()-5))</f>
        <v>0.98243326244679163</v>
      </c>
      <c r="G16" s="2" cm="1">
        <f t="array" aca="1" ref="G16" ca="1">INDIRECT("DATA!E"&amp;107-5*(ROW()-2)/2+(COLUMN()-5))</f>
        <v>0.9557058296171036</v>
      </c>
      <c r="H16" s="2" cm="1">
        <f t="array" aca="1" ref="H16" ca="1">INDIRECT("DATA!E"&amp;107-5*(ROW()-2)/2+(COLUMN()-5))</f>
        <v>0.9078019996458544</v>
      </c>
      <c r="I16" s="3" cm="1">
        <f t="array" aca="1" ref="I16" ca="1">INDIRECT("DATA!E"&amp;107-5*(ROW()-2)/2+(COLUMN()-5))</f>
        <v>0.79056403156557786</v>
      </c>
      <c r="K16" s="83"/>
      <c r="L16" s="74">
        <v>-10</v>
      </c>
      <c r="M16" s="1" t="s">
        <v>2</v>
      </c>
      <c r="N16" s="2" cm="1">
        <f t="array" aca="1" ref="N16" ca="1">INDIRECT("DATA!F" &amp; 107-5*(ROW()-2)/2+(COLUMN()-14))</f>
        <v>0.99907150614066997</v>
      </c>
      <c r="O16" s="2" cm="1">
        <f t="array" aca="1" ref="O16" ca="1">INDIRECT("DATA!F" &amp; 107-5*(ROW()-2)/2+(COLUMN()-14))</f>
        <v>0.99908653437497641</v>
      </c>
      <c r="P16" s="2" cm="1">
        <f t="array" aca="1" ref="P16" ca="1">INDIRECT("DATA!F" &amp; 107-5*(ROW()-2)/2+(COLUMN()-14))</f>
        <v>0.99712416441750518</v>
      </c>
      <c r="Q16" s="2" cm="1">
        <f t="array" aca="1" ref="Q16" ca="1">INDIRECT("DATA!F" &amp; 107-5*(ROW()-2)/2+(COLUMN()-14))</f>
        <v>0.99588680346492442</v>
      </c>
      <c r="R16" s="3" cm="1">
        <f t="array" aca="1" ref="R16" ca="1">INDIRECT("DATA!F" &amp; 107-5*(ROW()-2)/2+(COLUMN()-14))</f>
        <v>0.99239375299877919</v>
      </c>
      <c r="S16" s="23"/>
      <c r="T16" s="83"/>
      <c r="U16" s="74">
        <v>-10</v>
      </c>
      <c r="V16" s="1" t="s">
        <v>2</v>
      </c>
      <c r="W16" s="3" cm="1">
        <f t="array" aca="1" ref="W16" ca="1">INDIRECT("DATA!G" &amp; 107-5*(ROW()-2)/2+(COLUMN()-23))</f>
        <v>0.99649142004024915</v>
      </c>
      <c r="X16" s="3" cm="1">
        <f t="array" aca="1" ref="X16" ca="1">INDIRECT("DATA!G" &amp; 107-5*(ROW()-2)/2+(COLUMN()-23))</f>
        <v>0.99403607856929377</v>
      </c>
      <c r="Y16" s="3" cm="1">
        <f t="array" aca="1" ref="Y16" ca="1">INDIRECT("DATA!G" &amp; 107-5*(ROW()-2)/2+(COLUMN()-23))</f>
        <v>0.98393324270133564</v>
      </c>
      <c r="Z16" s="3" cm="1">
        <f t="array" aca="1" ref="Z16" ca="1">INDIRECT("DATA!G" &amp; 107-5*(ROW()-2)/2+(COLUMN()-23))</f>
        <v>0.96589638227130459</v>
      </c>
      <c r="AA16" s="3" cm="1">
        <f t="array" aca="1" ref="AA16" ca="1">INDIRECT("DATA!G" &amp; 107-5*(ROW()-2)/2+(COLUMN()-23))</f>
        <v>0.9338150452840418</v>
      </c>
      <c r="AC16" s="83"/>
      <c r="AD16" s="74">
        <v>-10</v>
      </c>
      <c r="AE16" s="1" t="s">
        <v>2</v>
      </c>
      <c r="AF16" s="2">
        <f t="shared" ca="1" si="1"/>
        <v>9.502351675969134E-3</v>
      </c>
      <c r="AG16" s="2">
        <f t="shared" ca="1" si="0"/>
        <v>1.6653271928184776E-2</v>
      </c>
      <c r="AH16" s="2">
        <f t="shared" ca="1" si="0"/>
        <v>4.1418334800401579E-2</v>
      </c>
      <c r="AI16" s="2">
        <f t="shared" ca="1" si="0"/>
        <v>8.8084803819070023E-2</v>
      </c>
      <c r="AJ16" s="2">
        <f t="shared" ca="1" si="0"/>
        <v>0.20182972143320133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INDIRECT("DATA!H" &amp; 107-5*(ROW()-3)/2+(COLUMN()-5))</f>
        <v>0.98478453563609858</v>
      </c>
      <c r="F17" s="5" cm="1">
        <f t="array" aca="1" ref="F17" ca="1">INDIRECT("DATA!H" &amp; 107-5*(ROW()-3)/2+(COLUMN()-5))</f>
        <v>0.97129735310356635</v>
      </c>
      <c r="G17" s="5" cm="1">
        <f t="array" aca="1" ref="G17" ca="1">INDIRECT("DATA!H" &amp; 107-5*(ROW()-3)/2+(COLUMN()-5))</f>
        <v>0.92891914685769139</v>
      </c>
      <c r="H17" s="5" cm="1">
        <f t="array" aca="1" ref="H17" ca="1">INDIRECT("DATA!H" &amp; 107-5*(ROW()-3)/2+(COLUMN()-5))</f>
        <v>0.84184168763109113</v>
      </c>
      <c r="I17" s="6" cm="1">
        <f t="array" aca="1" ref="I17" ca="1">INDIRECT("DATA!H" &amp; 107-5*(ROW()-3)/2+(COLUMN()-5))</f>
        <v>0.7067382058951579</v>
      </c>
      <c r="K17" s="83"/>
      <c r="L17" s="75"/>
      <c r="M17" s="4" t="s">
        <v>3</v>
      </c>
      <c r="N17" s="5" cm="1">
        <f t="array" aca="1" ref="N17" ca="1">INDIRECT("DATA!I" &amp; 107-5*(ROW()-3)/2+(COLUMN()-14))</f>
        <v>0.99930963221022717</v>
      </c>
      <c r="O17" s="5" cm="1">
        <f t="array" aca="1" ref="O17" ca="1">INDIRECT("DATA!I" &amp; 107-5*(ROW()-3)/2+(COLUMN()-14))</f>
        <v>0.99901117993743205</v>
      </c>
      <c r="P17" s="5" cm="1">
        <f t="array" aca="1" ref="P17" ca="1">INDIRECT("DATA!I" &amp; 107-5*(ROW()-3)/2+(COLUMN()-14))</f>
        <v>0.99958973609938584</v>
      </c>
      <c r="Q17" s="5" cm="1">
        <f t="array" aca="1" ref="Q17" ca="1">INDIRECT("DATA!I" &amp; 107-5*(ROW()-3)/2+(COLUMN()-14))</f>
        <v>0.99770578544270683</v>
      </c>
      <c r="R17" s="6" cm="1">
        <f t="array" aca="1" ref="R17" ca="1">INDIRECT("DATA!I" &amp; 107-5*(ROW()-3)/2+(COLUMN()-14))</f>
        <v>0.99280756383523483</v>
      </c>
      <c r="S17" s="23"/>
      <c r="T17" s="83"/>
      <c r="U17" s="75"/>
      <c r="V17" s="4" t="s">
        <v>3</v>
      </c>
      <c r="W17" s="6" cm="1">
        <f t="array" aca="1" ref="W17" ca="1">INDIRECT("DATA!J" &amp; 107-5*(ROW()-3)/2+(COLUMN()-23))</f>
        <v>0.99310483374272041</v>
      </c>
      <c r="X17" s="6" cm="1">
        <f t="array" aca="1" ref="X17" ca="1">INDIRECT("DATA!J" &amp; 107-5*(ROW()-3)/2+(COLUMN()-23))</f>
        <v>0.98705222494571943</v>
      </c>
      <c r="Y17" s="6" cm="1">
        <f t="array" aca="1" ref="Y17" ca="1">INDIRECT("DATA!J" &amp; 107-5*(ROW()-3)/2+(COLUMN()-23))</f>
        <v>0.96897991861650479</v>
      </c>
      <c r="Z17" s="6" cm="1">
        <f t="array" aca="1" ref="Z17" ca="1">INDIRECT("DATA!J" &amp; 107-5*(ROW()-3)/2+(COLUMN()-23))</f>
        <v>0.93320384818904978</v>
      </c>
      <c r="AA17" s="6" cm="1">
        <f t="array" aca="1" ref="AA17" ca="1">INDIRECT("DATA!J" &amp; 107-5*(ROW()-3)/2+(COLUMN()-23))</f>
        <v>0.868888159355376</v>
      </c>
      <c r="AC17" s="83"/>
      <c r="AD17" s="75"/>
      <c r="AE17" s="4" t="s">
        <v>3</v>
      </c>
      <c r="AF17" s="5">
        <f t="shared" ca="1" si="1"/>
        <v>1.4525096574128593E-2</v>
      </c>
      <c r="AG17" s="5">
        <f t="shared" ca="1" si="0"/>
        <v>2.7713826833865696E-2</v>
      </c>
      <c r="AH17" s="5">
        <f t="shared" ca="1" si="0"/>
        <v>7.0670589241694448E-2</v>
      </c>
      <c r="AI17" s="5">
        <f t="shared" ca="1" si="0"/>
        <v>0.1558640978116157</v>
      </c>
      <c r="AJ17" s="5">
        <f t="shared" ca="1" si="0"/>
        <v>0.28606935794007693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INDIRECT("DATA!E"&amp;107-5*(ROW()-2)/2+(COLUMN()-5))</f>
        <v>0.99450689903367084</v>
      </c>
      <c r="F18" s="2" cm="1">
        <f t="array" aca="1" ref="F18" ca="1">INDIRECT("DATA!E"&amp;107-5*(ROW()-2)/2+(COLUMN()-5))</f>
        <v>0.98710171473687636</v>
      </c>
      <c r="G18" s="2" cm="1">
        <f t="array" aca="1" ref="G18" ca="1">INDIRECT("DATA!E"&amp;107-5*(ROW()-2)/2+(COLUMN()-5))</f>
        <v>0.96206220333509285</v>
      </c>
      <c r="H18" s="2" cm="1">
        <f t="array" aca="1" ref="H18" ca="1">INDIRECT("DATA!E"&amp;107-5*(ROW()-2)/2+(COLUMN()-5))</f>
        <v>0.91684524302071402</v>
      </c>
      <c r="I18" s="3" cm="1">
        <f t="array" aca="1" ref="I18" ca="1">INDIRECT("DATA!E"&amp;107-5*(ROW()-2)/2+(COLUMN()-5))</f>
        <v>0.80689401370738423</v>
      </c>
      <c r="K18" s="83"/>
      <c r="L18" s="74">
        <v>-15</v>
      </c>
      <c r="M18" s="1" t="s">
        <v>2</v>
      </c>
      <c r="N18" s="2" cm="1">
        <f t="array" aca="1" ref="N18" ca="1">INDIRECT("DATA!F" &amp; 107-5*(ROW()-2)/2+(COLUMN()-14))</f>
        <v>0.99902965855905235</v>
      </c>
      <c r="O18" s="2" cm="1">
        <f t="array" aca="1" ref="O18" ca="1">INDIRECT("DATA!F" &amp; 107-5*(ROW()-2)/2+(COLUMN()-14))</f>
        <v>0.99914848749202201</v>
      </c>
      <c r="P18" s="2" cm="1">
        <f t="array" aca="1" ref="P18" ca="1">INDIRECT("DATA!F" &amp; 107-5*(ROW()-2)/2+(COLUMN()-14))</f>
        <v>0.99744590209046602</v>
      </c>
      <c r="Q18" s="2" cm="1">
        <f t="array" aca="1" ref="Q18" ca="1">INDIRECT("DATA!F" &amp; 107-5*(ROW()-2)/2+(COLUMN()-14))</f>
        <v>0.99627866288617317</v>
      </c>
      <c r="R18" s="3" cm="1">
        <f t="array" aca="1" ref="R18" ca="1">INDIRECT("DATA!F" &amp; 107-5*(ROW()-2)/2+(COLUMN()-14))</f>
        <v>0.9934993881069264</v>
      </c>
      <c r="S18" s="23"/>
      <c r="T18" s="83"/>
      <c r="U18" s="74">
        <v>-15</v>
      </c>
      <c r="V18" s="1" t="s">
        <v>2</v>
      </c>
      <c r="W18" s="3" cm="1">
        <f t="array" aca="1" ref="W18" ca="1">INDIRECT("DATA!G" &amp; 107-5*(ROW()-2)/2+(COLUMN()-23))</f>
        <v>0.99782391045172736</v>
      </c>
      <c r="X18" s="3" cm="1">
        <f t="array" aca="1" ref="X18" ca="1">INDIRECT("DATA!G" &amp; 107-5*(ROW()-2)/2+(COLUMN()-23))</f>
        <v>0.99565244066608904</v>
      </c>
      <c r="Y18" s="3" cm="1">
        <f t="array" aca="1" ref="Y18" ca="1">INDIRECT("DATA!G" &amp; 107-5*(ROW()-2)/2+(COLUMN()-23))</f>
        <v>0.98629108712394076</v>
      </c>
      <c r="Z18" s="3" cm="1">
        <f t="array" aca="1" ref="Z18" ca="1">INDIRECT("DATA!G" &amp; 107-5*(ROW()-2)/2+(COLUMN()-23))</f>
        <v>0.96941356459925843</v>
      </c>
      <c r="AA18" s="3" cm="1">
        <f t="array" aca="1" ref="AA18" ca="1">INDIRECT("DATA!G" &amp; 107-5*(ROW()-2)/2+(COLUMN()-23))</f>
        <v>0.93995866950889395</v>
      </c>
      <c r="AC18" s="83"/>
      <c r="AD18" s="74">
        <v>-15</v>
      </c>
      <c r="AE18" s="1" t="s">
        <v>2</v>
      </c>
      <c r="AF18" s="2">
        <f t="shared" ca="1" si="1"/>
        <v>4.5227595253815034E-3</v>
      </c>
      <c r="AG18" s="2">
        <f t="shared" ca="1" si="0"/>
        <v>1.2046772755145652E-2</v>
      </c>
      <c r="AH18" s="2">
        <f t="shared" ca="1" si="0"/>
        <v>3.5383698755373172E-2</v>
      </c>
      <c r="AI18" s="2">
        <f t="shared" ca="1" si="0"/>
        <v>7.9433419865459154E-2</v>
      </c>
      <c r="AJ18" s="2">
        <f t="shared" ca="1" si="0"/>
        <v>0.18660537439954217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INDIRECT("DATA!H" &amp; 107-5*(ROW()-3)/2+(COLUMN()-5))</f>
        <v>0.99230430503035882</v>
      </c>
      <c r="F19" s="5" cm="1">
        <f t="array" aca="1" ref="F19" ca="1">INDIRECT("DATA!H" &amp; 107-5*(ROW()-3)/2+(COLUMN()-5))</f>
        <v>0.97929310089382238</v>
      </c>
      <c r="G19" s="5" cm="1">
        <f t="array" aca="1" ref="G19" ca="1">INDIRECT("DATA!H" &amp; 107-5*(ROW()-3)/2+(COLUMN()-5))</f>
        <v>0.93947827317219601</v>
      </c>
      <c r="H19" s="5" cm="1">
        <f t="array" aca="1" ref="H19" ca="1">INDIRECT("DATA!H" &amp; 107-5*(ROW()-3)/2+(COLUMN()-5))</f>
        <v>0.85672214081642872</v>
      </c>
      <c r="I19" s="6" cm="1">
        <f t="array" aca="1" ref="I19" ca="1">INDIRECT("DATA!H" &amp; 107-5*(ROW()-3)/2+(COLUMN()-5))</f>
        <v>0.72837342155405915</v>
      </c>
      <c r="K19" s="83"/>
      <c r="L19" s="85"/>
      <c r="M19" s="4" t="s">
        <v>3</v>
      </c>
      <c r="N19" s="5" cm="1">
        <f t="array" aca="1" ref="N19" ca="1">INDIRECT("DATA!I" &amp; 107-5*(ROW()-3)/2+(COLUMN()-14))</f>
        <v>0.99925108644609439</v>
      </c>
      <c r="O19" s="5" cm="1">
        <f t="array" aca="1" ref="O19" ca="1">INDIRECT("DATA!I" &amp; 107-5*(ROW()-3)/2+(COLUMN()-14))</f>
        <v>0.99900646029047879</v>
      </c>
      <c r="P19" s="5" cm="1">
        <f t="array" aca="1" ref="P19" ca="1">INDIRECT("DATA!I" &amp; 107-5*(ROW()-3)/2+(COLUMN()-14))</f>
        <v>0.99957769914145278</v>
      </c>
      <c r="Q19" s="5" cm="1">
        <f t="array" aca="1" ref="Q19" ca="1">INDIRECT("DATA!I" &amp; 107-5*(ROW()-3)/2+(COLUMN()-14))</f>
        <v>0.99792858270992579</v>
      </c>
      <c r="R19" s="6" cm="1">
        <f t="array" aca="1" ref="R19" ca="1">INDIRECT("DATA!I" &amp; 107-5*(ROW()-3)/2+(COLUMN()-14))</f>
        <v>0.99378256940188703</v>
      </c>
      <c r="S19" s="23"/>
      <c r="T19" s="83"/>
      <c r="U19" s="85"/>
      <c r="V19" s="4" t="s">
        <v>3</v>
      </c>
      <c r="W19" s="6" cm="1">
        <f t="array" aca="1" ref="W19" ca="1">INDIRECT("DATA!J" &amp; 107-5*(ROW()-3)/2+(COLUMN()-23))</f>
        <v>0.99638371261907444</v>
      </c>
      <c r="X19" s="6" cm="1">
        <f t="array" aca="1" ref="X19" ca="1">INDIRECT("DATA!J" &amp; 107-5*(ROW()-3)/2+(COLUMN()-23))</f>
        <v>0.99080219330788155</v>
      </c>
      <c r="Y19" s="6" cm="1">
        <f t="array" aca="1" ref="Y19" ca="1">INDIRECT("DATA!J" &amp; 107-5*(ROW()-3)/2+(COLUMN()-23))</f>
        <v>0.97353136620549119</v>
      </c>
      <c r="Z19" s="6" cm="1">
        <f t="array" aca="1" ref="Z19" ca="1">INDIRECT("DATA!J" &amp; 107-5*(ROW()-3)/2+(COLUMN()-23))</f>
        <v>0.9398785534272488</v>
      </c>
      <c r="AA19" s="6" cm="1">
        <f t="array" aca="1" ref="AA19" ca="1">INDIRECT("DATA!J" &amp; 107-5*(ROW()-3)/2+(COLUMN()-23))</f>
        <v>0.87948545622678365</v>
      </c>
      <c r="AC19" s="83"/>
      <c r="AD19" s="85"/>
      <c r="AE19" s="4" t="s">
        <v>3</v>
      </c>
      <c r="AF19" s="5">
        <f t="shared" ca="1" si="1"/>
        <v>6.9467814157355701E-3</v>
      </c>
      <c r="AG19" s="5">
        <f t="shared" ca="1" si="0"/>
        <v>1.9713359396656416E-2</v>
      </c>
      <c r="AH19" s="5">
        <f t="shared" ca="1" si="0"/>
        <v>6.009942596925677E-2</v>
      </c>
      <c r="AI19" s="5">
        <f t="shared" ca="1" si="0"/>
        <v>0.14120644189349707</v>
      </c>
      <c r="AJ19" s="5">
        <f t="shared" ca="1" si="0"/>
        <v>0.26540914784782788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INDIRECT("DATA!E"&amp;107-5*(ROW()-2)/2+(COLUMN()-5))</f>
        <v>0.99602057057659121</v>
      </c>
      <c r="F20" s="2" cm="1">
        <f t="array" aca="1" ref="F20" ca="1">INDIRECT("DATA!E"&amp;107-5*(ROW()-2)/2+(COLUMN()-5))</f>
        <v>0.9895810021659236</v>
      </c>
      <c r="G20" s="2" cm="1">
        <f t="array" aca="1" ref="G20" ca="1">INDIRECT("DATA!E"&amp;107-5*(ROW()-2)/2+(COLUMN()-5))</f>
        <v>0.96614871817983483</v>
      </c>
      <c r="H20" s="2" cm="1">
        <f t="array" aca="1" ref="H20" ca="1">INDIRECT("DATA!E"&amp;107-5*(ROW()-2)/2+(COLUMN()-5))</f>
        <v>0.92352166417625459</v>
      </c>
      <c r="I20" s="3" cm="1">
        <f t="array" aca="1" ref="I20" ca="1">INDIRECT("DATA!E"&amp;107-5*(ROW()-2)/2+(COLUMN()-5))</f>
        <v>0.82020480167231291</v>
      </c>
      <c r="K20" s="83"/>
      <c r="L20" s="89">
        <v>-20</v>
      </c>
      <c r="M20" s="1" t="s">
        <v>2</v>
      </c>
      <c r="N20" s="2" cm="1">
        <f t="array" aca="1" ref="N20" ca="1">INDIRECT("DATA!F" &amp; 107-5*(ROW()-2)/2+(COLUMN()-14))</f>
        <v>0.99903223989240042</v>
      </c>
      <c r="O20" s="2" cm="1">
        <f t="array" aca="1" ref="O20" ca="1">INDIRECT("DATA!F" &amp; 107-5*(ROW()-2)/2+(COLUMN()-14))</f>
        <v>0.99900950255987397</v>
      </c>
      <c r="P20" s="2" cm="1">
        <f t="array" aca="1" ref="P20" ca="1">INDIRECT("DATA!F" &amp; 107-5*(ROW()-2)/2+(COLUMN()-14))</f>
        <v>0.99757507896860398</v>
      </c>
      <c r="Q20" s="2" cm="1">
        <f t="array" aca="1" ref="Q20" ca="1">INDIRECT("DATA!F" &amp; 107-5*(ROW()-2)/2+(COLUMN()-14))</f>
        <v>0.99657834211854723</v>
      </c>
      <c r="R20" s="3" cm="1">
        <f t="array" aca="1" ref="R20" ca="1">INDIRECT("DATA!F" &amp; 107-5*(ROW()-2)/2+(COLUMN()-14))</f>
        <v>0.99435346251347756</v>
      </c>
      <c r="S20" s="23"/>
      <c r="T20" s="83"/>
      <c r="U20" s="89">
        <v>-20</v>
      </c>
      <c r="V20" s="1" t="s">
        <v>2</v>
      </c>
      <c r="W20" s="3" cm="1">
        <f t="array" aca="1" ref="W20" ca="1">INDIRECT("DATA!G" &amp; 107-5*(ROW()-2)/2+(COLUMN()-23))</f>
        <v>0.99840444393670302</v>
      </c>
      <c r="X20" s="3" cm="1">
        <f t="array" aca="1" ref="X20" ca="1">INDIRECT("DATA!G" &amp; 107-5*(ROW()-2)/2+(COLUMN()-23))</f>
        <v>0.99644871843143401</v>
      </c>
      <c r="Y20" s="3" cm="1">
        <f t="array" aca="1" ref="Y20" ca="1">INDIRECT("DATA!G" &amp; 107-5*(ROW()-2)/2+(COLUMN()-23))</f>
        <v>0.98775918488062375</v>
      </c>
      <c r="Z20" s="3" cm="1">
        <f t="array" aca="1" ref="Z20" ca="1">INDIRECT("DATA!G" &amp; 107-5*(ROW()-2)/2+(COLUMN()-23))</f>
        <v>0.97199027982469199</v>
      </c>
      <c r="AA20" s="3" cm="1">
        <f t="array" aca="1" ref="AA20" ca="1">INDIRECT("DATA!G" &amp; 107-5*(ROW()-2)/2+(COLUMN()-23))</f>
        <v>0.94484160790790761</v>
      </c>
      <c r="AC20" s="83"/>
      <c r="AD20" s="89">
        <v>-20</v>
      </c>
      <c r="AE20" s="1" t="s">
        <v>2</v>
      </c>
      <c r="AF20" s="2">
        <f t="shared" ca="1" si="1"/>
        <v>3.0116693158092067E-3</v>
      </c>
      <c r="AG20" s="2">
        <f t="shared" ca="1" si="1"/>
        <v>9.4285003939503786E-3</v>
      </c>
      <c r="AH20" s="2">
        <f t="shared" ca="1" si="1"/>
        <v>3.1426360788769148E-2</v>
      </c>
      <c r="AI20" s="2">
        <f t="shared" ca="1" si="1"/>
        <v>7.3056677942292647E-2</v>
      </c>
      <c r="AJ20" s="2">
        <f t="shared" ca="1" si="1"/>
        <v>0.17414866084116465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INDIRECT("DATA!H" &amp; 107-5*(ROW()-3)/2+(COLUMN()-5))</f>
        <v>0.99693795965335419</v>
      </c>
      <c r="F21" s="5" cm="1">
        <f t="array" aca="1" ref="F21" ca="1">INDIRECT("DATA!H" &amp; 107-5*(ROW()-3)/2+(COLUMN()-5))</f>
        <v>0.98484782249965663</v>
      </c>
      <c r="G21" s="5" cm="1">
        <f t="array" aca="1" ref="G21" ca="1">INDIRECT("DATA!H" &amp; 107-5*(ROW()-3)/2+(COLUMN()-5))</f>
        <v>0.9464568027871274</v>
      </c>
      <c r="H21" s="5" cm="1">
        <f t="array" aca="1" ref="H21" ca="1">INDIRECT("DATA!H" &amp; 107-5*(ROW()-3)/2+(COLUMN()-5))</f>
        <v>0.86777787398496409</v>
      </c>
      <c r="I21" s="6" cm="1">
        <f t="array" aca="1" ref="I21" ca="1">INDIRECT("DATA!H" &amp; 107-5*(ROW()-3)/2+(COLUMN()-5))</f>
        <v>0.74608258307480746</v>
      </c>
      <c r="K21" s="83"/>
      <c r="L21" s="85"/>
      <c r="M21" s="4" t="s">
        <v>3</v>
      </c>
      <c r="N21" s="5" cm="1">
        <f t="array" aca="1" ref="N21" ca="1">INDIRECT("DATA!I" &amp; 107-5*(ROW()-3)/2+(COLUMN()-14))</f>
        <v>0.99937144799971145</v>
      </c>
      <c r="O21" s="5" cm="1">
        <f t="array" aca="1" ref="O21" ca="1">INDIRECT("DATA!I" &amp; 107-5*(ROW()-3)/2+(COLUMN()-14))</f>
        <v>0.99926388652840681</v>
      </c>
      <c r="P21" s="5" cm="1">
        <f t="array" aca="1" ref="P21" ca="1">INDIRECT("DATA!I" &amp; 107-5*(ROW()-3)/2+(COLUMN()-14))</f>
        <v>0.99960639013719876</v>
      </c>
      <c r="Q21" s="5" cm="1">
        <f t="array" aca="1" ref="Q21" ca="1">INDIRECT("DATA!I" &amp; 107-5*(ROW()-3)/2+(COLUMN()-14))</f>
        <v>0.99809680903125664</v>
      </c>
      <c r="R21" s="6" cm="1">
        <f t="array" aca="1" ref="R21" ca="1">INDIRECT("DATA!I" &amp; 107-5*(ROW()-3)/2+(COLUMN()-14))</f>
        <v>0.9945343095762138</v>
      </c>
      <c r="S21" s="23"/>
      <c r="T21" s="83"/>
      <c r="U21" s="85"/>
      <c r="V21" s="4" t="s">
        <v>3</v>
      </c>
      <c r="W21" s="6" cm="1">
        <f t="array" aca="1" ref="W21" ca="1">INDIRECT("DATA!J" &amp; 107-5*(ROW()-3)/2+(COLUMN()-23))</f>
        <v>0.99836727844177597</v>
      </c>
      <c r="X21" s="6" cm="1">
        <f t="array" aca="1" ref="X21" ca="1">INDIRECT("DATA!J" &amp; 107-5*(ROW()-3)/2+(COLUMN()-23))</f>
        <v>0.99308651293776995</v>
      </c>
      <c r="Y21" s="6" cm="1">
        <f t="array" aca="1" ref="Y21" ca="1">INDIRECT("DATA!J" &amp; 107-5*(ROW()-3)/2+(COLUMN()-23))</f>
        <v>0.97660238035914837</v>
      </c>
      <c r="Z21" s="6" cm="1">
        <f t="array" aca="1" ref="Z21" ca="1">INDIRECT("DATA!J" &amp; 107-5*(ROW()-3)/2+(COLUMN()-23))</f>
        <v>0.944796834393964</v>
      </c>
      <c r="AA21" s="6" cm="1">
        <f t="array" aca="1" ref="AA21" ca="1">INDIRECT("DATA!J" &amp; 107-5*(ROW()-3)/2+(COLUMN()-23))</f>
        <v>0.88809754186288981</v>
      </c>
      <c r="AC21" s="83"/>
      <c r="AD21" s="85"/>
      <c r="AE21" s="4" t="s">
        <v>3</v>
      </c>
      <c r="AF21" s="5">
        <f t="shared" ca="1" si="1"/>
        <v>2.4334883463572599E-3</v>
      </c>
      <c r="AG21" s="5">
        <f t="shared" ca="1" si="1"/>
        <v>1.4416064028750175E-2</v>
      </c>
      <c r="AH21" s="5">
        <f t="shared" ca="1" si="1"/>
        <v>5.3149587350071359E-2</v>
      </c>
      <c r="AI21" s="5">
        <f t="shared" ca="1" si="1"/>
        <v>0.13031893504629255</v>
      </c>
      <c r="AJ21" s="5">
        <f t="shared" ca="1" si="1"/>
        <v>0.24845172650140634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INDIRECT("DATA!E"&amp;107-5*(ROW()-2)/2+(COLUMN()-5))</f>
        <v>0.99621319210311243</v>
      </c>
      <c r="F22" s="2" cm="1">
        <f t="array" aca="1" ref="F22" ca="1">INDIRECT("DATA!E"&amp;107-5*(ROW()-2)/2+(COLUMN()-5))</f>
        <v>0.99164856208893115</v>
      </c>
      <c r="G22" s="2" cm="1">
        <f t="array" aca="1" ref="G22" ca="1">INDIRECT("DATA!E"&amp;107-5*(ROW()-2)/2+(COLUMN()-5))</f>
        <v>0.96829437616234637</v>
      </c>
      <c r="H22" s="2" cm="1">
        <f t="array" aca="1" ref="H22" ca="1">INDIRECT("DATA!E"&amp;107-5*(ROW()-2)/2+(COLUMN()-5))</f>
        <v>0.92799727859833958</v>
      </c>
      <c r="I22" s="3" cm="1">
        <f t="array" aca="1" ref="I22" ca="1">INDIRECT("DATA!E"&amp;107-5*(ROW()-2)/2+(COLUMN()-5))</f>
        <v>0.83065839329418367</v>
      </c>
      <c r="K22" s="83"/>
      <c r="L22" s="89">
        <v>-25</v>
      </c>
      <c r="M22" s="7" t="s">
        <v>2</v>
      </c>
      <c r="N22" s="2" cm="1">
        <f t="array" aca="1" ref="N22" ca="1">INDIRECT("DATA!F" &amp; 107-5*(ROW()-2)/2+(COLUMN()-14))</f>
        <v>0.999765788091731</v>
      </c>
      <c r="O22" s="2" cm="1">
        <f t="array" aca="1" ref="O22" ca="1">INDIRECT("DATA!F" &amp; 107-5*(ROW()-2)/2+(COLUMN()-14))</f>
        <v>0.99863588981421803</v>
      </c>
      <c r="P22" s="2" cm="1">
        <f t="array" aca="1" ref="P22" ca="1">INDIRECT("DATA!F" &amp; 107-5*(ROW()-2)/2+(COLUMN()-14))</f>
        <v>0.99765730622482418</v>
      </c>
      <c r="Q22" s="2" cm="1">
        <f t="array" aca="1" ref="Q22" ca="1">INDIRECT("DATA!F" &amp; 107-5*(ROW()-2)/2+(COLUMN()-14))</f>
        <v>0.99680326857164958</v>
      </c>
      <c r="R22" s="3" cm="1">
        <f t="array" aca="1" ref="R22" ca="1">INDIRECT("DATA!F" &amp; 107-5*(ROW()-2)/2+(COLUMN()-14))</f>
        <v>0.995024016821902</v>
      </c>
      <c r="S22" s="23"/>
      <c r="T22" s="83"/>
      <c r="U22" s="89">
        <v>-25</v>
      </c>
      <c r="V22" s="7" t="s">
        <v>2</v>
      </c>
      <c r="W22" s="3" cm="1">
        <f t="array" aca="1" ref="W22" ca="1">INDIRECT("DATA!G" &amp; 107-5*(ROW()-2)/2+(COLUMN()-23))</f>
        <v>0.99857725220588023</v>
      </c>
      <c r="X22" s="3" cm="1">
        <f t="array" aca="1" ref="X22" ca="1">INDIRECT("DATA!G" &amp; 107-5*(ROW()-2)/2+(COLUMN()-23))</f>
        <v>0.99634920976703845</v>
      </c>
      <c r="Y22" s="3" cm="1">
        <f t="array" aca="1" ref="Y22" ca="1">INDIRECT("DATA!G" &amp; 107-5*(ROW()-2)/2+(COLUMN()-23))</f>
        <v>0.98852441114893042</v>
      </c>
      <c r="Z22" s="3" cm="1">
        <f t="array" aca="1" ref="Z22" ca="1">INDIRECT("DATA!G" &amp; 107-5*(ROW()-2)/2+(COLUMN()-23))</f>
        <v>0.97371371444639621</v>
      </c>
      <c r="AA22" s="3" cm="1">
        <f t="array" aca="1" ref="AA22" ca="1">INDIRECT("DATA!G" &amp; 107-5*(ROW()-2)/2+(COLUMN()-23))</f>
        <v>0.94862071718365437</v>
      </c>
      <c r="AC22" s="83"/>
      <c r="AD22" s="89">
        <v>-25</v>
      </c>
      <c r="AE22" s="7" t="s">
        <v>2</v>
      </c>
      <c r="AF22" s="2">
        <f t="shared" ca="1" si="1"/>
        <v>3.5525959886185676E-3</v>
      </c>
      <c r="AG22" s="2">
        <f t="shared" ca="1" si="1"/>
        <v>6.9873277252868737E-3</v>
      </c>
      <c r="AH22" s="2">
        <f t="shared" ca="1" si="1"/>
        <v>2.936293006247781E-2</v>
      </c>
      <c r="AI22" s="2">
        <f t="shared" ca="1" si="1"/>
        <v>6.880598997331E-2</v>
      </c>
      <c r="AJ22" s="2">
        <f t="shared" ca="1" si="1"/>
        <v>0.16436562352771833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INDIRECT("DATA!H" &amp; 107-5*(ROW()-3)/2+(COLUMN()-5))</f>
        <v>0.99771396696095782</v>
      </c>
      <c r="F23" s="5" cm="1">
        <f t="array" aca="1" ref="F23" ca="1">INDIRECT("DATA!H" &amp; 107-5*(ROW()-3)/2+(COLUMN()-5))</f>
        <v>0.98682873203801402</v>
      </c>
      <c r="G23" s="5" cm="1">
        <f t="array" aca="1" ref="G23" ca="1">INDIRECT("DATA!H" &amp; 107-5*(ROW()-3)/2+(COLUMN()-5))</f>
        <v>0.95004618291112197</v>
      </c>
      <c r="H23" s="5" cm="1">
        <f t="array" aca="1" ref="H23" ca="1">INDIRECT("DATA!H" &amp; 107-5*(ROW()-3)/2+(COLUMN()-5))</f>
        <v>0.87516171355480876</v>
      </c>
      <c r="I23" s="6" cm="1">
        <f t="array" aca="1" ref="I23" ca="1">INDIRECT("DATA!H" &amp; 107-5*(ROW()-3)/2+(COLUMN()-5))</f>
        <v>0.76004256775244095</v>
      </c>
      <c r="K23" s="83"/>
      <c r="L23" s="75"/>
      <c r="M23" s="8" t="s">
        <v>3</v>
      </c>
      <c r="N23" s="5" cm="1">
        <f t="array" aca="1" ref="N23" ca="1">INDIRECT("DATA!I" &amp; 107-5*(ROW()-3)/2+(COLUMN()-14))</f>
        <v>0.99999274138797756</v>
      </c>
      <c r="O23" s="5" cm="1">
        <f t="array" aca="1" ref="O23" ca="1">INDIRECT("DATA!I" &amp; 107-5*(ROW()-3)/2+(COLUMN()-14))</f>
        <v>0.99943949264371235</v>
      </c>
      <c r="P23" s="5" cm="1">
        <f t="array" aca="1" ref="P23" ca="1">INDIRECT("DATA!I" &amp; 107-5*(ROW()-3)/2+(COLUMN()-14))</f>
        <v>0.99962285291339315</v>
      </c>
      <c r="Q23" s="5" cm="1">
        <f t="array" aca="1" ref="Q23" ca="1">INDIRECT("DATA!I" &amp; 107-5*(ROW()-3)/2+(COLUMN()-14))</f>
        <v>0.99821897667179682</v>
      </c>
      <c r="R23" s="6" cm="1">
        <f t="array" aca="1" ref="R23" ca="1">INDIRECT("DATA!I" &amp; 107-5*(ROW()-3)/2+(COLUMN()-14))</f>
        <v>0.99511907112801701</v>
      </c>
      <c r="S23" s="23"/>
      <c r="T23" s="83"/>
      <c r="U23" s="75"/>
      <c r="V23" s="8" t="s">
        <v>3</v>
      </c>
      <c r="W23" s="6" cm="1">
        <f t="array" aca="1" ref="W23" ca="1">INDIRECT("DATA!J" &amp; 107-5*(ROW()-3)/2+(COLUMN()-23))</f>
        <v>0.99891831363925698</v>
      </c>
      <c r="X23" s="6" cm="1">
        <f t="array" aca="1" ref="X23" ca="1">INDIRECT("DATA!J" &amp; 107-5*(ROW()-3)/2+(COLUMN()-23))</f>
        <v>0.99407605498131557</v>
      </c>
      <c r="Y23" s="6" cm="1">
        <f t="array" aca="1" ref="Y23" ca="1">INDIRECT("DATA!J" &amp; 107-5*(ROW()-3)/2+(COLUMN()-23))</f>
        <v>0.9781884885938178</v>
      </c>
      <c r="Z23" s="6" cm="1">
        <f t="array" aca="1" ref="Z23" ca="1">INDIRECT("DATA!J" &amp; 107-5*(ROW()-3)/2+(COLUMN()-23))</f>
        <v>0.94808141283949043</v>
      </c>
      <c r="AA23" s="6" cm="1">
        <f t="array" aca="1" ref="AA23" ca="1">INDIRECT("DATA!J" &amp; 107-5*(ROW()-3)/2+(COLUMN()-23))</f>
        <v>0.89485588279593364</v>
      </c>
      <c r="AC23" s="83"/>
      <c r="AD23" s="75"/>
      <c r="AE23" s="8" t="s">
        <v>3</v>
      </c>
      <c r="AF23" s="5">
        <f t="shared" ca="1" si="1"/>
        <v>2.2787744270197363E-3</v>
      </c>
      <c r="AG23" s="5">
        <f t="shared" ca="1" si="1"/>
        <v>1.2610760605698323E-2</v>
      </c>
      <c r="AH23" s="5">
        <f t="shared" ca="1" si="1"/>
        <v>4.9576670002271173E-2</v>
      </c>
      <c r="AI23" s="5">
        <f t="shared" ca="1" si="1"/>
        <v>0.12305726311698806</v>
      </c>
      <c r="AJ23" s="5">
        <f t="shared" ca="1" si="1"/>
        <v>0.23507650337557606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INDIRECT("DATA!E"&amp;107-5*(ROW()-2)/2+(COLUMN()-5))</f>
        <v>0.99591821907694722</v>
      </c>
      <c r="F24" s="2" cm="1">
        <f t="array" aca="1" ref="F24" ca="1">INDIRECT("DATA!E"&amp;107-5*(ROW()-2)/2+(COLUMN()-5))</f>
        <v>0.98997669326795401</v>
      </c>
      <c r="G24" s="2" cm="1">
        <f t="array" aca="1" ref="G24" ca="1">INDIRECT("DATA!E"&amp;107-5*(ROW()-2)/2+(COLUMN()-5))</f>
        <v>0.96874422468265675</v>
      </c>
      <c r="H24" s="2" cm="1">
        <f t="array" aca="1" ref="H24" ca="1">INDIRECT("DATA!E"&amp;107-5*(ROW()-2)/2+(COLUMN()-5))</f>
        <v>0.93038186160870695</v>
      </c>
      <c r="I24" s="3" cm="1">
        <f t="array" aca="1" ref="I24" ca="1">INDIRECT("DATA!E"&amp;107-5*(ROW()-2)/2+(COLUMN()-5))</f>
        <v>0.83838706467666346</v>
      </c>
      <c r="K24" s="83"/>
      <c r="L24" s="74">
        <v>-30</v>
      </c>
      <c r="M24" s="1" t="s">
        <v>2</v>
      </c>
      <c r="N24" s="2" cm="1">
        <f t="array" aca="1" ref="N24" ca="1">INDIRECT("DATA!F" &amp; 107-5*(ROW()-2)/2+(COLUMN()-14))</f>
        <v>0.99908287941495677</v>
      </c>
      <c r="O24" s="2" cm="1">
        <f t="array" aca="1" ref="O24" ca="1">INDIRECT("DATA!F" &amp; 107-5*(ROW()-2)/2+(COLUMN()-14))</f>
        <v>0.99901738328993639</v>
      </c>
      <c r="P24" s="2" cm="1">
        <f t="array" aca="1" ref="P24" ca="1">INDIRECT("DATA!F" &amp; 107-5*(ROW()-2)/2+(COLUMN()-14))</f>
        <v>0.99781686411138582</v>
      </c>
      <c r="Q24" s="2" cm="1">
        <f t="array" aca="1" ref="Q24" ca="1">INDIRECT("DATA!F" &amp; 107-5*(ROW()-2)/2+(COLUMN()-14))</f>
        <v>0.99696561099294323</v>
      </c>
      <c r="R24" s="3" cm="1">
        <f t="array" aca="1" ref="R24" ca="1">INDIRECT("DATA!F" &amp; 107-5*(ROW()-2)/2+(COLUMN()-14))</f>
        <v>0.99555746693440861</v>
      </c>
      <c r="S24" s="23"/>
      <c r="T24" s="83"/>
      <c r="U24" s="74">
        <v>-30</v>
      </c>
      <c r="V24" s="1" t="s">
        <v>2</v>
      </c>
      <c r="W24" s="3" cm="1">
        <f t="array" aca="1" ref="W24" ca="1">INDIRECT("DATA!G" &amp; 107-5*(ROW()-2)/2+(COLUMN()-23))</f>
        <v>0.99843494402891164</v>
      </c>
      <c r="X24" s="3" cm="1">
        <f t="array" aca="1" ref="X24" ca="1">INDIRECT("DATA!G" &amp; 107-5*(ROW()-2)/2+(COLUMN()-23))</f>
        <v>0.99655873231249037</v>
      </c>
      <c r="Y24" s="3" cm="1">
        <f t="array" aca="1" ref="Y24" ca="1">INDIRECT("DATA!G" &amp; 107-5*(ROW()-2)/2+(COLUMN()-23))</f>
        <v>0.98873012344506839</v>
      </c>
      <c r="Z24" s="3" cm="1">
        <f t="array" aca="1" ref="Z24" ca="1">INDIRECT("DATA!G" &amp; 107-5*(ROW()-2)/2+(COLUMN()-23))</f>
        <v>0.97464128956370477</v>
      </c>
      <c r="AA24" s="3" cm="1">
        <f t="array" aca="1" ref="AA24" ca="1">INDIRECT("DATA!G" &amp; 107-5*(ROW()-2)/2+(COLUMN()-23))</f>
        <v>0.95141076372439515</v>
      </c>
      <c r="AC24" s="83"/>
      <c r="AD24" s="74">
        <v>-30</v>
      </c>
      <c r="AE24" s="1" t="s">
        <v>2</v>
      </c>
      <c r="AF24" s="2">
        <f t="shared" ca="1" si="1"/>
        <v>3.1646603380095506E-3</v>
      </c>
      <c r="AG24" s="2">
        <f t="shared" ca="1" si="1"/>
        <v>9.0406900219823783E-3</v>
      </c>
      <c r="AH24" s="2">
        <f t="shared" ca="1" si="1"/>
        <v>2.9072639428729063E-2</v>
      </c>
      <c r="AI24" s="2">
        <f t="shared" ca="1" si="1"/>
        <v>6.6583749384236279E-2</v>
      </c>
      <c r="AJ24" s="2">
        <f t="shared" ca="1" si="1"/>
        <v>0.15717040225774515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INDIRECT("DATA!H" &amp; 107-5*(ROW()-3)/2+(COLUMN()-5))</f>
        <v>0.99653737024954003</v>
      </c>
      <c r="F25" s="5" cm="1">
        <f t="array" aca="1" ref="F25" ca="1">INDIRECT("DATA!H" &amp; 107-5*(ROW()-3)/2+(COLUMN()-5))</f>
        <v>0.98541618371486361</v>
      </c>
      <c r="G25" s="5" cm="1">
        <f t="array" aca="1" ref="G25" ca="1">INDIRECT("DATA!H" &amp; 107-5*(ROW()-3)/2+(COLUMN()-5))</f>
        <v>0.95036204330005802</v>
      </c>
      <c r="H25" s="5" cm="1">
        <f t="array" aca="1" ref="H25" ca="1">INDIRECT("DATA!H" &amp; 107-5*(ROW()-3)/2+(COLUMN()-5))</f>
        <v>0.87897866311442685</v>
      </c>
      <c r="I25" s="6" cm="1">
        <f t="array" aca="1" ref="I25" ca="1">INDIRECT("DATA!H" &amp; 107-5*(ROW()-3)/2+(COLUMN()-5))</f>
        <v>0.77039215067261246</v>
      </c>
      <c r="K25" s="83"/>
      <c r="L25" s="75"/>
      <c r="M25" s="4" t="s">
        <v>3</v>
      </c>
      <c r="N25" s="5" cm="1">
        <f t="array" aca="1" ref="N25" ca="1">INDIRECT("DATA!I" &amp; 107-5*(ROW()-3)/2+(COLUMN()-14))</f>
        <v>0.99934267522638021</v>
      </c>
      <c r="O25" s="5" cm="1">
        <f t="array" aca="1" ref="O25" ca="1">INDIRECT("DATA!I" &amp; 107-5*(ROW()-3)/2+(COLUMN()-14))</f>
        <v>0.99926966770705217</v>
      </c>
      <c r="P25" s="5" cm="1">
        <f t="array" aca="1" ref="P25" ca="1">INDIRECT("DATA!I" &amp; 107-5*(ROW()-3)/2+(COLUMN()-14))</f>
        <v>0.99957430369066802</v>
      </c>
      <c r="Q25" s="5" cm="1">
        <f t="array" aca="1" ref="Q25" ca="1">INDIRECT("DATA!I" &amp; 107-5*(ROW()-3)/2+(COLUMN()-14))</f>
        <v>0.99830095654939277</v>
      </c>
      <c r="R25" s="6" cm="1">
        <f t="array" aca="1" ref="R25" ca="1">INDIRECT("DATA!I" &amp; 107-5*(ROW()-3)/2+(COLUMN()-14))</f>
        <v>0.99557522018975719</v>
      </c>
      <c r="S25" s="23"/>
      <c r="T25" s="83"/>
      <c r="U25" s="75"/>
      <c r="V25" s="4" t="s">
        <v>3</v>
      </c>
      <c r="W25" s="6" cm="1">
        <f t="array" aca="1" ref="W25" ca="1">INDIRECT("DATA!J" &amp; 107-5*(ROW()-3)/2+(COLUMN()-23))</f>
        <v>0.99817842107141441</v>
      </c>
      <c r="X25" s="6" cm="1">
        <f t="array" aca="1" ref="X25" ca="1">INDIRECT("DATA!J" &amp; 107-5*(ROW()-3)/2+(COLUMN()-23))</f>
        <v>0.99334577286473558</v>
      </c>
      <c r="Y25" s="6" cm="1">
        <f t="array" aca="1" ref="Y25" ca="1">INDIRECT("DATA!J" &amp; 107-5*(ROW()-3)/2+(COLUMN()-23))</f>
        <v>0.97824105165531761</v>
      </c>
      <c r="Z25" s="6" cm="1">
        <f t="array" aca="1" ref="Z25" ca="1">INDIRECT("DATA!J" &amp; 107-5*(ROW()-3)/2+(COLUMN()-23))</f>
        <v>0.94981427689452602</v>
      </c>
      <c r="AA25" s="6" cm="1">
        <f t="array" aca="1" ref="AA25" ca="1">INDIRECT("DATA!J" &amp; 107-5*(ROW()-3)/2+(COLUMN()-23))</f>
        <v>0.89986439236107096</v>
      </c>
      <c r="AC25" s="83"/>
      <c r="AD25" s="75"/>
      <c r="AE25" s="4" t="s">
        <v>3</v>
      </c>
      <c r="AF25" s="5">
        <f t="shared" ca="1" si="1"/>
        <v>2.8053049768401728E-3</v>
      </c>
      <c r="AG25" s="5">
        <f t="shared" ca="1" si="1"/>
        <v>1.3853483992188553E-2</v>
      </c>
      <c r="AH25" s="5">
        <f t="shared" ca="1" si="1"/>
        <v>4.9212260390609996E-2</v>
      </c>
      <c r="AI25" s="5">
        <f t="shared" ca="1" si="1"/>
        <v>0.11932229343496592</v>
      </c>
      <c r="AJ25" s="5">
        <f t="shared" ca="1" si="1"/>
        <v>0.22518306951714473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INDIRECT("DATA!E"&amp;107-5*(ROW()-2)/2+(COLUMN()-5))</f>
        <v>0.99414606724262244</v>
      </c>
      <c r="F26" s="2" cm="1">
        <f t="array" aca="1" ref="F26" ca="1">INDIRECT("DATA!E"&amp;107-5*(ROW()-2)/2+(COLUMN()-5))</f>
        <v>0.98741222153030017</v>
      </c>
      <c r="G26" s="2" cm="1">
        <f t="array" aca="1" ref="G26" ca="1">INDIRECT("DATA!E"&amp;107-5*(ROW()-2)/2+(COLUMN()-5))</f>
        <v>0.96714862341346863</v>
      </c>
      <c r="H26" s="2" cm="1">
        <f t="array" aca="1" ref="H26" ca="1">INDIRECT("DATA!E"&amp;107-5*(ROW()-2)/2+(COLUMN()-5))</f>
        <v>0.93073092705282923</v>
      </c>
      <c r="I26" s="3" cm="1">
        <f t="array" aca="1" ref="I26" ca="1">INDIRECT("DATA!E"&amp;107-5*(ROW()-2)/2+(COLUMN()-5))</f>
        <v>0.84374693088774366</v>
      </c>
      <c r="K26" s="83"/>
      <c r="L26" s="74">
        <v>-35</v>
      </c>
      <c r="M26" s="1" t="s">
        <v>2</v>
      </c>
      <c r="N26" s="2" cm="1">
        <f t="array" aca="1" ref="N26" ca="1">INDIRECT("DATA!F" &amp; 107-5*(ROW()-2)/2+(COLUMN()-14))</f>
        <v>0.99890103075991377</v>
      </c>
      <c r="O26" s="2" cm="1">
        <f t="array" aca="1" ref="O26" ca="1">INDIRECT("DATA!F" &amp; 107-5*(ROW()-2)/2+(COLUMN()-14))</f>
        <v>0.99889402189306398</v>
      </c>
      <c r="P26" s="2" cm="1">
        <f t="array" aca="1" ref="P26" ca="1">INDIRECT("DATA!F" &amp; 107-5*(ROW()-2)/2+(COLUMN()-14))</f>
        <v>0.9978146536855248</v>
      </c>
      <c r="Q26" s="2" cm="1">
        <f t="array" aca="1" ref="Q26" ca="1">INDIRECT("DATA!F" &amp; 107-5*(ROW()-2)/2+(COLUMN()-14))</f>
        <v>0.99707374860332965</v>
      </c>
      <c r="R26" s="3" cm="1">
        <f t="array" aca="1" ref="R26" ca="1">INDIRECT("DATA!F" &amp; 107-5*(ROW()-2)/2+(COLUMN()-14))</f>
        <v>0.99636110381858944</v>
      </c>
      <c r="S26" s="23"/>
      <c r="T26" s="83"/>
      <c r="U26" s="74">
        <v>-35</v>
      </c>
      <c r="V26" s="1" t="s">
        <v>2</v>
      </c>
      <c r="W26" s="3" cm="1">
        <f t="array" aca="1" ref="W26" ca="1">INDIRECT("DATA!G" &amp; 107-5*(ROW()-2)/2+(COLUMN()-23))</f>
        <v>0.99754849633561482</v>
      </c>
      <c r="X26" s="3" cm="1">
        <f t="array" aca="1" ref="X26" ca="1">INDIRECT("DATA!G" &amp; 107-5*(ROW()-2)/2+(COLUMN()-23))</f>
        <v>0.99561885445104803</v>
      </c>
      <c r="Y26" s="3" cm="1">
        <f t="array" aca="1" ref="Y26" ca="1">INDIRECT("DATA!G" &amp; 107-5*(ROW()-2)/2+(COLUMN()-23))</f>
        <v>0.98815077007543139</v>
      </c>
      <c r="Z26" s="3" cm="1">
        <f t="array" aca="1" ref="Z26" ca="1">INDIRECT("DATA!G" &amp; 107-5*(ROW()-2)/2+(COLUMN()-23))</f>
        <v>0.97480375238883921</v>
      </c>
      <c r="AA26" s="3" cm="1">
        <f t="array" aca="1" ref="AA26" ca="1">INDIRECT("DATA!G" &amp; 107-5*(ROW()-2)/2+(COLUMN()-23))</f>
        <v>0.95360738265139844</v>
      </c>
      <c r="AC26" s="83"/>
      <c r="AD26" s="74">
        <v>-35</v>
      </c>
      <c r="AE26" s="1" t="s">
        <v>2</v>
      </c>
      <c r="AF26" s="2">
        <f t="shared" ca="1" si="1"/>
        <v>4.7549635172913218E-3</v>
      </c>
      <c r="AG26" s="2">
        <f t="shared" ca="1" si="1"/>
        <v>1.1481800362763805E-2</v>
      </c>
      <c r="AH26" s="2">
        <f t="shared" ca="1" si="1"/>
        <v>3.0666030272056166E-2</v>
      </c>
      <c r="AI26" s="2">
        <f t="shared" ca="1" si="1"/>
        <v>6.6342821550500419E-2</v>
      </c>
      <c r="AJ26" s="2">
        <f t="shared" ca="1" si="1"/>
        <v>0.15261417293084578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INDIRECT("DATA!H" &amp; 107-5*(ROW()-3)/2+(COLUMN()-5))</f>
        <v>0.99174087965880764</v>
      </c>
      <c r="F27" s="5" cm="1">
        <f t="array" aca="1" ref="F27" ca="1">INDIRECT("DATA!H" &amp; 107-5*(ROW()-3)/2+(COLUMN()-5))</f>
        <v>0.98122068472624457</v>
      </c>
      <c r="G27" s="5" cm="1">
        <f t="array" aca="1" ref="G27" ca="1">INDIRECT("DATA!H" &amp; 107-5*(ROW()-3)/2+(COLUMN()-5))</f>
        <v>0.94732398213113322</v>
      </c>
      <c r="H27" s="5" cm="1">
        <f t="array" aca="1" ref="H27" ca="1">INDIRECT("DATA!H" &amp; 107-5*(ROW()-3)/2+(COLUMN()-5))</f>
        <v>0.87928391768877423</v>
      </c>
      <c r="I27" s="6" cm="1">
        <f t="array" aca="1" ref="I27" ca="1">INDIRECT("DATA!H" &amp; 107-5*(ROW()-3)/2+(COLUMN()-5))</f>
        <v>0.77710753428160317</v>
      </c>
      <c r="K27" s="83"/>
      <c r="L27" s="75"/>
      <c r="M27" s="9" t="s">
        <v>3</v>
      </c>
      <c r="N27" s="5" cm="1">
        <f t="array" aca="1" ref="N27" ca="1">INDIRECT("DATA!I" &amp; 107-5*(ROW()-3)/2+(COLUMN()-14))</f>
        <v>0.99937037598460765</v>
      </c>
      <c r="O27" s="5" cm="1">
        <f t="array" aca="1" ref="O27" ca="1">INDIRECT("DATA!I" &amp; 107-5*(ROW()-3)/2+(COLUMN()-14))</f>
        <v>0.9993742251154466</v>
      </c>
      <c r="P27" s="5" cm="1">
        <f t="array" aca="1" ref="P27" ca="1">INDIRECT("DATA!I" &amp; 107-5*(ROW()-3)/2+(COLUMN()-14))</f>
        <v>0.99956834145597395</v>
      </c>
      <c r="Q27" s="5" cm="1">
        <f t="array" aca="1" ref="Q27" ca="1">INDIRECT("DATA!I" &amp; 107-5*(ROW()-3)/2+(COLUMN()-14))</f>
        <v>0.99834663032720583</v>
      </c>
      <c r="R27" s="6" cm="1">
        <f t="array" aca="1" ref="R27" ca="1">INDIRECT("DATA!I" &amp; 107-5*(ROW()-3)/2+(COLUMN()-14))</f>
        <v>0.99554066515782957</v>
      </c>
      <c r="S27" s="23"/>
      <c r="T27" s="83"/>
      <c r="U27" s="75"/>
      <c r="V27" s="9" t="s">
        <v>3</v>
      </c>
      <c r="W27" s="6" cm="1">
        <f t="array" aca="1" ref="W27" ca="1">INDIRECT("DATA!J" &amp; 107-5*(ROW()-3)/2+(COLUMN()-23))</f>
        <v>0.99614528260594715</v>
      </c>
      <c r="X27" s="6" cm="1">
        <f t="array" aca="1" ref="X27" ca="1">INDIRECT("DATA!J" &amp; 107-5*(ROW()-3)/2+(COLUMN()-23))</f>
        <v>0.99149180687323524</v>
      </c>
      <c r="Y27" s="6" cm="1">
        <f t="array" aca="1" ref="Y27" ca="1">INDIRECT("DATA!J" &amp; 107-5*(ROW()-3)/2+(COLUMN()-23))</f>
        <v>0.97697040411663982</v>
      </c>
      <c r="Z27" s="6" cm="1">
        <f t="array" aca="1" ref="Z27" ca="1">INDIRECT("DATA!J" &amp; 107-5*(ROW()-3)/2+(COLUMN()-23))</f>
        <v>0.95003727810470517</v>
      </c>
      <c r="AA27" s="6" cm="1">
        <f t="array" aca="1" ref="AA27" ca="1">INDIRECT("DATA!J" &amp; 107-5*(ROW()-3)/2+(COLUMN()-23))</f>
        <v>0.9028296726581112</v>
      </c>
      <c r="AC27" s="83"/>
      <c r="AD27" s="75"/>
      <c r="AE27" s="9" t="s">
        <v>3</v>
      </c>
      <c r="AF27" s="5">
        <f t="shared" ca="1" si="1"/>
        <v>7.6294963258000115E-3</v>
      </c>
      <c r="AG27" s="5">
        <f t="shared" ca="1" si="1"/>
        <v>1.8153540389202028E-2</v>
      </c>
      <c r="AH27" s="5">
        <f t="shared" ca="1" si="1"/>
        <v>5.2244359324840728E-2</v>
      </c>
      <c r="AI27" s="5">
        <f t="shared" ca="1" si="1"/>
        <v>0.1190627126384316</v>
      </c>
      <c r="AJ27" s="5">
        <f t="shared" ca="1" si="1"/>
        <v>0.2184331308762264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INDIRECT("DATA!E"&amp;107-5*(ROW()-2)/2+(COLUMN()-5))</f>
        <v>0.98941512516255525</v>
      </c>
      <c r="F28" s="2" cm="1">
        <f t="array" aca="1" ref="F28" ca="1">INDIRECT("DATA!E"&amp;107-5*(ROW()-2)/2+(COLUMN()-5))</f>
        <v>0.98365220554860522</v>
      </c>
      <c r="G28" s="2" cm="1">
        <f t="array" aca="1" ref="G28" ca="1">INDIRECT("DATA!E"&amp;107-5*(ROW()-2)/2+(COLUMN()-5))</f>
        <v>0.96381072528474099</v>
      </c>
      <c r="H28" s="2" cm="1">
        <f t="array" aca="1" ref="H28" ca="1">INDIRECT("DATA!E"&amp;107-5*(ROW()-2)/2+(COLUMN()-5))</f>
        <v>0.92904644187418761</v>
      </c>
      <c r="I28" s="3" cm="1">
        <f t="array" aca="1" ref="I28" ca="1">INDIRECT("DATA!E"&amp;107-5*(ROW()-2)/2+(COLUMN()-5))</f>
        <v>0.8462758699644175</v>
      </c>
      <c r="K28" s="83"/>
      <c r="L28" s="74">
        <v>-40</v>
      </c>
      <c r="M28" s="10" t="s">
        <v>2</v>
      </c>
      <c r="N28" s="2" cm="1">
        <f t="array" aca="1" ref="N28" ca="1">INDIRECT("DATA!F" &amp; 107-5*(ROW()-2)/2+(COLUMN()-14))</f>
        <v>0.99921400265748439</v>
      </c>
      <c r="O28" s="2" cm="1">
        <f t="array" aca="1" ref="O28" ca="1">INDIRECT("DATA!F" &amp; 107-5*(ROW()-2)/2+(COLUMN()-14))</f>
        <v>0.99910686170712237</v>
      </c>
      <c r="P28" s="2" cm="1">
        <f t="array" aca="1" ref="P28" ca="1">INDIRECT("DATA!F" &amp; 107-5*(ROW()-2)/2+(COLUMN()-14))</f>
        <v>0.99789402949189121</v>
      </c>
      <c r="Q28" s="2" cm="1">
        <f t="array" aca="1" ref="Q28" ca="1">INDIRECT("DATA!F" &amp; 107-5*(ROW()-2)/2+(COLUMN()-14))</f>
        <v>0.997133192021182</v>
      </c>
      <c r="R28" s="3" cm="1">
        <f t="array" aca="1" ref="R28" ca="1">INDIRECT("DATA!F" &amp; 107-5*(ROW()-2)/2+(COLUMN()-14))</f>
        <v>0.9966757003101856</v>
      </c>
      <c r="S28" s="23"/>
      <c r="T28" s="83"/>
      <c r="U28" s="74">
        <v>-40</v>
      </c>
      <c r="V28" s="10" t="s">
        <v>2</v>
      </c>
      <c r="W28" s="3" cm="1">
        <f t="array" aca="1" ref="W28" ca="1">INDIRECT("DATA!G" &amp; 107-5*(ROW()-2)/2+(COLUMN()-23))</f>
        <v>0.99640230677705177</v>
      </c>
      <c r="X28" s="3" cm="1">
        <f t="array" aca="1" ref="X28" ca="1">INDIRECT("DATA!G" &amp; 107-5*(ROW()-2)/2+(COLUMN()-23))</f>
        <v>0.99438096029518919</v>
      </c>
      <c r="Y28" s="3" cm="1">
        <f t="array" aca="1" ref="Y28" ca="1">INDIRECT("DATA!G" &amp; 107-5*(ROW()-2)/2+(COLUMN()-23))</f>
        <v>0.98699531728177603</v>
      </c>
      <c r="Z28" s="3" cm="1">
        <f t="array" aca="1" ref="Z28" ca="1">INDIRECT("DATA!G" &amp; 107-5*(ROW()-2)/2+(COLUMN()-23))</f>
        <v>0.97420681361382178</v>
      </c>
      <c r="AA28" s="3" cm="1">
        <f t="array" aca="1" ref="AA28" ca="1">INDIRECT("DATA!G" &amp; 107-5*(ROW()-2)/2+(COLUMN()-23))</f>
        <v>0.95461042526981765</v>
      </c>
      <c r="AC28" s="83"/>
      <c r="AD28" s="74">
        <v>-40</v>
      </c>
      <c r="AE28" s="10" t="s">
        <v>2</v>
      </c>
      <c r="AF28" s="2">
        <f t="shared" ca="1" si="1"/>
        <v>9.7988774949291368E-3</v>
      </c>
      <c r="AG28" s="2">
        <f t="shared" ca="1" si="1"/>
        <v>1.5454656158517155E-2</v>
      </c>
      <c r="AH28" s="2">
        <f t="shared" ca="1" si="1"/>
        <v>3.4083304207150222E-2</v>
      </c>
      <c r="AI28" s="2">
        <f t="shared" ca="1" si="1"/>
        <v>6.808675014699439E-2</v>
      </c>
      <c r="AJ28" s="2">
        <f t="shared" ca="1" si="1"/>
        <v>0.15039983034576809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INDIRECT("DATA!H" &amp; 107-5*(ROW()-3)/2+(COLUMN()-5))</f>
        <v>0.98328012600235204</v>
      </c>
      <c r="F29" s="5" cm="1">
        <f t="array" aca="1" ref="F29" ca="1">INDIRECT("DATA!H" &amp; 107-5*(ROW()-3)/2+(COLUMN()-5))</f>
        <v>0.97295174213670843</v>
      </c>
      <c r="G29" s="5" cm="1">
        <f t="array" aca="1" ref="G29" ca="1">INDIRECT("DATA!H" &amp; 107-5*(ROW()-3)/2+(COLUMN()-5))</f>
        <v>0.94094730442951957</v>
      </c>
      <c r="H29" s="5" cm="1">
        <f t="array" aca="1" ref="H29" ca="1">INDIRECT("DATA!H" &amp; 107-5*(ROW()-3)/2+(COLUMN()-5))</f>
        <v>0.87608184785297749</v>
      </c>
      <c r="I29" s="6" cm="1">
        <f t="array" aca="1" ref="I29" ca="1">INDIRECT("DATA!H" &amp; 107-5*(ROW()-3)/2+(COLUMN()-5))</f>
        <v>0.78053092811981983</v>
      </c>
      <c r="K29" s="83"/>
      <c r="L29" s="75"/>
      <c r="M29" s="11" t="s">
        <v>3</v>
      </c>
      <c r="N29" s="5" cm="1">
        <f t="array" aca="1" ref="N29" ca="1">INDIRECT("DATA!I" &amp; 107-5*(ROW()-3)/2+(COLUMN()-14))</f>
        <v>0.99909059191305716</v>
      </c>
      <c r="O29" s="5" cm="1">
        <f t="array" aca="1" ref="O29" ca="1">INDIRECT("DATA!I" &amp; 107-5*(ROW()-3)/2+(COLUMN()-14))</f>
        <v>0.99903248687810875</v>
      </c>
      <c r="P29" s="5" cm="1">
        <f t="array" aca="1" ref="P29" ca="1">INDIRECT("DATA!I" &amp; 107-5*(ROW()-3)/2+(COLUMN()-14))</f>
        <v>0.99948969161599843</v>
      </c>
      <c r="Q29" s="5" cm="1">
        <f t="array" aca="1" ref="Q29" ca="1">INDIRECT("DATA!I" &amp; 107-5*(ROW()-3)/2+(COLUMN()-14))</f>
        <v>0.99835829081789162</v>
      </c>
      <c r="R29" s="6" cm="1">
        <f t="array" aca="1" ref="R29" ca="1">INDIRECT("DATA!I" &amp; 107-5*(ROW()-3)/2+(COLUMN()-14))</f>
        <v>0.99584646350177242</v>
      </c>
      <c r="S29" s="23"/>
      <c r="T29" s="83"/>
      <c r="U29" s="75"/>
      <c r="V29" s="11" t="s">
        <v>3</v>
      </c>
      <c r="W29" s="6" cm="1">
        <f t="array" aca="1" ref="W29" ca="1">INDIRECT("DATA!J" &amp; 107-5*(ROW()-3)/2+(COLUMN()-23))</f>
        <v>0.9924383411426636</v>
      </c>
      <c r="X29" s="6" cm="1">
        <f t="array" aca="1" ref="X29" ca="1">INDIRECT("DATA!J" &amp; 107-5*(ROW()-3)/2+(COLUMN()-23))</f>
        <v>0.98792480460815801</v>
      </c>
      <c r="Y29" s="6" cm="1">
        <f t="array" aca="1" ref="Y29" ca="1">INDIRECT("DATA!J" &amp; 107-5*(ROW()-3)/2+(COLUMN()-23))</f>
        <v>0.97411717078681603</v>
      </c>
      <c r="Z29" s="6" cm="1">
        <f t="array" aca="1" ref="Z29" ca="1">INDIRECT("DATA!J" &amp; 107-5*(ROW()-3)/2+(COLUMN()-23))</f>
        <v>0.94875230396832677</v>
      </c>
      <c r="AA29" s="6" cm="1">
        <f t="array" aca="1" ref="AA29" ca="1">INDIRECT("DATA!J" &amp; 107-5*(ROW()-3)/2+(COLUMN()-23))</f>
        <v>0.90456082998109943</v>
      </c>
      <c r="AC29" s="83"/>
      <c r="AD29" s="75"/>
      <c r="AE29" s="11" t="s">
        <v>3</v>
      </c>
      <c r="AF29" s="5">
        <f t="shared" ca="1" si="1"/>
        <v>1.5810465910705118E-2</v>
      </c>
      <c r="AG29" s="5">
        <f t="shared" ca="1" si="1"/>
        <v>2.6080744741400319E-2</v>
      </c>
      <c r="AH29" s="5">
        <f t="shared" ca="1" si="1"/>
        <v>5.8542387186478861E-2</v>
      </c>
      <c r="AI29" s="5">
        <f t="shared" ca="1" si="1"/>
        <v>0.12227644296491413</v>
      </c>
      <c r="AJ29" s="5">
        <f t="shared" ca="1" si="1"/>
        <v>0.21531553538195258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INDIRECT("DATA!E"&amp;107-5*(ROW()-2)/2+(COLUMN()-5))</f>
        <v>0.98301618612643438</v>
      </c>
      <c r="F30" s="2" cm="1">
        <f t="array" aca="1" ref="F30" ca="1">INDIRECT("DATA!E"&amp;107-5*(ROW()-2)/2+(COLUMN()-5))</f>
        <v>0.97645199424020102</v>
      </c>
      <c r="G30" s="2" cm="1">
        <f t="array" aca="1" ref="G30" ca="1">INDIRECT("DATA!E"&amp;107-5*(ROW()-2)/2+(COLUMN()-5))</f>
        <v>0.95808125867567395</v>
      </c>
      <c r="H30" s="2" cm="1">
        <f t="array" aca="1" ref="H30" ca="1">INDIRECT("DATA!E"&amp;107-5*(ROW()-2)/2+(COLUMN()-5))</f>
        <v>0.92527625636848843</v>
      </c>
      <c r="I30" s="3" cm="1">
        <f t="array" aca="1" ref="I30" ca="1">INDIRECT("DATA!E"&amp;107-5*(ROW()-2)/2+(COLUMN()-5))</f>
        <v>0.84625588814681907</v>
      </c>
      <c r="K30" s="83"/>
      <c r="L30" s="74">
        <v>-45</v>
      </c>
      <c r="M30" s="12" t="s">
        <v>2</v>
      </c>
      <c r="N30" s="2" cm="1">
        <f t="array" aca="1" ref="N30" ca="1">INDIRECT("DATA!F" &amp; 107-5*(ROW()-2)/2+(COLUMN()-14))</f>
        <v>0.9991296457477582</v>
      </c>
      <c r="O30" s="2" cm="1">
        <f t="array" aca="1" ref="O30" ca="1">INDIRECT("DATA!F" &amp; 107-5*(ROW()-2)/2+(COLUMN()-14))</f>
        <v>0.99844801772090797</v>
      </c>
      <c r="P30" s="2" cm="1">
        <f t="array" aca="1" ref="P30" ca="1">INDIRECT("DATA!F" &amp; 107-5*(ROW()-2)/2+(COLUMN()-14))</f>
        <v>0.99769160936747159</v>
      </c>
      <c r="Q30" s="2" cm="1">
        <f t="array" aca="1" ref="Q30" ca="1">INDIRECT("DATA!F" &amp; 107-5*(ROW()-2)/2+(COLUMN()-14))</f>
        <v>0.99714714556041084</v>
      </c>
      <c r="R30" s="3" cm="1">
        <f t="array" aca="1" ref="R30" ca="1">INDIRECT("DATA!F" &amp; 107-5*(ROW()-2)/2+(COLUMN()-14))</f>
        <v>0.99693188177656922</v>
      </c>
      <c r="S30" s="23"/>
      <c r="T30" s="83"/>
      <c r="U30" s="74">
        <v>-45</v>
      </c>
      <c r="V30" s="12" t="s">
        <v>2</v>
      </c>
      <c r="W30" s="3" cm="1">
        <f t="array" aca="1" ref="W30" ca="1">INDIRECT("DATA!G" &amp; 107-5*(ROW()-2)/2+(COLUMN()-23))</f>
        <v>0.99415485085847144</v>
      </c>
      <c r="X30" s="3" cm="1">
        <f t="array" aca="1" ref="X30" ca="1">INDIRECT("DATA!G" &amp; 107-5*(ROW()-2)/2+(COLUMN()-23))</f>
        <v>0.9916266994610492</v>
      </c>
      <c r="Y30" s="3" cm="1">
        <f t="array" aca="1" ref="Y30" ca="1">INDIRECT("DATA!G" &amp; 107-5*(ROW()-2)/2+(COLUMN()-23))</f>
        <v>0.98487126596780039</v>
      </c>
      <c r="Z30" s="3" cm="1">
        <f t="array" aca="1" ref="Z30" ca="1">INDIRECT("DATA!G" &amp; 107-5*(ROW()-2)/2+(COLUMN()-23))</f>
        <v>0.972831549703148</v>
      </c>
      <c r="AA30" s="3" cm="1">
        <f t="array" aca="1" ref="AA30" ca="1">INDIRECT("DATA!G" &amp; 107-5*(ROW()-2)/2+(COLUMN()-23))</f>
        <v>0.95479236976106763</v>
      </c>
      <c r="AC30" s="83"/>
      <c r="AD30" s="74">
        <v>-45</v>
      </c>
      <c r="AE30" s="12" t="s">
        <v>2</v>
      </c>
      <c r="AF30" s="2">
        <f t="shared" ca="1" si="1"/>
        <v>1.6113459621323822E-2</v>
      </c>
      <c r="AG30" s="2">
        <f t="shared" ca="1" si="1"/>
        <v>2.199602348070695E-2</v>
      </c>
      <c r="AH30" s="2">
        <f t="shared" ca="1" si="1"/>
        <v>3.9610350691797636E-2</v>
      </c>
      <c r="AI30" s="2">
        <f t="shared" ca="1" si="1"/>
        <v>7.1870889191922416E-2</v>
      </c>
      <c r="AJ30" s="2">
        <f t="shared" ca="1" si="1"/>
        <v>0.15067599362975015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INDIRECT("DATA!H" &amp; 107-5*(ROW()-3)/2+(COLUMN()-5))</f>
        <v>0.97150097509441957</v>
      </c>
      <c r="F31" s="5" cm="1">
        <f t="array" aca="1" ref="F31" ca="1">INDIRECT("DATA!H" &amp; 107-5*(ROW()-3)/2+(COLUMN()-5))</f>
        <v>0.96255234974376125</v>
      </c>
      <c r="G31" s="5" cm="1">
        <f t="array" aca="1" ref="G31" ca="1">INDIRECT("DATA!H" &amp; 107-5*(ROW()-3)/2+(COLUMN()-5))</f>
        <v>0.9309910858546484</v>
      </c>
      <c r="H31" s="5" cm="1">
        <f t="array" aca="1" ref="H31" ca="1">INDIRECT("DATA!H" &amp; 107-5*(ROW()-3)/2+(COLUMN()-5))</f>
        <v>0.86932614318350676</v>
      </c>
      <c r="I31" s="6" cm="1">
        <f t="array" aca="1" ref="I31" ca="1">INDIRECT("DATA!H" &amp; 107-5*(ROW()-3)/2+(COLUMN()-5))</f>
        <v>0.78055273684671322</v>
      </c>
      <c r="K31" s="83"/>
      <c r="L31" s="75"/>
      <c r="M31" s="9" t="s">
        <v>3</v>
      </c>
      <c r="N31" s="5" cm="1">
        <f t="array" aca="1" ref="N31" ca="1">INDIRECT("DATA!I" &amp; 107-5*(ROW()-3)/2+(COLUMN()-14))</f>
        <v>0.99905578186297617</v>
      </c>
      <c r="O31" s="5" cm="1">
        <f t="array" aca="1" ref="O31" ca="1">INDIRECT("DATA!I" &amp; 107-5*(ROW()-3)/2+(COLUMN()-14))</f>
        <v>0.99955989218362284</v>
      </c>
      <c r="P31" s="5" cm="1">
        <f t="array" aca="1" ref="P31" ca="1">INDIRECT("DATA!I" &amp; 107-5*(ROW()-3)/2+(COLUMN()-14))</f>
        <v>0.99951966534045922</v>
      </c>
      <c r="Q31" s="5" cm="1">
        <f t="array" aca="1" ref="Q31" ca="1">INDIRECT("DATA!I" &amp; 107-5*(ROW()-3)/2+(COLUMN()-14))</f>
        <v>0.99833687182686781</v>
      </c>
      <c r="R31" s="6" cm="1">
        <f t="array" aca="1" ref="R31" ca="1">INDIRECT("DATA!I" &amp; 107-5*(ROW()-3)/2+(COLUMN()-14))</f>
        <v>0.99607645462414685</v>
      </c>
      <c r="S31" s="23"/>
      <c r="T31" s="83"/>
      <c r="U31" s="75"/>
      <c r="V31" s="9" t="s">
        <v>3</v>
      </c>
      <c r="W31" s="6" cm="1">
        <f t="array" aca="1" ref="W31" ca="1">INDIRECT("DATA!J" &amp; 107-5*(ROW()-3)/2+(COLUMN()-23))</f>
        <v>0.9874685503183348</v>
      </c>
      <c r="X31" s="6" cm="1">
        <f t="array" aca="1" ref="X31" ca="1">INDIRECT("DATA!J" &amp; 107-5*(ROW()-3)/2+(COLUMN()-23))</f>
        <v>0.98344161860146284</v>
      </c>
      <c r="Y31" s="6" cm="1">
        <f t="array" aca="1" ref="Y31" ca="1">INDIRECT("DATA!J" &amp; 107-5*(ROW()-3)/2+(COLUMN()-23))</f>
        <v>0.96991302441031602</v>
      </c>
      <c r="Z31" s="6" cm="1">
        <f t="array" aca="1" ref="Z31" ca="1">INDIRECT("DATA!J" &amp; 107-5*(ROW()-3)/2+(COLUMN()-23))</f>
        <v>0.94592100808995205</v>
      </c>
      <c r="AA31" s="6" cm="1">
        <f t="array" aca="1" ref="AA31" ca="1">INDIRECT("DATA!J" &amp; 107-5*(ROW()-3)/2+(COLUMN()-23))</f>
        <v>0.90468526628625678</v>
      </c>
      <c r="AC31" s="83"/>
      <c r="AD31" s="75"/>
      <c r="AE31" s="9" t="s">
        <v>3</v>
      </c>
      <c r="AF31" s="5">
        <f t="shared" ca="1" si="1"/>
        <v>2.7554806768556594E-2</v>
      </c>
      <c r="AG31" s="5">
        <f t="shared" ca="1" si="1"/>
        <v>3.7007542439861596E-2</v>
      </c>
      <c r="AH31" s="5">
        <f t="shared" ca="1" si="1"/>
        <v>6.8528579485810814E-2</v>
      </c>
      <c r="AI31" s="5">
        <f t="shared" ca="1" si="1"/>
        <v>0.12901072864336105</v>
      </c>
      <c r="AJ31" s="5">
        <f t="shared" ca="1" si="1"/>
        <v>0.21552371777743362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INDIRECT("DATA!E"&amp;107-5*(ROW()-2)/2+(COLUMN()-5))</f>
        <v>0.9734353541266858</v>
      </c>
      <c r="F32" s="2" cm="1">
        <f t="array" aca="1" ref="F32" ca="1">INDIRECT("DATA!E"&amp;107-5*(ROW()-2)/2+(COLUMN()-5))</f>
        <v>0.96796838465806956</v>
      </c>
      <c r="G32" s="2" cm="1">
        <f t="array" aca="1" ref="G32" ca="1">INDIRECT("DATA!E"&amp;107-5*(ROW()-2)/2+(COLUMN()-5))</f>
        <v>0.95012958598904995</v>
      </c>
      <c r="H32" s="2" cm="1">
        <f t="array" aca="1" ref="H32" ca="1">INDIRECT("DATA!E"&amp;107-5*(ROW()-2)/2+(COLUMN()-5))</f>
        <v>0.91931215338104422</v>
      </c>
      <c r="I32" s="3" cm="1">
        <f t="array" aca="1" ref="I32" ca="1">INDIRECT("DATA!E"&amp;107-5*(ROW()-2)/2+(COLUMN()-5))</f>
        <v>0.84366504924599439</v>
      </c>
      <c r="K32" s="83"/>
      <c r="L32" s="74">
        <v>-50</v>
      </c>
      <c r="M32" s="10" t="s">
        <v>2</v>
      </c>
      <c r="N32" s="2" cm="1">
        <f t="array" aca="1" ref="N32" ca="1">INDIRECT("DATA!F" &amp; 107-5*(ROW()-2)/2+(COLUMN()-14))</f>
        <v>0.99844780463372496</v>
      </c>
      <c r="O32" s="2" cm="1">
        <f t="array" aca="1" ref="O32" ca="1">INDIRECT("DATA!F" &amp; 107-5*(ROW()-2)/2+(COLUMN()-14))</f>
        <v>0.99830585279394801</v>
      </c>
      <c r="P32" s="2" cm="1">
        <f t="array" aca="1" ref="P32" ca="1">INDIRECT("DATA!F" &amp; 107-5*(ROW()-2)/2+(COLUMN()-14))</f>
        <v>0.99744014203439335</v>
      </c>
      <c r="Q32" s="2" cm="1">
        <f t="array" aca="1" ref="Q32" ca="1">INDIRECT("DATA!F" &amp; 107-5*(ROW()-2)/2+(COLUMN()-14))</f>
        <v>0.99711681078674996</v>
      </c>
      <c r="R32" s="3" cm="1">
        <f t="array" aca="1" ref="R32" ca="1">INDIRECT("DATA!F" &amp; 107-5*(ROW()-2)/2+(COLUMN()-14))</f>
        <v>0.99714088443998605</v>
      </c>
      <c r="S32" s="23"/>
      <c r="T32" s="83"/>
      <c r="U32" s="74">
        <v>-50</v>
      </c>
      <c r="V32" s="10" t="s">
        <v>2</v>
      </c>
      <c r="W32" s="3" cm="1">
        <f t="array" aca="1" ref="W32" ca="1">INDIRECT("DATA!G" &amp; 107-5*(ROW()-2)/2+(COLUMN()-23))</f>
        <v>0.99056265147152678</v>
      </c>
      <c r="X32" s="3" cm="1">
        <f t="array" aca="1" ref="X32" ca="1">INDIRECT("DATA!G" &amp; 107-5*(ROW()-2)/2+(COLUMN()-23))</f>
        <v>0.98859680097128821</v>
      </c>
      <c r="Y32" s="3" cm="1">
        <f t="array" aca="1" ref="Y32" ca="1">INDIRECT("DATA!G" &amp; 107-5*(ROW()-2)/2+(COLUMN()-23))</f>
        <v>0.98192597938928061</v>
      </c>
      <c r="Z32" s="3" cm="1">
        <f t="array" aca="1" ref="Z32" ca="1">INDIRECT("DATA!G" &amp; 107-5*(ROW()-2)/2+(COLUMN()-23))</f>
        <v>0.97063362796192043</v>
      </c>
      <c r="AA32" s="3" cm="1">
        <f t="array" aca="1" ref="AA32" ca="1">INDIRECT("DATA!G" &amp; 107-5*(ROW()-2)/2+(COLUMN()-23))</f>
        <v>0.95415847526028796</v>
      </c>
      <c r="AC32" s="83"/>
      <c r="AD32" s="74">
        <v>-50</v>
      </c>
      <c r="AE32" s="10" t="s">
        <v>2</v>
      </c>
      <c r="AF32" s="2">
        <f t="shared" ca="1" si="1"/>
        <v>2.5012450507039152E-2</v>
      </c>
      <c r="AG32" s="2">
        <f t="shared" ca="1" si="1"/>
        <v>3.0337468135878454E-2</v>
      </c>
      <c r="AH32" s="2">
        <f t="shared" ca="1" si="1"/>
        <v>4.7310556045343399E-2</v>
      </c>
      <c r="AI32" s="2">
        <f t="shared" ca="1" si="1"/>
        <v>7.7804657405705746E-2</v>
      </c>
      <c r="AJ32" s="2">
        <f t="shared" ca="1" si="1"/>
        <v>0.15347583519399166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INDIRECT("DATA!H" &amp; 107-5*(ROW()-3)/2+(COLUMN()-5))</f>
        <v>0.95686416937591645</v>
      </c>
      <c r="F33" s="5" cm="1">
        <f t="array" aca="1" ref="F33" ca="1">INDIRECT("DATA!H" &amp; 107-5*(ROW()-3)/2+(COLUMN()-5))</f>
        <v>0.94723446396393596</v>
      </c>
      <c r="G33" s="5" cm="1">
        <f t="array" aca="1" ref="G33" ca="1">INDIRECT("DATA!H" &amp; 107-5*(ROW()-3)/2+(COLUMN()-5))</f>
        <v>0.91732959799733838</v>
      </c>
      <c r="H33" s="5" cm="1">
        <f t="array" aca="1" ref="H33" ca="1">INDIRECT("DATA!H" &amp; 107-5*(ROW()-3)/2+(COLUMN()-5))</f>
        <v>0.85892115028858762</v>
      </c>
      <c r="I33" s="6" cm="1">
        <f t="array" aca="1" ref="I33" ca="1">INDIRECT("DATA!H" &amp; 107-5*(ROW()-3)/2+(COLUMN()-5))</f>
        <v>0.77717798166976138</v>
      </c>
      <c r="K33" s="83"/>
      <c r="L33" s="75"/>
      <c r="M33" s="11" t="s">
        <v>3</v>
      </c>
      <c r="N33" s="5" cm="1">
        <f t="array" aca="1" ref="N33" ca="1">INDIRECT("DATA!I" &amp; 107-5*(ROW()-3)/2+(COLUMN()-14))</f>
        <v>0.99955265704648544</v>
      </c>
      <c r="O33" s="5" cm="1">
        <f t="array" aca="1" ref="O33" ca="1">INDIRECT("DATA!I" &amp; 107-5*(ROW()-3)/2+(COLUMN()-14))</f>
        <v>0.99950389562222641</v>
      </c>
      <c r="P33" s="5" cm="1">
        <f t="array" aca="1" ref="P33" ca="1">INDIRECT("DATA!I" &amp; 107-5*(ROW()-3)/2+(COLUMN()-14))</f>
        <v>0.99953104203414922</v>
      </c>
      <c r="Q33" s="5" cm="1">
        <f t="array" aca="1" ref="Q33" ca="1">INDIRECT("DATA!I" &amp; 107-5*(ROW()-3)/2+(COLUMN()-14))</f>
        <v>0.99828204783537722</v>
      </c>
      <c r="R33" s="6" cm="1">
        <f t="array" aca="1" ref="R33" ca="1">INDIRECT("DATA!I" &amp; 107-5*(ROW()-3)/2+(COLUMN()-14))</f>
        <v>0.99624120321609577</v>
      </c>
      <c r="S33" s="23"/>
      <c r="T33" s="83"/>
      <c r="U33" s="75"/>
      <c r="V33" s="11" t="s">
        <v>3</v>
      </c>
      <c r="W33" s="6" cm="1">
        <f t="array" aca="1" ref="W33" ca="1">INDIRECT("DATA!J" &amp; 107-5*(ROW()-3)/2+(COLUMN()-23))</f>
        <v>0.98108006469134323</v>
      </c>
      <c r="X33" s="6" cm="1">
        <f t="array" aca="1" ref="X33" ca="1">INDIRECT("DATA!J" &amp; 107-5*(ROW()-3)/2+(COLUMN()-23))</f>
        <v>0.97690495725865079</v>
      </c>
      <c r="Y33" s="6" cm="1">
        <f t="array" aca="1" ref="Y33" ca="1">INDIRECT("DATA!J" &amp; 107-5*(ROW()-3)/2+(COLUMN()-23))</f>
        <v>0.96398389104611859</v>
      </c>
      <c r="Z33" s="6" cm="1">
        <f t="array" aca="1" ref="Z33" ca="1">INDIRECT("DATA!J" &amp; 107-5*(ROW()-3)/2+(COLUMN()-23))</f>
        <v>0.94146408167641682</v>
      </c>
      <c r="AA33" s="6" cm="1">
        <f t="array" aca="1" ref="AA33" ca="1">INDIRECT("DATA!J" &amp; 107-5*(ROW()-3)/2+(COLUMN()-23))</f>
        <v>0.90319410433085123</v>
      </c>
      <c r="AC33" s="83"/>
      <c r="AD33" s="75"/>
      <c r="AE33" s="11" t="s">
        <v>3</v>
      </c>
      <c r="AF33" s="5">
        <f t="shared" ca="1" si="1"/>
        <v>4.2688487670568986E-2</v>
      </c>
      <c r="AG33" s="5">
        <f t="shared" ca="1" si="1"/>
        <v>5.2269431658290455E-2</v>
      </c>
      <c r="AH33" s="5">
        <f t="shared" ca="1" si="1"/>
        <v>8.2201444036810845E-2</v>
      </c>
      <c r="AI33" s="5">
        <f t="shared" ca="1" si="1"/>
        <v>0.1393608975467896</v>
      </c>
      <c r="AJ33" s="5">
        <f t="shared" ca="1" si="1"/>
        <v>0.2190632215463344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INDIRECT("DATA!E"&amp;107-5*(ROW()-2)/2+(COLUMN()-5))</f>
        <v>0.96219946339438156</v>
      </c>
      <c r="F34" s="2" cm="1">
        <f t="array" aca="1" ref="F34" ca="1">INDIRECT("DATA!E"&amp;107-5*(ROW()-2)/2+(COLUMN()-5))</f>
        <v>0.95676934932075763</v>
      </c>
      <c r="G34" s="2" cm="1">
        <f t="array" aca="1" ref="G34" ca="1">INDIRECT("DATA!E"&amp;107-5*(ROW()-2)/2+(COLUMN()-5))</f>
        <v>0.94080263897264282</v>
      </c>
      <c r="H34" s="2" cm="1">
        <f t="array" aca="1" ref="H34" ca="1">INDIRECT("DATA!E"&amp;107-5*(ROW()-2)/2+(COLUMN()-5))</f>
        <v>0.89348326559126312</v>
      </c>
      <c r="I34" s="3" cm="1">
        <f t="array" aca="1" ref="I34" ca="1">INDIRECT("DATA!E"&amp;107-5*(ROW()-2)/2+(COLUMN()-5))</f>
        <v>0.83843686155393582</v>
      </c>
      <c r="K34" s="83"/>
      <c r="L34" s="74">
        <v>-55</v>
      </c>
      <c r="M34" s="12" t="s">
        <v>2</v>
      </c>
      <c r="N34" s="2" cm="1">
        <f t="array" aca="1" ref="N34" ca="1">INDIRECT("DATA!F" &amp; 107-5*(ROW()-2)/2+(COLUMN()-14))</f>
        <v>0.99825524958666556</v>
      </c>
      <c r="O34" s="2" cm="1">
        <f t="array" aca="1" ref="O34" ca="1">INDIRECT("DATA!F" &amp; 107-5*(ROW()-2)/2+(COLUMN()-14))</f>
        <v>0.99800854349143997</v>
      </c>
      <c r="P34" s="2" cm="1">
        <f t="array" aca="1" ref="P34" ca="1">INDIRECT("DATA!F" &amp; 107-5*(ROW()-2)/2+(COLUMN()-14))</f>
        <v>0.99792070472617878</v>
      </c>
      <c r="Q34" s="2" cm="1">
        <f t="array" aca="1" ref="Q34" ca="1">INDIRECT("DATA!F" &amp; 107-5*(ROW()-2)/2+(COLUMN()-14))</f>
        <v>0.99828672651660477</v>
      </c>
      <c r="R34" s="3" cm="1">
        <f t="array" aca="1" ref="R34" ca="1">INDIRECT("DATA!F" &amp; 107-5*(ROW()-2)/2+(COLUMN()-14))</f>
        <v>0.99731088049052485</v>
      </c>
      <c r="S34" s="23"/>
      <c r="T34" s="83"/>
      <c r="U34" s="74">
        <v>-55</v>
      </c>
      <c r="V34" s="12" t="s">
        <v>2</v>
      </c>
      <c r="W34" s="3" cm="1">
        <f t="array" aca="1" ref="W34" ca="1">INDIRECT("DATA!G" &amp; 107-5*(ROW()-2)/2+(COLUMN()-23))</f>
        <v>0.98654005281254165</v>
      </c>
      <c r="X34" s="3" cm="1">
        <f t="array" aca="1" ref="X34" ca="1">INDIRECT("DATA!G" &amp; 107-5*(ROW()-2)/2+(COLUMN()-23))</f>
        <v>0.98452169178417803</v>
      </c>
      <c r="Y34" s="3" cm="1">
        <f t="array" aca="1" ref="Y34" ca="1">INDIRECT("DATA!G" &amp; 107-5*(ROW()-2)/2+(COLUMN()-23))</f>
        <v>0.97879486014399064</v>
      </c>
      <c r="Z34" s="3" cm="1">
        <f t="array" aca="1" ref="Z34" ca="1">INDIRECT("DATA!G" &amp; 107-5*(ROW()-2)/2+(COLUMN()-23))</f>
        <v>0.9697818870426218</v>
      </c>
      <c r="AA34" s="3" cm="1">
        <f t="array" aca="1" ref="AA34" ca="1">INDIRECT("DATA!G" &amp; 107-5*(ROW()-2)/2+(COLUMN()-23))</f>
        <v>0.952691827979113</v>
      </c>
      <c r="AC34" s="83"/>
      <c r="AD34" s="74">
        <v>-55</v>
      </c>
      <c r="AE34" s="12" t="s">
        <v>2</v>
      </c>
      <c r="AF34" s="2">
        <f t="shared" ca="1" si="1"/>
        <v>3.6055786192284001E-2</v>
      </c>
      <c r="AG34" s="2">
        <f t="shared" ca="1" si="1"/>
        <v>4.1239194170682336E-2</v>
      </c>
      <c r="AH34" s="2">
        <f t="shared" ca="1" si="1"/>
        <v>5.7118065753535952E-2</v>
      </c>
      <c r="AI34" s="2">
        <f t="shared" ca="1" si="1"/>
        <v>0.10480346092534165</v>
      </c>
      <c r="AJ34" s="2">
        <f t="shared" ca="1" si="1"/>
        <v>0.15887401893658903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INDIRECT("DATA!H" &amp; 107-5*(ROW()-3)/2+(COLUMN()-5))</f>
        <v>0.93682662990926002</v>
      </c>
      <c r="F35" s="5" cm="1">
        <f t="array" aca="1" ref="F35" ca="1">INDIRECT("DATA!H" &amp; 107-5*(ROW()-3)/2+(COLUMN()-5))</f>
        <v>0.927712596421428</v>
      </c>
      <c r="G35" s="5" cm="1">
        <f t="array" aca="1" ref="G35" ca="1">INDIRECT("DATA!H" &amp; 107-5*(ROW()-3)/2+(COLUMN()-5))</f>
        <v>0.89528124559968703</v>
      </c>
      <c r="H35" s="5" cm="1">
        <f t="array" aca="1" ref="H35" ca="1">INDIRECT("DATA!H" &amp; 107-5*(ROW()-3)/2+(COLUMN()-5))</f>
        <v>0.8446810046437202</v>
      </c>
      <c r="I35" s="6" cm="1">
        <f t="array" aca="1" ref="I35" ca="1">INDIRECT("DATA!H" &amp; 107-5*(ROW()-3)/2+(COLUMN()-5))</f>
        <v>0.77037949952227902</v>
      </c>
      <c r="K35" s="83"/>
      <c r="L35" s="75"/>
      <c r="M35" s="9" t="s">
        <v>3</v>
      </c>
      <c r="N35" s="5" cm="1">
        <f t="array" aca="1" ref="N35" ca="1">INDIRECT("DATA!I" &amp; 107-5*(ROW()-3)/2+(COLUMN()-14))</f>
        <v>0.99947759358036237</v>
      </c>
      <c r="O35" s="5" cm="1">
        <f t="array" aca="1" ref="O35" ca="1">INDIRECT("DATA!I" &amp; 107-5*(ROW()-3)/2+(COLUMN()-14))</f>
        <v>0.99949238806634799</v>
      </c>
      <c r="P35" s="5" cm="1">
        <f t="array" aca="1" ref="P35" ca="1">INDIRECT("DATA!I" &amp; 107-5*(ROW()-3)/2+(COLUMN()-14))</f>
        <v>0.99876316338000959</v>
      </c>
      <c r="Q35" s="5" cm="1">
        <f t="array" aca="1" ref="Q35" ca="1">INDIRECT("DATA!I" &amp; 107-5*(ROW()-3)/2+(COLUMN()-14))</f>
        <v>0.99770581788750756</v>
      </c>
      <c r="R35" s="6" cm="1">
        <f t="array" aca="1" ref="R35" ca="1">INDIRECT("DATA!I" &amp; 107-5*(ROW()-3)/2+(COLUMN()-14))</f>
        <v>0.99634775766503836</v>
      </c>
      <c r="S35" s="23"/>
      <c r="T35" s="83"/>
      <c r="U35" s="75"/>
      <c r="V35" s="9" t="s">
        <v>3</v>
      </c>
      <c r="W35" s="6" cm="1">
        <f t="array" aca="1" ref="W35" ca="1">INDIRECT("DATA!J" &amp; 107-5*(ROW()-3)/2+(COLUMN()-23))</f>
        <v>0.97241940827474516</v>
      </c>
      <c r="X35" s="6" cm="1">
        <f t="array" aca="1" ref="X35" ca="1">INDIRECT("DATA!J" &amp; 107-5*(ROW()-3)/2+(COLUMN()-23))</f>
        <v>0.96849036725339877</v>
      </c>
      <c r="Y35" s="6" cm="1">
        <f t="array" aca="1" ref="Y35" ca="1">INDIRECT("DATA!J" &amp; 107-5*(ROW()-3)/2+(COLUMN()-23))</f>
        <v>0.95733235282187024</v>
      </c>
      <c r="Z35" s="6" cm="1">
        <f t="array" aca="1" ref="Z35" ca="1">INDIRECT("DATA!J" &amp; 107-5*(ROW()-3)/2+(COLUMN()-23))</f>
        <v>0.93461165844042682</v>
      </c>
      <c r="AA35" s="6" cm="1">
        <f t="array" aca="1" ref="AA35" ca="1">INDIRECT("DATA!J" &amp; 107-5*(ROW()-3)/2+(COLUMN()-23))</f>
        <v>0.90004876419472468</v>
      </c>
      <c r="AC35" s="83"/>
      <c r="AD35" s="75"/>
      <c r="AE35" s="9" t="s">
        <v>3</v>
      </c>
      <c r="AF35" s="5">
        <f t="shared" ca="1" si="1"/>
        <v>6.2650963671102344E-2</v>
      </c>
      <c r="AG35" s="5">
        <f t="shared" ca="1" si="1"/>
        <v>7.1779791644919988E-2</v>
      </c>
      <c r="AH35" s="5">
        <f t="shared" ca="1" si="1"/>
        <v>0.10348191778032256</v>
      </c>
      <c r="AI35" s="5">
        <f t="shared" ca="1" si="1"/>
        <v>0.15302481324378736</v>
      </c>
      <c r="AJ35" s="5">
        <f t="shared" ca="1" si="1"/>
        <v>0.22596825814275934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INDIRECT("DATA!E"&amp;107-5*(ROW()-2)/2+(COLUMN()-5))</f>
        <v>0.94745846967438441</v>
      </c>
      <c r="F36" s="2" cm="1">
        <f t="array" aca="1" ref="F36" ca="1">INDIRECT("DATA!E"&amp;107-5*(ROW()-2)/2+(COLUMN()-5))</f>
        <v>0.94209864265941057</v>
      </c>
      <c r="G36" s="2" cm="1">
        <f t="array" aca="1" ref="G36" ca="1">INDIRECT("DATA!E"&amp;107-5*(ROW()-2)/2+(COLUMN()-5))</f>
        <v>0.92774746202532477</v>
      </c>
      <c r="H36" s="2" cm="1">
        <f t="array" aca="1" ref="H36" ca="1">INDIRECT("DATA!E"&amp;107-5*(ROW()-2)/2+(COLUMN()-5))</f>
        <v>0.8803484770175668</v>
      </c>
      <c r="I36" s="3" cm="1">
        <f t="array" aca="1" ref="I36" ca="1">INDIRECT("DATA!E"&amp;107-5*(ROW()-2)/2+(COLUMN()-5))</f>
        <v>0.83045825521785743</v>
      </c>
      <c r="K36" s="83"/>
      <c r="L36" s="74">
        <v>-60</v>
      </c>
      <c r="M36" s="10" t="s">
        <v>2</v>
      </c>
      <c r="N36" s="2" cm="1">
        <f t="array" aca="1" ref="N36" ca="1">INDIRECT("DATA!F" &amp; 107-5*(ROW()-2)/2+(COLUMN()-14))</f>
        <v>0.99767130479712818</v>
      </c>
      <c r="O36" s="2" cm="1">
        <f t="array" aca="1" ref="O36" ca="1">INDIRECT("DATA!F" &amp; 107-5*(ROW()-2)/2+(COLUMN()-14))</f>
        <v>0.99728782086310819</v>
      </c>
      <c r="P36" s="2" cm="1">
        <f t="array" aca="1" ref="P36" ca="1">INDIRECT("DATA!F" &amp; 107-5*(ROW()-2)/2+(COLUMN()-14))</f>
        <v>0.99771893633186715</v>
      </c>
      <c r="Q36" s="2" cm="1">
        <f t="array" aca="1" ref="Q36" ca="1">INDIRECT("DATA!F" &amp; 107-5*(ROW()-2)/2+(COLUMN()-14))</f>
        <v>0.9982633596399676</v>
      </c>
      <c r="R36" s="3" cm="1">
        <f t="array" aca="1" ref="R36" ca="1">INDIRECT("DATA!F" &amp; 107-5*(ROW()-2)/2+(COLUMN()-14))</f>
        <v>0.99744753508368322</v>
      </c>
      <c r="S36" s="23"/>
      <c r="T36" s="83"/>
      <c r="U36" s="74">
        <v>-60</v>
      </c>
      <c r="V36" s="10" t="s">
        <v>2</v>
      </c>
      <c r="W36" s="3" cm="1">
        <f t="array" aca="1" ref="W36" ca="1">INDIRECT("DATA!G" &amp; 107-5*(ROW()-2)/2+(COLUMN()-23))</f>
        <v>0.98106484949520423</v>
      </c>
      <c r="X36" s="3" cm="1">
        <f t="array" aca="1" ref="X36" ca="1">INDIRECT("DATA!G" &amp; 107-5*(ROW()-2)/2+(COLUMN()-23))</f>
        <v>0.97897855789304555</v>
      </c>
      <c r="Y36" s="3" cm="1">
        <f t="array" aca="1" ref="Y36" ca="1">INDIRECT("DATA!G" &amp; 107-5*(ROW()-2)/2+(COLUMN()-23))</f>
        <v>0.97399511951429318</v>
      </c>
      <c r="Z36" s="3" cm="1">
        <f t="array" aca="1" ref="Z36" ca="1">INDIRECT("DATA!G" &amp; 107-5*(ROW()-2)/2+(COLUMN()-23))</f>
        <v>0.96593324310865403</v>
      </c>
      <c r="AA36" s="3" cm="1">
        <f t="array" aca="1" ref="AA36" ca="1">INDIRECT("DATA!G" &amp; 107-5*(ROW()-2)/2+(COLUMN()-23))</f>
        <v>0.95035258082867036</v>
      </c>
      <c r="AC36" s="83"/>
      <c r="AD36" s="74">
        <v>-60</v>
      </c>
      <c r="AE36" s="10" t="s">
        <v>2</v>
      </c>
      <c r="AF36" s="2">
        <f t="shared" ca="1" si="1"/>
        <v>5.0212835122743771E-2</v>
      </c>
      <c r="AG36" s="2">
        <f t="shared" ca="1" si="1"/>
        <v>5.518917820369762E-2</v>
      </c>
      <c r="AH36" s="2">
        <f t="shared" ca="1" si="1"/>
        <v>6.9971474306542381E-2</v>
      </c>
      <c r="AI36" s="2">
        <f t="shared" ca="1" si="1"/>
        <v>0.1179148826224008</v>
      </c>
      <c r="AJ36" s="2">
        <f t="shared" ca="1" si="1"/>
        <v>0.16698927986582579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INDIRECT("DATA!H" &amp; 107-5*(ROW()-3)/2+(COLUMN()-5))</f>
        <v>0.91199260760168843</v>
      </c>
      <c r="F37" s="5" cm="1">
        <f t="array" aca="1" ref="F37" ca="1">INDIRECT("DATA!H" &amp; 107-5*(ROW()-3)/2+(COLUMN()-5))</f>
        <v>0.90348653955950475</v>
      </c>
      <c r="G37" s="5" cm="1">
        <f t="array" aca="1" ref="G37" ca="1">INDIRECT("DATA!H" &amp; 107-5*(ROW()-3)/2+(COLUMN()-5))</f>
        <v>0.87247967188559172</v>
      </c>
      <c r="H37" s="5" cm="1">
        <f t="array" aca="1" ref="H37" ca="1">INDIRECT("DATA!H" &amp; 107-5*(ROW()-3)/2+(COLUMN()-5))</f>
        <v>0.826505395789216</v>
      </c>
      <c r="I37" s="6" cm="1">
        <f t="array" aca="1" ref="I37" ca="1">INDIRECT("DATA!H" &amp; 107-5*(ROW()-3)/2+(COLUMN()-5))</f>
        <v>0.76009864556000817</v>
      </c>
      <c r="K37" s="83"/>
      <c r="L37" s="75"/>
      <c r="M37" s="11" t="s">
        <v>3</v>
      </c>
      <c r="N37" s="5" cm="1">
        <f t="array" aca="1" ref="N37" ca="1">INDIRECT("DATA!I" &amp; 107-5*(ROW()-3)/2+(COLUMN()-14))</f>
        <v>0.99954969949027317</v>
      </c>
      <c r="O37" s="5" cm="1">
        <f t="array" aca="1" ref="O37" ca="1">INDIRECT("DATA!I" &amp; 107-5*(ROW()-3)/2+(COLUMN()-14))</f>
        <v>0.99959911126968182</v>
      </c>
      <c r="P37" s="5" cm="1">
        <f t="array" aca="1" ref="P37" ca="1">INDIRECT("DATA!I" &amp; 107-5*(ROW()-3)/2+(COLUMN()-14))</f>
        <v>0.99858933673770045</v>
      </c>
      <c r="Q37" s="5" cm="1">
        <f t="array" aca="1" ref="Q37" ca="1">INDIRECT("DATA!I" &amp; 107-5*(ROW()-3)/2+(COLUMN()-14))</f>
        <v>0.99757410748494901</v>
      </c>
      <c r="R37" s="6" cm="1">
        <f t="array" aca="1" ref="R37" ca="1">INDIRECT("DATA!I" &amp; 107-5*(ROW()-3)/2+(COLUMN()-14))</f>
        <v>0.99640013835015762</v>
      </c>
      <c r="S37" s="23"/>
      <c r="T37" s="83"/>
      <c r="U37" s="75"/>
      <c r="V37" s="11" t="s">
        <v>3</v>
      </c>
      <c r="W37" s="6" cm="1">
        <f t="array" aca="1" ref="W37" ca="1">INDIRECT("DATA!J" &amp; 107-5*(ROW()-3)/2+(COLUMN()-23))</f>
        <v>0.96171075567456199</v>
      </c>
      <c r="X37" s="6" cm="1">
        <f t="array" aca="1" ref="X37" ca="1">INDIRECT("DATA!J" &amp; 107-5*(ROW()-3)/2+(COLUMN()-23))</f>
        <v>0.95803437841905925</v>
      </c>
      <c r="Y37" s="6" cm="1">
        <f t="array" aca="1" ref="Y37" ca="1">INDIRECT("DATA!J" &amp; 107-5*(ROW()-3)/2+(COLUMN()-23))</f>
        <v>0.94763328808309</v>
      </c>
      <c r="Z37" s="6" cm="1">
        <f t="array" aca="1" ref="Z37" ca="1">INDIRECT("DATA!J" &amp; 107-5*(ROW()-3)/2+(COLUMN()-23))</f>
        <v>0.92649721895483561</v>
      </c>
      <c r="AA37" s="6" cm="1">
        <f t="array" aca="1" ref="AA37" ca="1">INDIRECT("DATA!J" &amp; 107-5*(ROW()-3)/2+(COLUMN()-23))</f>
        <v>0.89518005855931193</v>
      </c>
      <c r="AC37" s="83"/>
      <c r="AD37" s="75"/>
      <c r="AE37" s="11" t="s">
        <v>3</v>
      </c>
      <c r="AF37" s="5">
        <f t="shared" ca="1" si="1"/>
        <v>8.7557091888584737E-2</v>
      </c>
      <c r="AG37" s="5">
        <f t="shared" ca="1" si="1"/>
        <v>9.6112571710177064E-2</v>
      </c>
      <c r="AH37" s="5">
        <f t="shared" ca="1" si="1"/>
        <v>0.12610966485210873</v>
      </c>
      <c r="AI37" s="5">
        <f t="shared" ca="1" si="1"/>
        <v>0.17106871169573301</v>
      </c>
      <c r="AJ37" s="5">
        <f t="shared" ca="1" si="1"/>
        <v>0.23630149279014945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INDIRECT("DATA!E"&amp;107-5*(ROW()-2)/2+(COLUMN()-5))</f>
        <v>0.93051630384370243</v>
      </c>
      <c r="F38" s="2" cm="1">
        <f t="array" aca="1" ref="F38" ca="1">INDIRECT("DATA!E"&amp;107-5*(ROW()-2)/2+(COLUMN()-5))</f>
        <v>0.92584189758287005</v>
      </c>
      <c r="G38" s="2" cm="1">
        <f t="array" aca="1" ref="G38" ca="1">INDIRECT("DATA!E"&amp;107-5*(ROW()-2)/2+(COLUMN()-5))</f>
        <v>0.89377372994498594</v>
      </c>
      <c r="H38" s="2" cm="1">
        <f t="array" aca="1" ref="H38" ca="1">INDIRECT("DATA!E"&amp;107-5*(ROW()-2)/2+(COLUMN()-5))</f>
        <v>0.86381119885938329</v>
      </c>
      <c r="I38" s="3" cm="1">
        <f t="array" aca="1" ref="I38" ca="1">INDIRECT("DATA!E"&amp;107-5*(ROW()-2)/2+(COLUMN()-5))</f>
        <v>0.81956722997448861</v>
      </c>
      <c r="K38" s="83"/>
      <c r="L38" s="74">
        <v>-65</v>
      </c>
      <c r="M38" s="12" t="s">
        <v>2</v>
      </c>
      <c r="N38" s="2" cm="1">
        <f t="array" aca="1" ref="N38" ca="1">INDIRECT("DATA!F" &amp; 107-5*(ROW()-2)/2+(COLUMN()-14))</f>
        <v>0.99793678061266045</v>
      </c>
      <c r="O38" s="2" cm="1">
        <f t="array" aca="1" ref="O38" ca="1">INDIRECT("DATA!F" &amp; 107-5*(ROW()-2)/2+(COLUMN()-14))</f>
        <v>0.99782412729068914</v>
      </c>
      <c r="P38" s="2" cm="1">
        <f t="array" aca="1" ref="P38" ca="1">INDIRECT("DATA!F" &amp; 107-5*(ROW()-2)/2+(COLUMN()-14))</f>
        <v>0.99858319221801894</v>
      </c>
      <c r="Q38" s="2" cm="1">
        <f t="array" aca="1" ref="Q38" ca="1">INDIRECT("DATA!F" &amp; 107-5*(ROW()-2)/2+(COLUMN()-14))</f>
        <v>0.99821959800691262</v>
      </c>
      <c r="R38" s="3" cm="1">
        <f t="array" aca="1" ref="R38" ca="1">INDIRECT("DATA!F" &amp; 107-5*(ROW()-2)/2+(COLUMN()-14))</f>
        <v>0.99755413495467915</v>
      </c>
      <c r="S38" s="23"/>
      <c r="T38" s="83"/>
      <c r="U38" s="74">
        <v>-65</v>
      </c>
      <c r="V38" s="12" t="s">
        <v>2</v>
      </c>
      <c r="W38" s="3" cm="1">
        <f t="array" aca="1" ref="W38" ca="1">INDIRECT("DATA!G" &amp; 107-5*(ROW()-2)/2+(COLUMN()-23))</f>
        <v>0.97509791491118181</v>
      </c>
      <c r="X38" s="3" cm="1">
        <f t="array" aca="1" ref="X38" ca="1">INDIRECT("DATA!G" &amp; 107-5*(ROW()-2)/2+(COLUMN()-23))</f>
        <v>0.97335591910235519</v>
      </c>
      <c r="Y38" s="3" cm="1">
        <f t="array" aca="1" ref="Y38" ca="1">INDIRECT("DATA!G" &amp; 107-5*(ROW()-2)/2+(COLUMN()-23))</f>
        <v>0.9700561690525884</v>
      </c>
      <c r="Z38" s="3" cm="1">
        <f t="array" aca="1" ref="Z38" ca="1">INDIRECT("DATA!G" &amp; 107-5*(ROW()-2)/2+(COLUMN()-23))</f>
        <v>0.96101887120374041</v>
      </c>
      <c r="AA38" s="3" cm="1">
        <f t="array" aca="1" ref="AA38" ca="1">INDIRECT("DATA!G" &amp; 107-5*(ROW()-2)/2+(COLUMN()-23))</f>
        <v>0.94707587114733083</v>
      </c>
      <c r="AC38" s="83"/>
      <c r="AD38" s="74">
        <v>-65</v>
      </c>
      <c r="AE38" s="12" t="s">
        <v>2</v>
      </c>
      <c r="AF38" s="2">
        <f t="shared" ca="1" si="1"/>
        <v>6.7420476768958015E-2</v>
      </c>
      <c r="AG38" s="2">
        <f t="shared" ca="1" si="1"/>
        <v>7.198222970781909E-2</v>
      </c>
      <c r="AH38" s="2">
        <f t="shared" ca="1" si="1"/>
        <v>0.104809462273033</v>
      </c>
      <c r="AI38" s="2">
        <f t="shared" ca="1" si="1"/>
        <v>0.13440839914752933</v>
      </c>
      <c r="AJ38" s="2">
        <f t="shared" ca="1" si="1"/>
        <v>0.17798690498019054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INDIRECT("DATA!H" &amp; 107-5*(ROW()-3)/2+(COLUMN()-5))</f>
        <v>0.87688833045578196</v>
      </c>
      <c r="F39" s="5" cm="1">
        <f t="array" aca="1" ref="F39" ca="1">INDIRECT("DATA!H" &amp; 107-5*(ROW()-3)/2+(COLUMN()-5))</f>
        <v>0.86893952282280817</v>
      </c>
      <c r="G39" s="5" cm="1">
        <f t="array" aca="1" ref="G39" ca="1">INDIRECT("DATA!H" &amp; 107-5*(ROW()-3)/2+(COLUMN()-5))</f>
        <v>0.84487787412998061</v>
      </c>
      <c r="H39" s="5" cm="1">
        <f t="array" aca="1" ref="H39" ca="1">INDIRECT("DATA!H" &amp; 107-5*(ROW()-3)/2+(COLUMN()-5))</f>
        <v>0.80412383206153892</v>
      </c>
      <c r="I39" s="6" cm="1">
        <f t="array" aca="1" ref="I39" ca="1">INDIRECT("DATA!H" &amp; 107-5*(ROW()-3)/2+(COLUMN()-5))</f>
        <v>0.7462458476318774</v>
      </c>
      <c r="K39" s="83"/>
      <c r="L39" s="75"/>
      <c r="M39" s="9" t="s">
        <v>3</v>
      </c>
      <c r="N39" s="5" cm="1">
        <f t="array" aca="1" ref="N39" ca="1">INDIRECT("DATA!I" &amp; 107-5*(ROW()-3)/2+(COLUMN()-14))</f>
        <v>0.99869842551782517</v>
      </c>
      <c r="O39" s="5" cm="1">
        <f t="array" aca="1" ref="O39" ca="1">INDIRECT("DATA!I" &amp; 107-5*(ROW()-3)/2+(COLUMN()-14))</f>
        <v>0.99861956968707077</v>
      </c>
      <c r="P39" s="5" cm="1">
        <f t="array" aca="1" ref="P39" ca="1">INDIRECT("DATA!I" &amp; 107-5*(ROW()-3)/2+(COLUMN()-14))</f>
        <v>0.99797087106025439</v>
      </c>
      <c r="Q39" s="5" cm="1">
        <f t="array" aca="1" ref="Q39" ca="1">INDIRECT("DATA!I" &amp; 107-5*(ROW()-3)/2+(COLUMN()-14))</f>
        <v>0.99739452245348281</v>
      </c>
      <c r="R39" s="6" cm="1">
        <f t="array" aca="1" ref="R39" ca="1">INDIRECT("DATA!I" &amp; 107-5*(ROW()-3)/2+(COLUMN()-14))</f>
        <v>0.99639936109087235</v>
      </c>
      <c r="S39" s="23"/>
      <c r="T39" s="83"/>
      <c r="U39" s="75"/>
      <c r="V39" s="9" t="s">
        <v>3</v>
      </c>
      <c r="W39" s="6" cm="1">
        <f t="array" aca="1" ref="W39" ca="1">INDIRECT("DATA!J" &amp; 107-5*(ROW()-3)/2+(COLUMN()-23))</f>
        <v>0.94964864197284204</v>
      </c>
      <c r="X39" s="6" cm="1">
        <f t="array" aca="1" ref="X39" ca="1">INDIRECT("DATA!J" &amp; 107-5*(ROW()-3)/2+(COLUMN()-23))</f>
        <v>0.94618823339954439</v>
      </c>
      <c r="Y39" s="6" cm="1">
        <f t="array" aca="1" ref="Y39" ca="1">INDIRECT("DATA!J" &amp; 107-5*(ROW()-3)/2+(COLUMN()-23))</f>
        <v>0.93496230961275961</v>
      </c>
      <c r="Z39" s="6" cm="1">
        <f t="array" aca="1" ref="Z39" ca="1">INDIRECT("DATA!J" &amp; 107-5*(ROW()-3)/2+(COLUMN()-23))</f>
        <v>0.91625359856004962</v>
      </c>
      <c r="AA39" s="6" cm="1">
        <f t="array" aca="1" ref="AA39" ca="1">INDIRECT("DATA!J" &amp; 107-5*(ROW()-3)/2+(COLUMN()-23))</f>
        <v>0.88848705120330651</v>
      </c>
      <c r="AC39" s="83"/>
      <c r="AD39" s="75"/>
      <c r="AE39" s="9" t="s">
        <v>3</v>
      </c>
      <c r="AF39" s="5">
        <f t="shared" ca="1" si="1"/>
        <v>0.12181009506204321</v>
      </c>
      <c r="AG39" s="5">
        <f t="shared" ca="1" si="1"/>
        <v>0.1296800468642626</v>
      </c>
      <c r="AH39" s="5">
        <f t="shared" ca="1" si="1"/>
        <v>0.15309299693027378</v>
      </c>
      <c r="AI39" s="5">
        <f t="shared" ca="1" si="1"/>
        <v>0.19327069039194389</v>
      </c>
      <c r="AJ39" s="5">
        <f t="shared" ca="1" si="1"/>
        <v>0.25015351345899495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INDIRECT("DATA!E"&amp;107-5*(ROW()-2)/2+(COLUMN()-5))</f>
        <v>0.89033113077233927</v>
      </c>
      <c r="F40" s="2" cm="1">
        <f t="array" aca="1" ref="F40" ca="1">INDIRECT("DATA!E"&amp;107-5*(ROW()-2)/2+(COLUMN()-5))</f>
        <v>0.88528759403779977</v>
      </c>
      <c r="G40" s="2" cm="1">
        <f t="array" aca="1" ref="G40" ca="1">INDIRECT("DATA!E"&amp;107-5*(ROW()-2)/2+(COLUMN()-5))</f>
        <v>0.86972558300322611</v>
      </c>
      <c r="H40" s="2" cm="1">
        <f t="array" aca="1" ref="H40" ca="1">INDIRECT("DATA!E"&amp;107-5*(ROW()-2)/2+(COLUMN()-5))</f>
        <v>0.84345978335748983</v>
      </c>
      <c r="I40" s="3" cm="1">
        <f t="array" aca="1" ref="I40" ca="1">INDIRECT("DATA!E"&amp;107-5*(ROW()-2)/2+(COLUMN()-5))</f>
        <v>0.80532671342513129</v>
      </c>
      <c r="K40" s="83"/>
      <c r="L40" s="74">
        <v>-70</v>
      </c>
      <c r="M40" s="10" t="s">
        <v>2</v>
      </c>
      <c r="N40" s="2" cm="1">
        <f t="array" aca="1" ref="N40" ca="1">INDIRECT("DATA!F" &amp; 107-5*(ROW()-2)/2+(COLUMN()-14))</f>
        <v>0.9988036960473512</v>
      </c>
      <c r="O40" s="2" cm="1">
        <f t="array" aca="1" ref="O40" ca="1">INDIRECT("DATA!F" &amp; 107-5*(ROW()-2)/2+(COLUMN()-14))</f>
        <v>0.99875822406133197</v>
      </c>
      <c r="P40" s="2" cm="1">
        <f t="array" aca="1" ref="P40" ca="1">INDIRECT("DATA!F" &amp; 107-5*(ROW()-2)/2+(COLUMN()-14))</f>
        <v>0.99845960192427663</v>
      </c>
      <c r="Q40" s="2" cm="1">
        <f t="array" aca="1" ref="Q40" ca="1">INDIRECT("DATA!F" &amp; 107-5*(ROW()-2)/2+(COLUMN()-14))</f>
        <v>0.99815266850972784</v>
      </c>
      <c r="R40" s="3" cm="1">
        <f t="array" aca="1" ref="R40" ca="1">INDIRECT("DATA!F" &amp; 107-5*(ROW()-2)/2+(COLUMN()-14))</f>
        <v>0.99739238085413695</v>
      </c>
      <c r="S40" s="23"/>
      <c r="T40" s="83"/>
      <c r="U40" s="74">
        <v>-70</v>
      </c>
      <c r="V40" s="10" t="s">
        <v>2</v>
      </c>
      <c r="W40" s="3" cm="1">
        <f t="array" aca="1" ref="W40" ca="1">INDIRECT("DATA!G" &amp; 107-5*(ROW()-2)/2+(COLUMN()-23))</f>
        <v>0.9691829237335664</v>
      </c>
      <c r="X40" s="3" cm="1">
        <f t="array" aca="1" ref="X40" ca="1">INDIRECT("DATA!G" &amp; 107-5*(ROW()-2)/2+(COLUMN()-23))</f>
        <v>0.96768705899830165</v>
      </c>
      <c r="Y40" s="3" cm="1">
        <f t="array" aca="1" ref="Y40" ca="1">INDIRECT("DATA!G" &amp; 107-5*(ROW()-2)/2+(COLUMN()-23))</f>
        <v>0.9629427292920254</v>
      </c>
      <c r="Z40" s="3" cm="1">
        <f t="array" aca="1" ref="Z40" ca="1">INDIRECT("DATA!G" &amp; 107-5*(ROW()-2)/2+(COLUMN()-23))</f>
        <v>0.95486523397739176</v>
      </c>
      <c r="AA40" s="3" cm="1">
        <f t="array" aca="1" ref="AA40" ca="1">INDIRECT("DATA!G" &amp; 107-5*(ROW()-2)/2+(COLUMN()-23))</f>
        <v>0.94255905004377682</v>
      </c>
      <c r="AC40" s="83"/>
      <c r="AD40" s="74">
        <v>-70</v>
      </c>
      <c r="AE40" s="10" t="s">
        <v>2</v>
      </c>
      <c r="AF40" s="2">
        <f t="shared" ca="1" si="1"/>
        <v>0.10847256527501192</v>
      </c>
      <c r="AG40" s="2">
        <f t="shared" ca="1" si="1"/>
        <v>0.11347063002353219</v>
      </c>
      <c r="AH40" s="2">
        <f t="shared" ca="1" si="1"/>
        <v>0.12873401892105052</v>
      </c>
      <c r="AI40" s="2">
        <f t="shared" ca="1" si="1"/>
        <v>0.154692885152238</v>
      </c>
      <c r="AJ40" s="2">
        <f t="shared" ca="1" si="1"/>
        <v>0.19206566742900566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INDIRECT("DATA!H" &amp; 107-5*(ROW()-3)/2+(COLUMN()-5))</f>
        <v>0.83977033328201423</v>
      </c>
      <c r="F41" s="5" cm="1">
        <f t="array" aca="1" ref="F41" ca="1">INDIRECT("DATA!H" &amp; 107-5*(ROW()-3)/2+(COLUMN()-5))</f>
        <v>0.83284772092340886</v>
      </c>
      <c r="G41" s="5" cm="1">
        <f t="array" aca="1" ref="G41" ca="1">INDIRECT("DATA!H" &amp; 107-5*(ROW()-3)/2+(COLUMN()-5))</f>
        <v>0.81204289839876898</v>
      </c>
      <c r="H41" s="5" cm="1">
        <f t="array" aca="1" ref="H41" ca="1">INDIRECT("DATA!H" &amp; 107-5*(ROW()-3)/2+(COLUMN()-5))</f>
        <v>0.77726944467838877</v>
      </c>
      <c r="I41" s="6" cm="1">
        <f t="array" aca="1" ref="I41" ca="1">INDIRECT("DATA!H" &amp; 107-5*(ROW()-3)/2+(COLUMN()-5))</f>
        <v>0.72874811345518586</v>
      </c>
      <c r="K41" s="83"/>
      <c r="L41" s="75"/>
      <c r="M41" s="11" t="s">
        <v>3</v>
      </c>
      <c r="N41" s="5" cm="1">
        <f t="array" aca="1" ref="N41" ca="1">INDIRECT("DATA!I" &amp; 107-5*(ROW()-3)/2+(COLUMN()-14))</f>
        <v>0.99786787075246119</v>
      </c>
      <c r="O41" s="5" cm="1">
        <f t="array" aca="1" ref="O41" ca="1">INDIRECT("DATA!I" &amp; 107-5*(ROW()-3)/2+(COLUMN()-14))</f>
        <v>0.99777579514276038</v>
      </c>
      <c r="P41" s="5" cm="1">
        <f t="array" aca="1" ref="P41" ca="1">INDIRECT("DATA!I" &amp; 107-5*(ROW()-3)/2+(COLUMN()-14))</f>
        <v>0.99766081456451305</v>
      </c>
      <c r="Q41" s="5" cm="1">
        <f t="array" aca="1" ref="Q41" ca="1">INDIRECT("DATA!I" &amp; 107-5*(ROW()-3)/2+(COLUMN()-14))</f>
        <v>0.99715913624336683</v>
      </c>
      <c r="R41" s="6" cm="1">
        <f t="array" aca="1" ref="R41" ca="1">INDIRECT("DATA!I" &amp; 107-5*(ROW()-3)/2+(COLUMN()-14))</f>
        <v>0.9965866020874804</v>
      </c>
      <c r="S41" s="23"/>
      <c r="T41" s="83"/>
      <c r="U41" s="75"/>
      <c r="V41" s="11" t="s">
        <v>3</v>
      </c>
      <c r="W41" s="6" cm="1">
        <f t="array" aca="1" ref="W41" ca="1">INDIRECT("DATA!J" &amp; 107-5*(ROW()-3)/2+(COLUMN()-23))</f>
        <v>0.93255556359514025</v>
      </c>
      <c r="X41" s="6" cm="1">
        <f t="array" aca="1" ref="X41" ca="1">INDIRECT("DATA!J" &amp; 107-5*(ROW()-3)/2+(COLUMN()-23))</f>
        <v>0.92940786545726839</v>
      </c>
      <c r="Y41" s="6" cm="1">
        <f t="array" aca="1" ref="Y41" ca="1">INDIRECT("DATA!J" &amp; 107-5*(ROW()-3)/2+(COLUMN()-23))</f>
        <v>0.92004612047031342</v>
      </c>
      <c r="Z41" s="6" cm="1">
        <f t="array" aca="1" ref="Z41" ca="1">INDIRECT("DATA!J" &amp; 107-5*(ROW()-3)/2+(COLUMN()-23))</f>
        <v>0.90361865474001135</v>
      </c>
      <c r="AA41" s="6" cm="1">
        <f t="array" aca="1" ref="AA41" ca="1">INDIRECT("DATA!J" &amp; 107-5*(ROW()-3)/2+(COLUMN()-23))</f>
        <v>0.8801045943639777</v>
      </c>
      <c r="AC41" s="83"/>
      <c r="AD41" s="75"/>
      <c r="AE41" s="11" t="s">
        <v>3</v>
      </c>
      <c r="AF41" s="5">
        <f t="shared" ca="1" si="1"/>
        <v>0.15809753747044697</v>
      </c>
      <c r="AG41" s="5">
        <f t="shared" ca="1" si="1"/>
        <v>0.16492807421935152</v>
      </c>
      <c r="AH41" s="5">
        <f t="shared" ca="1" si="1"/>
        <v>0.18561791616574408</v>
      </c>
      <c r="AI41" s="5">
        <f t="shared" ca="1" si="1"/>
        <v>0.21988969156497806</v>
      </c>
      <c r="AJ41" s="5">
        <f t="shared" ca="1" si="1"/>
        <v>0.26783848863229454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INDIRECT("DATA!E"&amp;107-5*(ROW()-2)/2+(COLUMN()-5))</f>
        <v>0.85774905666267443</v>
      </c>
      <c r="F42" s="2" cm="1">
        <f t="array" aca="1" ref="F42" ca="1">INDIRECT("DATA!E"&amp;107-5*(ROW()-2)/2+(COLUMN()-5))</f>
        <v>0.85346184657882107</v>
      </c>
      <c r="G42" s="2" cm="1">
        <f t="array" aca="1" ref="G42" ca="1">INDIRECT("DATA!E"&amp;107-5*(ROW()-2)/2+(COLUMN()-5))</f>
        <v>0.84052908472545695</v>
      </c>
      <c r="H42" s="2" cm="1">
        <f t="array" aca="1" ref="H42" ca="1">INDIRECT("DATA!E"&amp;107-5*(ROW()-2)/2+(COLUMN()-5))</f>
        <v>0.81878893877227965</v>
      </c>
      <c r="I42" s="3" cm="1">
        <f t="array" aca="1" ref="I42" ca="1">INDIRECT("DATA!E"&amp;107-5*(ROW()-2)/2+(COLUMN()-5))</f>
        <v>0.78725070798838159</v>
      </c>
      <c r="K42" s="83"/>
      <c r="L42" s="74">
        <v>-75</v>
      </c>
      <c r="M42" s="12" t="s">
        <v>2</v>
      </c>
      <c r="N42" s="2" cm="1">
        <f t="array" aca="1" ref="N42" ca="1">INDIRECT("DATA!F" &amp; 107-5*(ROW()-2)/2+(COLUMN()-14))</f>
        <v>0.9984778292801364</v>
      </c>
      <c r="O42" s="2" cm="1">
        <f t="array" aca="1" ref="O42" ca="1">INDIRECT("DATA!F" &amp; 107-5*(ROW()-2)/2+(COLUMN()-14))</f>
        <v>0.99843484994034037</v>
      </c>
      <c r="P42" s="2" cm="1">
        <f t="array" aca="1" ref="P42" ca="1">INDIRECT("DATA!F" &amp; 107-5*(ROW()-2)/2+(COLUMN()-14))</f>
        <v>0.99830036341930084</v>
      </c>
      <c r="Q42" s="2" cm="1">
        <f t="array" aca="1" ref="Q42" ca="1">INDIRECT("DATA!F" &amp; 107-5*(ROW()-2)/2+(COLUMN()-14))</f>
        <v>0.99805716716706439</v>
      </c>
      <c r="R42" s="3" cm="1">
        <f t="array" aca="1" ref="R42" ca="1">INDIRECT("DATA!F" &amp; 107-5*(ROW()-2)/2+(COLUMN()-14))</f>
        <v>0.99673143793752639</v>
      </c>
      <c r="S42" s="23"/>
      <c r="T42" s="83"/>
      <c r="U42" s="74">
        <v>-75</v>
      </c>
      <c r="V42" s="12" t="s">
        <v>2</v>
      </c>
      <c r="W42" s="3" cm="1">
        <f t="array" aca="1" ref="W42" ca="1">INDIRECT("DATA!G" &amp; 107-5*(ROW()-2)/2+(COLUMN()-23))</f>
        <v>0.95940171576085098</v>
      </c>
      <c r="X42" s="3" cm="1">
        <f t="array" aca="1" ref="X42" ca="1">INDIRECT("DATA!G" &amp; 107-5*(ROW()-2)/2+(COLUMN()-23))</f>
        <v>0.9580888025765476</v>
      </c>
      <c r="Y42" s="3" cm="1">
        <f t="array" aca="1" ref="Y42" ca="1">INDIRECT("DATA!G" &amp; 107-5*(ROW()-2)/2+(COLUMN()-23))</f>
        <v>0.95409136700820996</v>
      </c>
      <c r="Z42" s="3" cm="1">
        <f t="array" aca="1" ref="Z42" ca="1">INDIRECT("DATA!G" &amp; 107-5*(ROW()-2)/2+(COLUMN()-23))</f>
        <v>0.94724302397045801</v>
      </c>
      <c r="AA42" s="3" cm="1">
        <f t="array" aca="1" ref="AA42" ca="1">INDIRECT("DATA!G" &amp; 107-5*(ROW()-2)/2+(COLUMN()-23))</f>
        <v>0.93646855875167601</v>
      </c>
      <c r="AC42" s="83"/>
      <c r="AD42" s="74">
        <v>-75</v>
      </c>
      <c r="AE42" s="12" t="s">
        <v>2</v>
      </c>
      <c r="AF42" s="2">
        <f t="shared" ca="1" si="1"/>
        <v>0.14072877261746197</v>
      </c>
      <c r="AG42" s="2">
        <f t="shared" ca="1" si="1"/>
        <v>0.1449730033615193</v>
      </c>
      <c r="AH42" s="2">
        <f t="shared" ca="1" si="1"/>
        <v>0.15777127869384389</v>
      </c>
      <c r="AI42" s="2">
        <f t="shared" ca="1" si="1"/>
        <v>0.17926822839478473</v>
      </c>
      <c r="AJ42" s="2">
        <f t="shared" ca="1" si="1"/>
        <v>0.20948072994914479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INDIRECT("DATA!H" &amp; 107-5*(ROW()-3)/2+(COLUMN()-5))</f>
        <v>0.79608520965139451</v>
      </c>
      <c r="F43" s="5" cm="1">
        <f t="array" aca="1" ref="F43" ca="1">INDIRECT("DATA!H" &amp; 107-5*(ROW()-3)/2+(COLUMN()-5))</f>
        <v>0.790429618482135</v>
      </c>
      <c r="G43" s="5" cm="1">
        <f t="array" aca="1" ref="G43" ca="1">INDIRECT("DATA!H" &amp; 107-5*(ROW()-3)/2+(COLUMN()-5))</f>
        <v>0.77352873491046592</v>
      </c>
      <c r="H43" s="5" cm="1">
        <f t="array" aca="1" ref="H43" ca="1">INDIRECT("DATA!H" &amp; 107-5*(ROW()-3)/2+(COLUMN()-5))</f>
        <v>0.74563195031862028</v>
      </c>
      <c r="I43" s="6" cm="1">
        <f t="array" aca="1" ref="I43" ca="1">INDIRECT("DATA!H" &amp; 107-5*(ROW()-3)/2+(COLUMN()-5))</f>
        <v>0.70742561975492935</v>
      </c>
      <c r="K43" s="83"/>
      <c r="L43" s="75"/>
      <c r="M43" s="9" t="s">
        <v>3</v>
      </c>
      <c r="N43" s="5" cm="1">
        <f t="array" aca="1" ref="N43" ca="1">INDIRECT("DATA!I" &amp; 107-5*(ROW()-3)/2+(COLUMN()-14))</f>
        <v>0.99757674264377683</v>
      </c>
      <c r="O43" s="5" cm="1">
        <f t="array" aca="1" ref="O43" ca="1">INDIRECT("DATA!I" &amp; 107-5*(ROW()-3)/2+(COLUMN()-14))</f>
        <v>0.99750153630163485</v>
      </c>
      <c r="P43" s="5" cm="1">
        <f t="array" aca="1" ref="P43" ca="1">INDIRECT("DATA!I" &amp; 107-5*(ROW()-3)/2+(COLUMN()-14))</f>
        <v>0.99726861370714959</v>
      </c>
      <c r="Q43" s="5" cm="1">
        <f t="array" aca="1" ref="Q43" ca="1">INDIRECT("DATA!I" &amp; 107-5*(ROW()-3)/2+(COLUMN()-14))</f>
        <v>0.99685547619451564</v>
      </c>
      <c r="R43" s="6" cm="1">
        <f t="array" aca="1" ref="R43" ca="1">INDIRECT("DATA!I" &amp; 107-5*(ROW()-3)/2+(COLUMN()-14))</f>
        <v>0.99703610453899416</v>
      </c>
      <c r="S43" s="23"/>
      <c r="T43" s="83"/>
      <c r="U43" s="75"/>
      <c r="V43" s="9" t="s">
        <v>3</v>
      </c>
      <c r="W43" s="6" cm="1">
        <f t="array" aca="1" ref="W43" ca="1">INDIRECT("DATA!J" &amp; 107-5*(ROW()-3)/2+(COLUMN()-23))</f>
        <v>0.91264756546510462</v>
      </c>
      <c r="X43" s="6" cm="1">
        <f t="array" aca="1" ref="X43" ca="1">INDIRECT("DATA!J" &amp; 107-5*(ROW()-3)/2+(COLUMN()-23))</f>
        <v>0.90996944313669559</v>
      </c>
      <c r="Y43" s="6" cm="1">
        <f t="array" aca="1" ref="Y43" ca="1">INDIRECT("DATA!J" &amp; 107-5*(ROW()-3)/2+(COLUMN()-23))</f>
        <v>0.90188400219368037</v>
      </c>
      <c r="Z43" s="6" cm="1">
        <f t="array" aca="1" ref="Z43" ca="1">INDIRECT("DATA!J" &amp; 107-5*(ROW()-3)/2+(COLUMN()-23))</f>
        <v>0.88827371365579544</v>
      </c>
      <c r="AA43" s="6" cm="1">
        <f t="array" aca="1" ref="AA43" ca="1">INDIRECT("DATA!J" &amp; 107-5*(ROW()-3)/2+(COLUMN()-23))</f>
        <v>0.86998817387997351</v>
      </c>
      <c r="AC43" s="83"/>
      <c r="AD43" s="75"/>
      <c r="AE43" s="9" t="s">
        <v>3</v>
      </c>
      <c r="AF43" s="5">
        <f t="shared" ca="1" si="1"/>
        <v>0.20149153299238232</v>
      </c>
      <c r="AG43" s="5">
        <f t="shared" ca="1" si="1"/>
        <v>0.20707191781949985</v>
      </c>
      <c r="AH43" s="5">
        <f t="shared" ca="1" si="1"/>
        <v>0.22373987879668367</v>
      </c>
      <c r="AI43" s="5">
        <f t="shared" ca="1" si="1"/>
        <v>0.25122352587589536</v>
      </c>
      <c r="AJ43" s="5">
        <f t="shared" ca="1" si="1"/>
        <v>0.28961048478406481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INDIRECT("DATA!E"&amp;107-5*(ROW()-2)/2+(COLUMN()-5))</f>
        <v>0.81831462606016347</v>
      </c>
      <c r="F44" s="2" cm="1">
        <f t="array" aca="1" ref="F44" ca="1">INDIRECT("DATA!E"&amp;107-5*(ROW()-2)/2+(COLUMN()-5))</f>
        <v>0.81483175992566548</v>
      </c>
      <c r="G44" s="2" cm="1">
        <f t="array" aca="1" ref="G44" ca="1">INDIRECT("DATA!E"&amp;107-5*(ROW()-2)/2+(COLUMN()-5))</f>
        <v>0.80441862834993694</v>
      </c>
      <c r="H44" s="2" cm="1">
        <f t="array" aca="1" ref="H44" ca="1">INDIRECT("DATA!E"&amp;107-5*(ROW()-2)/2+(COLUMN()-5))</f>
        <v>0.78807233922336262</v>
      </c>
      <c r="I44" s="3" cm="1">
        <f t="array" aca="1" ref="I44" ca="1">INDIRECT("DATA!E"&amp;107-5*(ROW()-2)/2+(COLUMN()-5))</f>
        <v>0.76699962561789026</v>
      </c>
      <c r="K44" s="83"/>
      <c r="L44" s="74">
        <v>-80</v>
      </c>
      <c r="M44" s="12" t="s">
        <v>2</v>
      </c>
      <c r="N44" s="2" cm="1">
        <f t="array" aca="1" ref="N44" ca="1">INDIRECT("DATA!F" &amp; 107-5*(ROW()-2)/2+(COLUMN()-14))</f>
        <v>0.99822470179393596</v>
      </c>
      <c r="O44" s="2" cm="1">
        <f t="array" aca="1" ref="O44" ca="1">INDIRECT("DATA!F" &amp; 107-5*(ROW()-2)/2+(COLUMN()-14))</f>
        <v>0.99801209077163444</v>
      </c>
      <c r="P44" s="2" cm="1">
        <f t="array" aca="1" ref="P44" ca="1">INDIRECT("DATA!F" &amp; 107-5*(ROW()-2)/2+(COLUMN()-14))</f>
        <v>0.99732364367950321</v>
      </c>
      <c r="Q44" s="2" cm="1">
        <f t="array" aca="1" ref="Q44" ca="1">INDIRECT("DATA!F" &amp; 107-5*(ROW()-2)/2+(COLUMN()-14))</f>
        <v>0.99687284418779165</v>
      </c>
      <c r="R44" s="3" cm="1">
        <f t="array" aca="1" ref="R44" ca="1">INDIRECT("DATA!F" &amp; 107-5*(ROW()-2)/2+(COLUMN()-14))</f>
        <v>0.99767560633533836</v>
      </c>
      <c r="S44" s="23"/>
      <c r="T44" s="83"/>
      <c r="U44" s="74">
        <v>-80</v>
      </c>
      <c r="V44" s="12" t="s">
        <v>2</v>
      </c>
      <c r="W44" s="3" cm="1">
        <f t="array" aca="1" ref="W44" ca="1">INDIRECT("DATA!G" &amp; 107-5*(ROW()-2)/2+(COLUMN()-23))</f>
        <v>0.94723261341419041</v>
      </c>
      <c r="X44" s="3" cm="1">
        <f t="array" aca="1" ref="X44" ca="1">INDIRECT("DATA!G" &amp; 107-5*(ROW()-2)/2+(COLUMN()-23))</f>
        <v>0.94603132594227624</v>
      </c>
      <c r="Y44" s="3" cm="1">
        <f t="array" aca="1" ref="Y44" ca="1">INDIRECT("DATA!G" &amp; 107-5*(ROW()-2)/2+(COLUMN()-23))</f>
        <v>0.94237496401744858</v>
      </c>
      <c r="Z44" s="3" cm="1">
        <f t="array" aca="1" ref="Z44" ca="1">INDIRECT("DATA!G" &amp; 107-5*(ROW()-2)/2+(COLUMN()-23))</f>
        <v>0.93690091369595918</v>
      </c>
      <c r="AA44" s="3" cm="1">
        <f t="array" aca="1" ref="AA44" ca="1">INDIRECT("DATA!G" &amp; 107-5*(ROW()-2)/2+(COLUMN()-23))</f>
        <v>0.93049851716767185</v>
      </c>
      <c r="AC44" s="83"/>
      <c r="AD44" s="74">
        <v>-80</v>
      </c>
      <c r="AE44" s="12" t="s">
        <v>2</v>
      </c>
      <c r="AF44" s="2">
        <f t="shared" ca="1" si="1"/>
        <v>0.17991007573377249</v>
      </c>
      <c r="AG44" s="2">
        <f t="shared" ca="1" si="1"/>
        <v>0.18318033084596896</v>
      </c>
      <c r="AH44" s="2">
        <f t="shared" ca="1" si="1"/>
        <v>0.19290501532956628</v>
      </c>
      <c r="AI44" s="2">
        <f t="shared" ca="1" si="1"/>
        <v>0.20880050496442903</v>
      </c>
      <c r="AJ44" s="2">
        <f t="shared" ca="1" si="1"/>
        <v>0.2306759807174481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INDIRECT("DATA!H" &amp; 107-5*(ROW()-3)/2+(COLUMN()-5))</f>
        <v>0.74515951378949541</v>
      </c>
      <c r="F45" s="5" cm="1">
        <f t="array" aca="1" ref="F45" ca="1">INDIRECT("DATA!H" &amp; 107-5*(ROW()-3)/2+(COLUMN()-5))</f>
        <v>0.74105589047429343</v>
      </c>
      <c r="G45" s="5" cm="1">
        <f t="array" aca="1" ref="G45" ca="1">INDIRECT("DATA!H" &amp; 107-5*(ROW()-3)/2+(COLUMN()-5))</f>
        <v>0.72884046134689739</v>
      </c>
      <c r="H45" s="5" cm="1">
        <f t="array" aca="1" ref="H45" ca="1">INDIRECT("DATA!H" &amp; 107-5*(ROW()-3)/2+(COLUMN()-5))</f>
        <v>0.70890677857087925</v>
      </c>
      <c r="I45" s="6" cm="1">
        <f t="array" aca="1" ref="I45" ca="1">INDIRECT("DATA!H" &amp; 107-5*(ROW()-3)/2+(COLUMN()-5))</f>
        <v>0.67047608385515689</v>
      </c>
      <c r="K45" s="84"/>
      <c r="L45" s="75"/>
      <c r="M45" s="9" t="s">
        <v>3</v>
      </c>
      <c r="N45" s="5" cm="1">
        <f t="array" aca="1" ref="N45" ca="1">INDIRECT("DATA!I" &amp; 107-5*(ROW()-3)/2+(COLUMN()-14))</f>
        <v>0.99700565083697723</v>
      </c>
      <c r="O45" s="5" cm="1">
        <f t="array" aca="1" ref="O45" ca="1">INDIRECT("DATA!I" &amp; 107-5*(ROW()-3)/2+(COLUMN()-14))</f>
        <v>0.99712883402454</v>
      </c>
      <c r="P45" s="5" cm="1">
        <f t="array" aca="1" ref="P45" ca="1">INDIRECT("DATA!I" &amp; 107-5*(ROW()-3)/2+(COLUMN()-14))</f>
        <v>0.997426739570757</v>
      </c>
      <c r="Q45" s="5" cm="1">
        <f t="array" aca="1" ref="Q45" ca="1">INDIRECT("DATA!I" &amp; 107-5*(ROW()-3)/2+(COLUMN()-14))</f>
        <v>0.99731634499732125</v>
      </c>
      <c r="R45" s="6" cm="1">
        <f t="array" aca="1" ref="R45" ca="1">INDIRECT("DATA!I" &amp; 107-5*(ROW()-3)/2+(COLUMN()-14))</f>
        <v>0.99434287612125716</v>
      </c>
      <c r="S45" s="23"/>
      <c r="T45" s="84"/>
      <c r="U45" s="75"/>
      <c r="V45" s="9" t="s">
        <v>3</v>
      </c>
      <c r="W45" s="6" cm="1">
        <f t="array" aca="1" ref="W45" ca="1">INDIRECT("DATA!J" &amp; 107-5*(ROW()-3)/2+(COLUMN()-23))</f>
        <v>0.88806942100729547</v>
      </c>
      <c r="X45" s="6" cm="1">
        <f t="array" aca="1" ref="X45" ca="1">INDIRECT("DATA!J" &amp; 107-5*(ROW()-3)/2+(COLUMN()-23))</f>
        <v>0.88626432941529276</v>
      </c>
      <c r="Y45" s="6" cm="1">
        <f t="array" aca="1" ref="Y45" ca="1">INDIRECT("DATA!J" &amp; 107-5*(ROW()-3)/2+(COLUMN()-23))</f>
        <v>0.8807788235346854</v>
      </c>
      <c r="Z45" s="6" cm="1">
        <f t="array" aca="1" ref="Z45" ca="1">INDIRECT("DATA!J" &amp; 107-5*(ROW()-3)/2+(COLUMN()-23))</f>
        <v>0.87089940366248753</v>
      </c>
      <c r="AA45" s="6" cm="1">
        <f t="array" aca="1" ref="AA45" ca="1">INDIRECT("DATA!J" &amp; 107-5*(ROW()-3)/2+(COLUMN()-23))</f>
        <v>0.86156815102233364</v>
      </c>
      <c r="AC45" s="84"/>
      <c r="AD45" s="75"/>
      <c r="AE45" s="9" t="s">
        <v>3</v>
      </c>
      <c r="AF45" s="5">
        <f t="shared" ca="1" si="1"/>
        <v>0.25184613704748182</v>
      </c>
      <c r="AG45" s="5">
        <f t="shared" ca="1" si="1"/>
        <v>0.25607294355024657</v>
      </c>
      <c r="AH45" s="5">
        <f t="shared" ca="1" si="1"/>
        <v>0.26858627822385961</v>
      </c>
      <c r="AI45" s="5">
        <f t="shared" ca="1" si="1"/>
        <v>0.288409566426442</v>
      </c>
      <c r="AJ45" s="5">
        <f t="shared" ca="1" si="1"/>
        <v>0.32386679226610027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32</v>
      </c>
      <c r="C49" s="77"/>
      <c r="D49" s="78"/>
      <c r="E49" s="56" t="s">
        <v>51</v>
      </c>
      <c r="F49" s="57"/>
      <c r="G49" s="57"/>
      <c r="H49" s="57"/>
      <c r="I49" s="58"/>
      <c r="K49" s="76" t="s">
        <v>32</v>
      </c>
      <c r="L49" s="77"/>
      <c r="M49" s="78"/>
      <c r="N49" s="56" t="s">
        <v>52</v>
      </c>
      <c r="O49" s="57"/>
      <c r="P49" s="57"/>
      <c r="Q49" s="57"/>
      <c r="R49" s="58"/>
      <c r="T49" s="76" t="s">
        <v>32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0.77265188952041941</v>
      </c>
      <c r="F51" s="2">
        <f ca="1">(Parameters!$C$2/F4)^Parameters!$C$9</f>
        <v>0.79312683851453136</v>
      </c>
      <c r="G51" s="2">
        <f ca="1">(Parameters!$C$2/G4)^Parameters!$C$9</f>
        <v>0.92020615037112063</v>
      </c>
      <c r="H51" s="2">
        <f ca="1">(Parameters!$C$2/H4)^Parameters!$C$9</f>
        <v>1.1410878872643961</v>
      </c>
      <c r="I51" s="3">
        <f ca="1">(Parameters!$C$2/I4)^Parameters!$C$9</f>
        <v>1.7119143643578967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0.64310992847384207</v>
      </c>
      <c r="O51" s="2">
        <f ca="1">(Parameters!$C$2/O4)^Parameters!$C$9</f>
        <v>0.64370251946091417</v>
      </c>
      <c r="P51" s="2">
        <f ca="1">(Parameters!$C$2/P4)^Parameters!$C$9</f>
        <v>0.64308346668947125</v>
      </c>
      <c r="Q51" s="2">
        <f ca="1">(Parameters!$C$2/Q4)^Parameters!$C$9</f>
        <v>0.64689158653433287</v>
      </c>
      <c r="R51" s="3">
        <f ca="1">(Parameters!$C$2/R4)^Parameters!$C$9</f>
        <v>0.65702024593498931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0.68295018028693855</v>
      </c>
      <c r="X51" s="2">
        <f ca="1">(Parameters!$C$2/X4)^Parameters!$C$9</f>
        <v>0.68943165146345231</v>
      </c>
      <c r="Y51" s="2">
        <f ca="1">(Parameters!$C$2/Y4)^Parameters!$C$9</f>
        <v>0.70630230929739812</v>
      </c>
      <c r="Z51" s="2">
        <f ca="1">(Parameters!$C$2/Z4)^Parameters!$C$9</f>
        <v>0.75269283841926304</v>
      </c>
      <c r="AA51" s="3">
        <f ca="1">(Parameters!$C$2/AA4)^Parameters!$C$9</f>
        <v>0.86124614680849709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0.89547358657860276</v>
      </c>
      <c r="F52" s="18">
        <f ca="1">(Parameters!$C$2/F5)^Parameters!$C$9</f>
        <v>0.93699794909901191</v>
      </c>
      <c r="G52" s="18">
        <f ca="1">(Parameters!$C$2/G5)^Parameters!$C$9</f>
        <v>1.0879989460792392</v>
      </c>
      <c r="H52" s="18">
        <f ca="1">(Parameters!$C$2/H5)^Parameters!$C$9</f>
        <v>1.482160948601339</v>
      </c>
      <c r="I52" s="22">
        <f ca="1">(Parameters!$C$2/I5)^Parameters!$C$9</f>
        <v>2.5878658329516218</v>
      </c>
      <c r="K52" s="83"/>
      <c r="L52" s="75"/>
      <c r="M52" s="4" t="s">
        <v>3</v>
      </c>
      <c r="N52" s="18">
        <f ca="1">(Parameters!$C$2/N5)^Parameters!$C$9</f>
        <v>0.64179443921257595</v>
      </c>
      <c r="O52" s="18">
        <f ca="1">(Parameters!$C$2/O5)^Parameters!$C$9</f>
        <v>0.64210327747396767</v>
      </c>
      <c r="P52" s="18">
        <f ca="1">(Parameters!$C$2/P5)^Parameters!$C$9</f>
        <v>0.64489375820598172</v>
      </c>
      <c r="Q52" s="18">
        <f ca="1">(Parameters!$C$2/Q5)^Parameters!$C$9</f>
        <v>0.65250498765170684</v>
      </c>
      <c r="R52" s="22">
        <f ca="1">(Parameters!$C$2/R5)^Parameters!$C$9</f>
        <v>0.71167148036062877</v>
      </c>
      <c r="T52" s="83"/>
      <c r="U52" s="75"/>
      <c r="V52" s="4" t="s">
        <v>3</v>
      </c>
      <c r="W52" s="18">
        <f ca="1">(Parameters!$C$2/W5)^Parameters!$C$9</f>
        <v>0.7316170635949506</v>
      </c>
      <c r="X52" s="18">
        <f ca="1">(Parameters!$C$2/X5)^Parameters!$C$9</f>
        <v>0.74536884223015176</v>
      </c>
      <c r="Y52" s="18">
        <f ca="1">(Parameters!$C$2/Y5)^Parameters!$C$9</f>
        <v>0.79556006389189826</v>
      </c>
      <c r="Z52" s="18">
        <f ca="1">(Parameters!$C$2/Z5)^Parameters!$C$9</f>
        <v>0.90394051355912564</v>
      </c>
      <c r="AA52" s="22">
        <f ca="1">(Parameters!$C$2/AA5)^Parameters!$C$9</f>
        <v>1.1921695780174288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0.73702713703963973</v>
      </c>
      <c r="F53" s="2">
        <f ca="1">(Parameters!$C$2/F6)^Parameters!$C$9</f>
        <v>0.75452943361550584</v>
      </c>
      <c r="G53" s="2">
        <f ca="1">(Parameters!$C$2/G6)^Parameters!$C$9</f>
        <v>0.85704539494744658</v>
      </c>
      <c r="H53" s="2">
        <f ca="1">(Parameters!$C$2/H6)^Parameters!$C$9</f>
        <v>1.0419866078781008</v>
      </c>
      <c r="I53" s="3">
        <f ca="1">(Parameters!$C$2/I6)^Parameters!$C$9</f>
        <v>1.4885332547666583</v>
      </c>
      <c r="K53" s="83"/>
      <c r="L53" s="74">
        <v>15</v>
      </c>
      <c r="M53" s="1" t="s">
        <v>2</v>
      </c>
      <c r="N53" s="2">
        <f ca="1">(Parameters!$C$2/N6)^Parameters!$C$9</f>
        <v>0.64265283826581143</v>
      </c>
      <c r="O53" s="2">
        <f ca="1">(Parameters!$C$2/O6)^Parameters!$C$9</f>
        <v>0.64314723611543878</v>
      </c>
      <c r="P53" s="2">
        <f ca="1">(Parameters!$C$2/P6)^Parameters!$C$9</f>
        <v>0.64262012707164096</v>
      </c>
      <c r="Q53" s="2">
        <f ca="1">(Parameters!$C$2/Q6)^Parameters!$C$9</f>
        <v>0.6469099743023542</v>
      </c>
      <c r="R53" s="3">
        <f ca="1">(Parameters!$C$2/R6)^Parameters!$C$9</f>
        <v>0.66271060142068938</v>
      </c>
      <c r="T53" s="83"/>
      <c r="U53" s="74">
        <v>15</v>
      </c>
      <c r="V53" s="1" t="s">
        <v>2</v>
      </c>
      <c r="W53" s="2">
        <f ca="1">(Parameters!$C$2/W6)^Parameters!$C$9</f>
        <v>0.6718863475263841</v>
      </c>
      <c r="X53" s="2">
        <f ca="1">(Parameters!$C$2/X6)^Parameters!$C$9</f>
        <v>0.67755709218058469</v>
      </c>
      <c r="Y53" s="2">
        <f ca="1">(Parameters!$C$2/Y6)^Parameters!$C$9</f>
        <v>0.69270770659630188</v>
      </c>
      <c r="Z53" s="2">
        <f ca="1">(Parameters!$C$2/Z6)^Parameters!$C$9</f>
        <v>0.73406572543196213</v>
      </c>
      <c r="AA53" s="3">
        <f ca="1">(Parameters!$C$2/AA6)^Parameters!$C$9</f>
        <v>0.83183197170721801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0.82341692007603673</v>
      </c>
      <c r="F54" s="18">
        <f ca="1">(Parameters!$C$2/F7)^Parameters!$C$9</f>
        <v>0.85835150060824716</v>
      </c>
      <c r="G54" s="18">
        <f ca="1">(Parameters!$C$2/G7)^Parameters!$C$9</f>
        <v>0.98416873633284097</v>
      </c>
      <c r="H54" s="18">
        <f ca="1">(Parameters!$C$2/H7)^Parameters!$C$9</f>
        <v>1.3016100822860255</v>
      </c>
      <c r="I54" s="22">
        <f ca="1">(Parameters!$C$2/I7)^Parameters!$C$9</f>
        <v>2.190633463404279</v>
      </c>
      <c r="K54" s="83"/>
      <c r="L54" s="75"/>
      <c r="M54" s="4" t="s">
        <v>3</v>
      </c>
      <c r="N54" s="18">
        <f ca="1">(Parameters!$C$2/N7)^Parameters!$C$9</f>
        <v>0.64144434085405366</v>
      </c>
      <c r="O54" s="18">
        <f ca="1">(Parameters!$C$2/O7)^Parameters!$C$9</f>
        <v>0.64171002132009958</v>
      </c>
      <c r="P54" s="18">
        <f ca="1">(Parameters!$C$2/P7)^Parameters!$C$9</f>
        <v>0.64408055440756218</v>
      </c>
      <c r="Q54" s="18">
        <f ca="1">(Parameters!$C$2/Q7)^Parameters!$C$9</f>
        <v>0.64833364972434926</v>
      </c>
      <c r="R54" s="22">
        <f ca="1">(Parameters!$C$2/R7)^Parameters!$C$9</f>
        <v>0.67415395851911963</v>
      </c>
      <c r="T54" s="83"/>
      <c r="U54" s="75"/>
      <c r="V54" s="4" t="s">
        <v>3</v>
      </c>
      <c r="W54" s="18">
        <f ca="1">(Parameters!$C$2/W7)^Parameters!$C$9</f>
        <v>0.7072237913225653</v>
      </c>
      <c r="X54" s="18">
        <f ca="1">(Parameters!$C$2/X7)^Parameters!$C$9</f>
        <v>0.71923534790863386</v>
      </c>
      <c r="Y54" s="18">
        <f ca="1">(Parameters!$C$2/Y7)^Parameters!$C$9</f>
        <v>0.76306131980512626</v>
      </c>
      <c r="Z54" s="18">
        <f ca="1">(Parameters!$C$2/Z7)^Parameters!$C$9</f>
        <v>0.85551512393453377</v>
      </c>
      <c r="AA54" s="22">
        <f ca="1">(Parameters!$C$2/AA7)^Parameters!$C$9</f>
        <v>1.0781180891755309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0.7119903919514915</v>
      </c>
      <c r="F55" s="2">
        <f ca="1">(Parameters!$C$2/F8)^Parameters!$C$9</f>
        <v>0.72530414853566239</v>
      </c>
      <c r="G55" s="2">
        <f ca="1">(Parameters!$C$2/G8)^Parameters!$C$9</f>
        <v>0.77841633950011091</v>
      </c>
      <c r="H55" s="2">
        <f ca="1">(Parameters!$C$2/H8)^Parameters!$C$9</f>
        <v>0.96698165976250361</v>
      </c>
      <c r="I55" s="3">
        <f ca="1">(Parameters!$C$2/I8)^Parameters!$C$9</f>
        <v>1.3468070541510515</v>
      </c>
      <c r="K55" s="83"/>
      <c r="L55" s="74">
        <v>10</v>
      </c>
      <c r="M55" s="1" t="s">
        <v>2</v>
      </c>
      <c r="N55" s="2">
        <f ca="1">(Parameters!$C$2/N8)^Parameters!$C$9</f>
        <v>0.64326924367032423</v>
      </c>
      <c r="O55" s="2">
        <f ca="1">(Parameters!$C$2/O8)^Parameters!$C$9</f>
        <v>0.64271680820163279</v>
      </c>
      <c r="P55" s="2">
        <f ca="1">(Parameters!$C$2/P8)^Parameters!$C$9</f>
        <v>0.64417161900370989</v>
      </c>
      <c r="Q55" s="2">
        <f ca="1">(Parameters!$C$2/Q8)^Parameters!$C$9</f>
        <v>0.64569901406825991</v>
      </c>
      <c r="R55" s="3">
        <f ca="1">(Parameters!$C$2/R8)^Parameters!$C$9</f>
        <v>0.65071079608449933</v>
      </c>
      <c r="T55" s="83"/>
      <c r="U55" s="74">
        <v>10</v>
      </c>
      <c r="V55" s="1" t="s">
        <v>2</v>
      </c>
      <c r="W55" s="2">
        <f ca="1">(Parameters!$C$2/W8)^Parameters!$C$9</f>
        <v>0.66426418933984921</v>
      </c>
      <c r="X55" s="2">
        <f ca="1">(Parameters!$C$2/X8)^Parameters!$C$9</f>
        <v>0.66831709575801002</v>
      </c>
      <c r="Y55" s="2">
        <f ca="1">(Parameters!$C$2/Y8)^Parameters!$C$9</f>
        <v>0.68556523586981333</v>
      </c>
      <c r="Z55" s="2">
        <f ca="1">(Parameters!$C$2/Z8)^Parameters!$C$9</f>
        <v>0.71828753327228845</v>
      </c>
      <c r="AA55" s="3">
        <f ca="1">(Parameters!$C$2/AA8)^Parameters!$C$9</f>
        <v>0.79481747274389603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0.76375885643619068</v>
      </c>
      <c r="F56" s="18">
        <f ca="1">(Parameters!$C$2/F9)^Parameters!$C$9</f>
        <v>0.7994944633446166</v>
      </c>
      <c r="G56" s="18">
        <f ca="1">(Parameters!$C$2/G9)^Parameters!$C$9</f>
        <v>0.90696817040228961</v>
      </c>
      <c r="H56" s="18">
        <f ca="1">(Parameters!$C$2/H9)^Parameters!$C$9</f>
        <v>1.1713836856245476</v>
      </c>
      <c r="I56" s="22">
        <f ca="1">(Parameters!$C$2/I9)^Parameters!$C$9</f>
        <v>1.8860183903190295</v>
      </c>
      <c r="K56" s="83"/>
      <c r="L56" s="75"/>
      <c r="M56" s="4" t="s">
        <v>3</v>
      </c>
      <c r="N56" s="18">
        <f ca="1">(Parameters!$C$2/N9)^Parameters!$C$9</f>
        <v>0.64040072541073012</v>
      </c>
      <c r="O56" s="18">
        <f ca="1">(Parameters!$C$2/O9)^Parameters!$C$9</f>
        <v>0.64139950969589021</v>
      </c>
      <c r="P56" s="18">
        <f ca="1">(Parameters!$C$2/P9)^Parameters!$C$9</f>
        <v>0.64246830647862596</v>
      </c>
      <c r="Q56" s="18">
        <f ca="1">(Parameters!$C$2/Q9)^Parameters!$C$9</f>
        <v>0.6468840687883487</v>
      </c>
      <c r="R56" s="22">
        <f ca="1">(Parameters!$C$2/R9)^Parameters!$C$9</f>
        <v>0.67565888540963348</v>
      </c>
      <c r="T56" s="83"/>
      <c r="U56" s="75"/>
      <c r="V56" s="4" t="s">
        <v>3</v>
      </c>
      <c r="W56" s="18">
        <f ca="1">(Parameters!$C$2/W9)^Parameters!$C$9</f>
        <v>0.68968535139227893</v>
      </c>
      <c r="X56" s="18">
        <f ca="1">(Parameters!$C$2/X9)^Parameters!$C$9</f>
        <v>0.69904390235882985</v>
      </c>
      <c r="Y56" s="18">
        <f ca="1">(Parameters!$C$2/Y9)^Parameters!$C$9</f>
        <v>0.73605770203256315</v>
      </c>
      <c r="Z56" s="18">
        <f ca="1">(Parameters!$C$2/Z9)^Parameters!$C$9</f>
        <v>0.81928070605266168</v>
      </c>
      <c r="AA56" s="22">
        <f ca="1">(Parameters!$C$2/AA9)^Parameters!$C$9</f>
        <v>1.0202206504648088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0.69035100572302499</v>
      </c>
      <c r="F57" s="2">
        <f ca="1">(Parameters!$C$2/F10)^Parameters!$C$9</f>
        <v>0.70444695633386678</v>
      </c>
      <c r="G57" s="2">
        <f ca="1">(Parameters!$C$2/G10)^Parameters!$C$9</f>
        <v>0.74982500550152242</v>
      </c>
      <c r="H57" s="2">
        <f ca="1">(Parameters!$C$2/H10)^Parameters!$C$9</f>
        <v>0.90998399940255592</v>
      </c>
      <c r="I57" s="3">
        <f ca="1">(Parameters!$C$2/I10)^Parameters!$C$9</f>
        <v>1.229325611863024</v>
      </c>
      <c r="K57" s="83"/>
      <c r="L57" s="74">
        <v>5</v>
      </c>
      <c r="M57" s="1" t="s">
        <v>2</v>
      </c>
      <c r="N57" s="2">
        <f ca="1">(Parameters!$C$2/N10)^Parameters!$C$9</f>
        <v>0.6424031927196332</v>
      </c>
      <c r="O57" s="2">
        <f ca="1">(Parameters!$C$2/O10)^Parameters!$C$9</f>
        <v>0.64312929500516014</v>
      </c>
      <c r="P57" s="2">
        <f ca="1">(Parameters!$C$2/P10)^Parameters!$C$9</f>
        <v>0.64361585207567751</v>
      </c>
      <c r="Q57" s="2">
        <f ca="1">(Parameters!$C$2/Q10)^Parameters!$C$9</f>
        <v>0.64482065385294141</v>
      </c>
      <c r="R57" s="3">
        <f ca="1">(Parameters!$C$2/R10)^Parameters!$C$9</f>
        <v>0.65631409030634436</v>
      </c>
      <c r="T57" s="83"/>
      <c r="U57" s="74">
        <v>5</v>
      </c>
      <c r="V57" s="1" t="s">
        <v>2</v>
      </c>
      <c r="W57" s="2">
        <f ca="1">(Parameters!$C$2/W10)^Parameters!$C$9</f>
        <v>0.65701078519377842</v>
      </c>
      <c r="X57" s="2">
        <f ca="1">(Parameters!$C$2/X10)^Parameters!$C$9</f>
        <v>0.66187012132526646</v>
      </c>
      <c r="Y57" s="2">
        <f ca="1">(Parameters!$C$2/Y10)^Parameters!$C$9</f>
        <v>0.67654486198333974</v>
      </c>
      <c r="Z57" s="2">
        <f ca="1">(Parameters!$C$2/Z10)^Parameters!$C$9</f>
        <v>0.70587602391981341</v>
      </c>
      <c r="AA57" s="3">
        <f ca="1">(Parameters!$C$2/AA10)^Parameters!$C$9</f>
        <v>0.77939208442927677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0.7247150772027241</v>
      </c>
      <c r="F58" s="18">
        <f ca="1">(Parameters!$C$2/F11)^Parameters!$C$9</f>
        <v>0.74984084356573288</v>
      </c>
      <c r="G58" s="18">
        <f ca="1">(Parameters!$C$2/G11)^Parameters!$C$9</f>
        <v>0.84863214289171596</v>
      </c>
      <c r="H58" s="18">
        <f ca="1">(Parameters!$C$2/H11)^Parameters!$C$9</f>
        <v>1.0743544463114445</v>
      </c>
      <c r="I58" s="22">
        <f ca="1">(Parameters!$C$2/I11)^Parameters!$C$9</f>
        <v>1.6904702430110365</v>
      </c>
      <c r="K58" s="83"/>
      <c r="L58" s="75"/>
      <c r="M58" s="4" t="s">
        <v>3</v>
      </c>
      <c r="N58" s="18">
        <f ca="1">(Parameters!$C$2/N11)^Parameters!$C$9</f>
        <v>0.64049657421834116</v>
      </c>
      <c r="O58" s="18">
        <f ca="1">(Parameters!$C$2/O11)^Parameters!$C$9</f>
        <v>0.64047862167085234</v>
      </c>
      <c r="P58" s="18">
        <f ca="1">(Parameters!$C$2/P11)^Parameters!$C$9</f>
        <v>0.64209425748628923</v>
      </c>
      <c r="Q58" s="18">
        <f ca="1">(Parameters!$C$2/Q11)^Parameters!$C$9</f>
        <v>0.6458104289160268</v>
      </c>
      <c r="R58" s="22">
        <f ca="1">(Parameters!$C$2/R11)^Parameters!$C$9</f>
        <v>0.65821888881817969</v>
      </c>
      <c r="T58" s="83"/>
      <c r="U58" s="75"/>
      <c r="V58" s="4" t="s">
        <v>3</v>
      </c>
      <c r="W58" s="18">
        <f ca="1">(Parameters!$C$2/W11)^Parameters!$C$9</f>
        <v>0.67509291866772192</v>
      </c>
      <c r="X58" s="18">
        <f ca="1">(Parameters!$C$2/X11)^Parameters!$C$9</f>
        <v>0.6846734076175498</v>
      </c>
      <c r="Y58" s="18">
        <f ca="1">(Parameters!$C$2/Y11)^Parameters!$C$9</f>
        <v>0.71649728046618799</v>
      </c>
      <c r="Z58" s="18">
        <f ca="1">(Parameters!$C$2/Z11)^Parameters!$C$9</f>
        <v>0.79064464765940656</v>
      </c>
      <c r="AA58" s="22">
        <f ca="1">(Parameters!$C$2/AA11)^Parameters!$C$9</f>
        <v>0.9451589509926126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0.67362201774604069</v>
      </c>
      <c r="F59" s="2">
        <f ca="1">(Parameters!$C$2/F12)^Parameters!$C$9</f>
        <v>0.68716792181168473</v>
      </c>
      <c r="G59" s="2">
        <f ca="1">(Parameters!$C$2/G12)^Parameters!$C$9</f>
        <v>0.72792795051049841</v>
      </c>
      <c r="H59" s="2">
        <f ca="1">(Parameters!$C$2/H12)^Parameters!$C$9</f>
        <v>0.86628272350431068</v>
      </c>
      <c r="I59" s="3">
        <f ca="1">(Parameters!$C$2/I12)^Parameters!$C$9</f>
        <v>1.1433598024501379</v>
      </c>
      <c r="K59" s="83"/>
      <c r="L59" s="74">
        <v>0</v>
      </c>
      <c r="M59" s="1" t="s">
        <v>2</v>
      </c>
      <c r="N59" s="2">
        <f ca="1">(Parameters!$C$2/N12)^Parameters!$C$9</f>
        <v>0.64155897304490306</v>
      </c>
      <c r="O59" s="2">
        <f ca="1">(Parameters!$C$2/O12)^Parameters!$C$9</f>
        <v>0.64267761715979799</v>
      </c>
      <c r="P59" s="2">
        <f ca="1">(Parameters!$C$2/P12)^Parameters!$C$9</f>
        <v>0.64318859421459806</v>
      </c>
      <c r="Q59" s="2">
        <f ca="1">(Parameters!$C$2/Q12)^Parameters!$C$9</f>
        <v>0.64416571634290287</v>
      </c>
      <c r="R59" s="3">
        <f ca="1">(Parameters!$C$2/R12)^Parameters!$C$9</f>
        <v>0.65300427523358573</v>
      </c>
      <c r="T59" s="83"/>
      <c r="U59" s="74">
        <v>0</v>
      </c>
      <c r="V59" s="1" t="s">
        <v>2</v>
      </c>
      <c r="W59" s="2">
        <f ca="1">(Parameters!$C$2/W12)^Parameters!$C$9</f>
        <v>0.65127055890448571</v>
      </c>
      <c r="X59" s="2">
        <f ca="1">(Parameters!$C$2/X12)^Parameters!$C$9</f>
        <v>0.65613073853130066</v>
      </c>
      <c r="Y59" s="2">
        <f ca="1">(Parameters!$C$2/Y12)^Parameters!$C$9</f>
        <v>0.66951165638006827</v>
      </c>
      <c r="Z59" s="2">
        <f ca="1">(Parameters!$C$2/Z12)^Parameters!$C$9</f>
        <v>0.69607722665079352</v>
      </c>
      <c r="AA59" s="3">
        <f ca="1">(Parameters!$C$2/AA12)^Parameters!$C$9</f>
        <v>0.76014403889452486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0.69806264070875956</v>
      </c>
      <c r="F60" s="18">
        <f ca="1">(Parameters!$C$2/F13)^Parameters!$C$9</f>
        <v>0.71797357682702867</v>
      </c>
      <c r="G60" s="18">
        <f ca="1">(Parameters!$C$2/G13)^Parameters!$C$9</f>
        <v>0.80445097133665044</v>
      </c>
      <c r="H60" s="18">
        <f ca="1">(Parameters!$C$2/H13)^Parameters!$C$9</f>
        <v>1.0010409568060474</v>
      </c>
      <c r="I60" s="22">
        <f ca="1">(Parameters!$C$2/I13)^Parameters!$C$9</f>
        <v>1.5130743406225395</v>
      </c>
      <c r="K60" s="83"/>
      <c r="L60" s="75"/>
      <c r="M60" s="4" t="s">
        <v>3</v>
      </c>
      <c r="N60" s="18">
        <f ca="1">(Parameters!$C$2/N13)^Parameters!$C$9</f>
        <v>0.64095779997452063</v>
      </c>
      <c r="O60" s="18">
        <f ca="1">(Parameters!$C$2/O13)^Parameters!$C$9</f>
        <v>0.6404499484481736</v>
      </c>
      <c r="P60" s="18">
        <f ca="1">(Parameters!$C$2/P13)^Parameters!$C$9</f>
        <v>0.64180217183648491</v>
      </c>
      <c r="Q60" s="18">
        <f ca="1">(Parameters!$C$2/Q13)^Parameters!$C$9</f>
        <v>0.64499711663791082</v>
      </c>
      <c r="R60" s="22">
        <f ca="1">(Parameters!$C$2/R13)^Parameters!$C$9</f>
        <v>0.65468777946804579</v>
      </c>
      <c r="T60" s="83"/>
      <c r="U60" s="75"/>
      <c r="V60" s="4" t="s">
        <v>3</v>
      </c>
      <c r="W60" s="18">
        <f ca="1">(Parameters!$C$2/W13)^Parameters!$C$9</f>
        <v>0.66331947872522667</v>
      </c>
      <c r="X60" s="18">
        <f ca="1">(Parameters!$C$2/X13)^Parameters!$C$9</f>
        <v>0.6723266785995361</v>
      </c>
      <c r="Y60" s="18">
        <f ca="1">(Parameters!$C$2/Y13)^Parameters!$C$9</f>
        <v>0.70130446049033324</v>
      </c>
      <c r="Z60" s="18">
        <f ca="1">(Parameters!$C$2/Z13)^Parameters!$C$9</f>
        <v>0.76799241557332121</v>
      </c>
      <c r="AA60" s="22">
        <f ca="1">(Parameters!$C$2/AA13)^Parameters!$C$9</f>
        <v>0.90588962685034813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0.66164641748074637</v>
      </c>
      <c r="F61" s="2">
        <f ca="1">(Parameters!$C$2/F14)^Parameters!$C$9</f>
        <v>0.67274298275684929</v>
      </c>
      <c r="G61" s="2">
        <f ca="1">(Parameters!$C$2/G14)^Parameters!$C$9</f>
        <v>0.71128374392550631</v>
      </c>
      <c r="H61" s="2">
        <f ca="1">(Parameters!$C$2/H14)^Parameters!$C$9</f>
        <v>0.83272384569280944</v>
      </c>
      <c r="I61" s="3">
        <f ca="1">(Parameters!$C$2/I14)^Parameters!$C$9</f>
        <v>1.0761345335135986</v>
      </c>
      <c r="K61" s="83"/>
      <c r="L61" s="74">
        <v>-5</v>
      </c>
      <c r="M61" s="1" t="s">
        <v>2</v>
      </c>
      <c r="N61" s="2">
        <f ca="1">(Parameters!$C$2/N14)^Parameters!$C$9</f>
        <v>0.64118400561482591</v>
      </c>
      <c r="O61" s="2">
        <f ca="1">(Parameters!$C$2/O14)^Parameters!$C$9</f>
        <v>0.64153803807280507</v>
      </c>
      <c r="P61" s="2">
        <f ca="1">(Parameters!$C$2/P14)^Parameters!$C$9</f>
        <v>0.64286038551059377</v>
      </c>
      <c r="Q61" s="2">
        <f ca="1">(Parameters!$C$2/Q14)^Parameters!$C$9</f>
        <v>0.64366741924785686</v>
      </c>
      <c r="R61" s="3">
        <f ca="1">(Parameters!$C$2/R14)^Parameters!$C$9</f>
        <v>0.65064795842093692</v>
      </c>
      <c r="T61" s="83"/>
      <c r="U61" s="74">
        <v>-5</v>
      </c>
      <c r="V61" s="1" t="s">
        <v>2</v>
      </c>
      <c r="W61" s="2">
        <f ca="1">(Parameters!$C$2/W14)^Parameters!$C$9</f>
        <v>0.64720278062751635</v>
      </c>
      <c r="X61" s="2">
        <f ca="1">(Parameters!$C$2/X14)^Parameters!$C$9</f>
        <v>0.65100272574824491</v>
      </c>
      <c r="Y61" s="2">
        <f ca="1">(Parameters!$C$2/Y14)^Parameters!$C$9</f>
        <v>0.6640914999563976</v>
      </c>
      <c r="Z61" s="2">
        <f ca="1">(Parameters!$C$2/Z14)^Parameters!$C$9</f>
        <v>0.68836603150244158</v>
      </c>
      <c r="AA61" s="3">
        <f ca="1">(Parameters!$C$2/AA14)^Parameters!$C$9</f>
        <v>0.7450217761138509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0.67527492326366889</v>
      </c>
      <c r="F62" s="18">
        <f ca="1">(Parameters!$C$2/F15)^Parameters!$C$9</f>
        <v>0.6965010872224201</v>
      </c>
      <c r="G62" s="18">
        <f ca="1">(Parameters!$C$2/G15)^Parameters!$C$9</f>
        <v>0.77117866502678134</v>
      </c>
      <c r="H62" s="18">
        <f ca="1">(Parameters!$C$2/H15)^Parameters!$C$9</f>
        <v>0.94537199374094416</v>
      </c>
      <c r="I62" s="22">
        <f ca="1">(Parameters!$C$2/I15)^Parameters!$C$9</f>
        <v>1.3814967709078791</v>
      </c>
      <c r="K62" s="83"/>
      <c r="L62" s="75"/>
      <c r="M62" s="4" t="s">
        <v>3</v>
      </c>
      <c r="N62" s="18">
        <f ca="1">(Parameters!$C$2/N15)^Parameters!$C$9</f>
        <v>0.64103402640769203</v>
      </c>
      <c r="O62" s="18">
        <f ca="1">(Parameters!$C$2/O15)^Parameters!$C$9</f>
        <v>0.6411289619172893</v>
      </c>
      <c r="P62" s="18">
        <f ca="1">(Parameters!$C$2/P15)^Parameters!$C$9</f>
        <v>0.64157567434519991</v>
      </c>
      <c r="Q62" s="18">
        <f ca="1">(Parameters!$C$2/Q15)^Parameters!$C$9</f>
        <v>0.64437240364911308</v>
      </c>
      <c r="R62" s="22">
        <f ca="1">(Parameters!$C$2/R15)^Parameters!$C$9</f>
        <v>0.65215357964687448</v>
      </c>
      <c r="T62" s="83"/>
      <c r="U62" s="75"/>
      <c r="V62" s="4" t="s">
        <v>3</v>
      </c>
      <c r="W62" s="18">
        <f ca="1">(Parameters!$C$2/W15)^Parameters!$C$9</f>
        <v>0.6554164040135172</v>
      </c>
      <c r="X62" s="18">
        <f ca="1">(Parameters!$C$2/X15)^Parameters!$C$9</f>
        <v>0.663076198208853</v>
      </c>
      <c r="Y62" s="18">
        <f ca="1">(Parameters!$C$2/Y15)^Parameters!$C$9</f>
        <v>0.68964324829071944</v>
      </c>
      <c r="Z62" s="18">
        <f ca="1">(Parameters!$C$2/Z15)^Parameters!$C$9</f>
        <v>0.75016263460238941</v>
      </c>
      <c r="AA62" s="22">
        <f ca="1">(Parameters!$C$2/AA15)^Parameters!$C$9</f>
        <v>0.87420345967304647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0.65356332687117169</v>
      </c>
      <c r="F63" s="2">
        <f ca="1">(Parameters!$C$2/F16)^Parameters!$C$9</f>
        <v>0.66309210623678483</v>
      </c>
      <c r="G63" s="2">
        <f ca="1">(Parameters!$C$2/G16)^Parameters!$C$9</f>
        <v>0.70069900973951538</v>
      </c>
      <c r="H63" s="2">
        <f ca="1">(Parameters!$C$2/H16)^Parameters!$C$9</f>
        <v>0.77660056808612865</v>
      </c>
      <c r="I63" s="3">
        <f ca="1">(Parameters!$C$2/I16)^Parameters!$C$9</f>
        <v>1.0240139462421842</v>
      </c>
      <c r="K63" s="83"/>
      <c r="L63" s="74">
        <v>-10</v>
      </c>
      <c r="M63" s="1" t="s">
        <v>2</v>
      </c>
      <c r="N63" s="2">
        <f ca="1">(Parameters!$C$2/N16)^Parameters!$C$9</f>
        <v>0.641190129425115</v>
      </c>
      <c r="O63" s="2">
        <f ca="1">(Parameters!$C$2/O16)^Parameters!$C$9</f>
        <v>0.64117084003886771</v>
      </c>
      <c r="P63" s="2">
        <f ca="1">(Parameters!$C$2/P16)^Parameters!$C$9</f>
        <v>0.64369700987946088</v>
      </c>
      <c r="Q63" s="2">
        <f ca="1">(Parameters!$C$2/Q16)^Parameters!$C$9</f>
        <v>0.64529755393292731</v>
      </c>
      <c r="R63" s="3">
        <f ca="1">(Parameters!$C$2/R16)^Parameters!$C$9</f>
        <v>0.6498482151106435</v>
      </c>
      <c r="T63" s="83"/>
      <c r="U63" s="74">
        <v>-10</v>
      </c>
      <c r="V63" s="1" t="s">
        <v>2</v>
      </c>
      <c r="W63" s="2">
        <f ca="1">(Parameters!$C$2/W16)^Parameters!$C$9</f>
        <v>0.64451472886064154</v>
      </c>
      <c r="X63" s="2">
        <f ca="1">(Parameters!$C$2/X16)^Parameters!$C$9</f>
        <v>0.64770265780264014</v>
      </c>
      <c r="Y63" s="2">
        <f ca="1">(Parameters!$C$2/Y16)^Parameters!$C$9</f>
        <v>0.66107191445275304</v>
      </c>
      <c r="Z63" s="2">
        <f ca="1">(Parameters!$C$2/Z16)^Parameters!$C$9</f>
        <v>0.68599175373453569</v>
      </c>
      <c r="AA63" s="3">
        <f ca="1">(Parameters!$C$2/AA16)^Parameters!$C$9</f>
        <v>0.73393608393950927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0.65992948666377438</v>
      </c>
      <c r="F64" s="18">
        <f ca="1">(Parameters!$C$2/F17)^Parameters!$C$9</f>
        <v>0.6783839487338128</v>
      </c>
      <c r="G64" s="18">
        <f ca="1">(Parameters!$C$2/G17)^Parameters!$C$9</f>
        <v>0.74169293935728942</v>
      </c>
      <c r="H64" s="18">
        <f ca="1">(Parameters!$C$2/H17)^Parameters!$C$9</f>
        <v>0.90306522302315329</v>
      </c>
      <c r="I64" s="22">
        <f ca="1">(Parameters!$C$2/I17)^Parameters!$C$9</f>
        <v>1.2813354291263979</v>
      </c>
      <c r="K64" s="83"/>
      <c r="L64" s="75"/>
      <c r="M64" s="4" t="s">
        <v>3</v>
      </c>
      <c r="N64" s="18">
        <f ca="1">(Parameters!$C$2/N17)^Parameters!$C$9</f>
        <v>0.6408845867007209</v>
      </c>
      <c r="O64" s="18">
        <f ca="1">(Parameters!$C$2/O17)^Parameters!$C$9</f>
        <v>0.64126756946726726</v>
      </c>
      <c r="P64" s="18">
        <f ca="1">(Parameters!$C$2/P17)^Parameters!$C$9</f>
        <v>0.64052546113727438</v>
      </c>
      <c r="Q64" s="18">
        <f ca="1">(Parameters!$C$2/Q17)^Parameters!$C$9</f>
        <v>0.642946731402531</v>
      </c>
      <c r="R64" s="22">
        <f ca="1">(Parameters!$C$2/R17)^Parameters!$C$9</f>
        <v>0.64930660322056366</v>
      </c>
      <c r="T64" s="83"/>
      <c r="U64" s="75"/>
      <c r="V64" s="4" t="s">
        <v>3</v>
      </c>
      <c r="W64" s="18">
        <f ca="1">(Parameters!$C$2/W17)^Parameters!$C$9</f>
        <v>0.64891794248968526</v>
      </c>
      <c r="X64" s="18">
        <f ca="1">(Parameters!$C$2/X17)^Parameters!$C$9</f>
        <v>0.65690067839918309</v>
      </c>
      <c r="Y64" s="18">
        <f ca="1">(Parameters!$C$2/Y17)^Parameters!$C$9</f>
        <v>0.68163270606207094</v>
      </c>
      <c r="Z64" s="18">
        <f ca="1">(Parameters!$C$2/Z17)^Parameters!$C$9</f>
        <v>0.7348977741441618</v>
      </c>
      <c r="AA64" s="22">
        <f ca="1">(Parameters!$C$2/AA17)^Parameters!$C$9</f>
        <v>0.84771958339421061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0.64708953087278642</v>
      </c>
      <c r="F65" s="2">
        <f ca="1">(Parameters!$C$2/F18)^Parameters!$C$9</f>
        <v>0.65683481069389138</v>
      </c>
      <c r="G65" s="2">
        <f ca="1">(Parameters!$C$2/G18)^Parameters!$C$9</f>
        <v>0.69147051866397813</v>
      </c>
      <c r="H65" s="2">
        <f ca="1">(Parameters!$C$2/H18)^Parameters!$C$9</f>
        <v>0.76135622319097473</v>
      </c>
      <c r="I65" s="3">
        <f ca="1">(Parameters!$C$2/I18)^Parameters!$C$9</f>
        <v>0.98298521802534389</v>
      </c>
      <c r="K65" s="83"/>
      <c r="L65" s="74">
        <v>-15</v>
      </c>
      <c r="M65" s="1" t="s">
        <v>2</v>
      </c>
      <c r="N65" s="2">
        <f ca="1">(Parameters!$C$2/N18)^Parameters!$C$9</f>
        <v>0.64124384718618732</v>
      </c>
      <c r="O65" s="2">
        <f ca="1">(Parameters!$C$2/O18)^Parameters!$C$9</f>
        <v>0.64109132973368199</v>
      </c>
      <c r="P65" s="2">
        <f ca="1">(Parameters!$C$2/P18)^Parameters!$C$9</f>
        <v>0.64328181307306598</v>
      </c>
      <c r="Q65" s="2">
        <f ca="1">(Parameters!$C$2/Q18)^Parameters!$C$9</f>
        <v>0.64479003288198189</v>
      </c>
      <c r="R65" s="3">
        <f ca="1">(Parameters!$C$2/R18)^Parameters!$C$9</f>
        <v>0.64840262749453803</v>
      </c>
      <c r="T65" s="83"/>
      <c r="U65" s="74">
        <v>-15</v>
      </c>
      <c r="V65" s="1" t="s">
        <v>2</v>
      </c>
      <c r="W65" s="2">
        <f ca="1">(Parameters!$C$2/W18)^Parameters!$C$9</f>
        <v>0.64279451297564361</v>
      </c>
      <c r="X65" s="2">
        <f ca="1">(Parameters!$C$2/X18)^Parameters!$C$9</f>
        <v>0.64560137790564709</v>
      </c>
      <c r="Y65" s="2">
        <f ca="1">(Parameters!$C$2/Y18)^Parameters!$C$9</f>
        <v>0.65791495275330136</v>
      </c>
      <c r="Z65" s="2">
        <f ca="1">(Parameters!$C$2/Z18)^Parameters!$C$9</f>
        <v>0.68102301545481825</v>
      </c>
      <c r="AA65" s="3">
        <f ca="1">(Parameters!$C$2/AA18)^Parameters!$C$9</f>
        <v>0.72437334034598433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0.64996537719930558</v>
      </c>
      <c r="F66" s="18">
        <f ca="1">(Parameters!$C$2/F19)^Parameters!$C$9</f>
        <v>0.66735141269247789</v>
      </c>
      <c r="G66" s="18">
        <f ca="1">(Parameters!$C$2/G19)^Parameters!$C$9</f>
        <v>0.72511433730004249</v>
      </c>
      <c r="H66" s="18">
        <f ca="1">(Parameters!$C$2/H19)^Parameters!$C$9</f>
        <v>0.87196688601556605</v>
      </c>
      <c r="I66" s="22">
        <f ca="1">(Parameters!$C$2/I19)^Parameters!$C$9</f>
        <v>1.2063457377101594</v>
      </c>
      <c r="K66" s="83"/>
      <c r="L66" s="85"/>
      <c r="M66" s="4" t="s">
        <v>3</v>
      </c>
      <c r="N66" s="18">
        <f ca="1">(Parameters!$C$2/N19)^Parameters!$C$9</f>
        <v>0.64095968729862174</v>
      </c>
      <c r="O66" s="18">
        <f ca="1">(Parameters!$C$2/O19)^Parameters!$C$9</f>
        <v>0.64127362861463033</v>
      </c>
      <c r="P66" s="18">
        <f ca="1">(Parameters!$C$2/P19)^Parameters!$C$9</f>
        <v>0.64054088770083095</v>
      </c>
      <c r="Q66" s="18">
        <f ca="1">(Parameters!$C$2/Q19)^Parameters!$C$9</f>
        <v>0.64265967522118239</v>
      </c>
      <c r="R66" s="22">
        <f ca="1">(Parameters!$C$2/R19)^Parameters!$C$9</f>
        <v>0.64803315163438113</v>
      </c>
      <c r="T66" s="83"/>
      <c r="U66" s="85"/>
      <c r="V66" s="4" t="s">
        <v>3</v>
      </c>
      <c r="W66" s="18">
        <f ca="1">(Parameters!$C$2/W19)^Parameters!$C$9</f>
        <v>0.64465407833116317</v>
      </c>
      <c r="X66" s="18">
        <f ca="1">(Parameters!$C$2/X19)^Parameters!$C$9</f>
        <v>0.6519376390641084</v>
      </c>
      <c r="Y66" s="18">
        <f ca="1">(Parameters!$C$2/Y19)^Parameters!$C$9</f>
        <v>0.67527407510793624</v>
      </c>
      <c r="Z66" s="18">
        <f ca="1">(Parameters!$C$2/Z19)^Parameters!$C$9</f>
        <v>0.72449683806150944</v>
      </c>
      <c r="AA66" s="22">
        <f ca="1">(Parameters!$C$2/AA19)^Parameters!$C$9</f>
        <v>0.82741359018169913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0.64512423664194474</v>
      </c>
      <c r="F67" s="2">
        <f ca="1">(Parameters!$C$2/F20)^Parameters!$C$9</f>
        <v>0.65354767746671205</v>
      </c>
      <c r="G67" s="2">
        <f ca="1">(Parameters!$C$2/G20)^Parameters!$C$9</f>
        <v>0.6856334698715173</v>
      </c>
      <c r="H67" s="2">
        <f ca="1">(Parameters!$C$2/H20)^Parameters!$C$9</f>
        <v>0.75038785889112292</v>
      </c>
      <c r="I67" s="3">
        <f ca="1">(Parameters!$C$2/I20)^Parameters!$C$9</f>
        <v>0.95133912747283544</v>
      </c>
      <c r="K67" s="83"/>
      <c r="L67" s="89">
        <v>-20</v>
      </c>
      <c r="M67" s="1" t="s">
        <v>2</v>
      </c>
      <c r="N67" s="2">
        <f ca="1">(Parameters!$C$2/N20)^Parameters!$C$9</f>
        <v>0.64124053345531395</v>
      </c>
      <c r="O67" s="2">
        <f ca="1">(Parameters!$C$2/O20)^Parameters!$C$9</f>
        <v>0.64126972289770023</v>
      </c>
      <c r="P67" s="2">
        <f ca="1">(Parameters!$C$2/P20)^Parameters!$C$9</f>
        <v>0.64311522559916701</v>
      </c>
      <c r="Q67" s="2">
        <f ca="1">(Parameters!$C$2/Q20)^Parameters!$C$9</f>
        <v>0.64440230394791675</v>
      </c>
      <c r="R67" s="3">
        <f ca="1">(Parameters!$C$2/R20)^Parameters!$C$9</f>
        <v>0.6472892482368976</v>
      </c>
      <c r="T67" s="83"/>
      <c r="U67" s="89">
        <v>-20</v>
      </c>
      <c r="V67" s="1" t="s">
        <v>2</v>
      </c>
      <c r="W67" s="2">
        <f ca="1">(Parameters!$C$2/W20)^Parameters!$C$9</f>
        <v>0.6420472101148007</v>
      </c>
      <c r="X67" s="2">
        <f ca="1">(Parameters!$C$2/X20)^Parameters!$C$9</f>
        <v>0.64456996984801085</v>
      </c>
      <c r="Y67" s="2">
        <f ca="1">(Parameters!$C$2/Y20)^Parameters!$C$9</f>
        <v>0.6559606997552746</v>
      </c>
      <c r="Z67" s="2">
        <f ca="1">(Parameters!$C$2/Z20)^Parameters!$C$9</f>
        <v>0.67741706085503972</v>
      </c>
      <c r="AA67" s="3">
        <f ca="1">(Parameters!$C$2/AA20)^Parameters!$C$9</f>
        <v>0.71690556884855627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0.64393748751846291</v>
      </c>
      <c r="F68" s="18">
        <f ca="1">(Parameters!$C$2/F21)^Parameters!$C$9</f>
        <v>0.65984467452425477</v>
      </c>
      <c r="G68" s="18">
        <f ca="1">(Parameters!$C$2/G21)^Parameters!$C$9</f>
        <v>0.71446075753648997</v>
      </c>
      <c r="H68" s="18">
        <f ca="1">(Parameters!$C$2/H21)^Parameters!$C$9</f>
        <v>0.84989021438090118</v>
      </c>
      <c r="I68" s="22">
        <f ca="1">(Parameters!$C$2/I21)^Parameters!$C$9</f>
        <v>1.1497572864475358</v>
      </c>
      <c r="K68" s="83"/>
      <c r="L68" s="85"/>
      <c r="M68" s="4" t="s">
        <v>3</v>
      </c>
      <c r="N68" s="18">
        <f ca="1">(Parameters!$C$2/N21)^Parameters!$C$9</f>
        <v>0.64080530574561068</v>
      </c>
      <c r="O68" s="18">
        <f ca="1">(Parameters!$C$2/O21)^Parameters!$C$9</f>
        <v>0.64094326664273649</v>
      </c>
      <c r="P68" s="18">
        <f ca="1">(Parameters!$C$2/P21)^Parameters!$C$9</f>
        <v>0.64050411824372533</v>
      </c>
      <c r="Q68" s="18">
        <f ca="1">(Parameters!$C$2/Q21)^Parameters!$C$9</f>
        <v>0.64244305663058676</v>
      </c>
      <c r="R68" s="22">
        <f ca="1">(Parameters!$C$2/R21)^Parameters!$C$9</f>
        <v>0.6470538622578037</v>
      </c>
      <c r="T68" s="83"/>
      <c r="U68" s="85"/>
      <c r="V68" s="4" t="s">
        <v>3</v>
      </c>
      <c r="W68" s="18">
        <f ca="1">(Parameters!$C$2/W21)^Parameters!$C$9</f>
        <v>0.64209501305664884</v>
      </c>
      <c r="X68" s="18">
        <f ca="1">(Parameters!$C$2/X21)^Parameters!$C$9</f>
        <v>0.64894188563776301</v>
      </c>
      <c r="Y68" s="18">
        <f ca="1">(Parameters!$C$2/Y21)^Parameters!$C$9</f>
        <v>0.67103383220908719</v>
      </c>
      <c r="Z68" s="18">
        <f ca="1">(Parameters!$C$2/Z21)^Parameters!$C$9</f>
        <v>0.71697351814914412</v>
      </c>
      <c r="AA68" s="22">
        <f ca="1">(Parameters!$C$2/AA21)^Parameters!$C$9</f>
        <v>0.8114441581947246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0.644874786418417</v>
      </c>
      <c r="F69" s="2">
        <f ca="1">(Parameters!$C$2/F22)^Parameters!$C$9</f>
        <v>0.65082526071775126</v>
      </c>
      <c r="G69" s="2">
        <f ca="1">(Parameters!$C$2/G22)^Parameters!$C$9</f>
        <v>0.68259822561327355</v>
      </c>
      <c r="H69" s="2">
        <f ca="1">(Parameters!$C$2/H22)^Parameters!$C$9</f>
        <v>0.74316726004428146</v>
      </c>
      <c r="I69" s="3">
        <f ca="1">(Parameters!$C$2/I22)^Parameters!$C$9</f>
        <v>0.92754514928958021</v>
      </c>
      <c r="K69" s="83"/>
      <c r="L69" s="89">
        <v>-25</v>
      </c>
      <c r="M69" s="7" t="s">
        <v>2</v>
      </c>
      <c r="N69" s="2">
        <f ca="1">(Parameters!$C$2/N22)^Parameters!$C$9</f>
        <v>0.64029989659750275</v>
      </c>
      <c r="O69" s="2">
        <f ca="1">(Parameters!$C$2/O22)^Parameters!$C$9</f>
        <v>0.64174964027649828</v>
      </c>
      <c r="P69" s="2">
        <f ca="1">(Parameters!$C$2/P22)^Parameters!$C$9</f>
        <v>0.64300921841444592</v>
      </c>
      <c r="Q69" s="2">
        <f ca="1">(Parameters!$C$2/Q22)^Parameters!$C$9</f>
        <v>0.64411152084934642</v>
      </c>
      <c r="R69" s="3">
        <f ca="1">(Parameters!$C$2/R22)^Parameters!$C$9</f>
        <v>0.64641711583697203</v>
      </c>
      <c r="T69" s="83"/>
      <c r="U69" s="89">
        <v>-25</v>
      </c>
      <c r="V69" s="7" t="s">
        <v>2</v>
      </c>
      <c r="W69" s="2">
        <f ca="1">(Parameters!$C$2/W22)^Parameters!$C$9</f>
        <v>0.64182501104792788</v>
      </c>
      <c r="X69" s="2">
        <f ca="1">(Parameters!$C$2/X22)^Parameters!$C$9</f>
        <v>0.64469872691256447</v>
      </c>
      <c r="Y69" s="2">
        <f ca="1">(Parameters!$C$2/Y22)^Parameters!$C$9</f>
        <v>0.65494552184490551</v>
      </c>
      <c r="Z69" s="2">
        <f ca="1">(Parameters!$C$2/Z22)^Parameters!$C$9</f>
        <v>0.67502118042627912</v>
      </c>
      <c r="AA69" s="3">
        <f ca="1">(Parameters!$C$2/AA22)^Parameters!$C$9</f>
        <v>0.71120493874288393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0.64293618677947506</v>
      </c>
      <c r="F70" s="18">
        <f ca="1">(Parameters!$C$2/F23)^Parameters!$C$9</f>
        <v>0.65719825641385499</v>
      </c>
      <c r="G70" s="18">
        <f ca="1">(Parameters!$C$2/G23)^Parameters!$C$9</f>
        <v>0.70907233145835769</v>
      </c>
      <c r="H70" s="18">
        <f ca="1">(Parameters!$C$2/H23)^Parameters!$C$9</f>
        <v>0.83560947165529442</v>
      </c>
      <c r="I70" s="22">
        <f ca="1">(Parameters!$C$2/I23)^Parameters!$C$9</f>
        <v>1.1079091290964704</v>
      </c>
      <c r="K70" s="83"/>
      <c r="L70" s="75"/>
      <c r="M70" s="8" t="s">
        <v>3</v>
      </c>
      <c r="N70" s="18">
        <f ca="1">(Parameters!$C$2/N23)^Parameters!$C$9</f>
        <v>0.64000929112454963</v>
      </c>
      <c r="O70" s="18">
        <f ca="1">(Parameters!$C$2/O23)^Parameters!$C$9</f>
        <v>0.64071805307067742</v>
      </c>
      <c r="P70" s="18">
        <f ca="1">(Parameters!$C$2/P23)^Parameters!$C$9</f>
        <v>0.64048302150890968</v>
      </c>
      <c r="Q70" s="18">
        <f ca="1">(Parameters!$C$2/Q23)^Parameters!$C$9</f>
        <v>0.64228581467971113</v>
      </c>
      <c r="R70" s="22">
        <f ca="1">(Parameters!$C$2/R23)^Parameters!$C$9</f>
        <v>0.64629362951744973</v>
      </c>
      <c r="T70" s="83"/>
      <c r="U70" s="75"/>
      <c r="V70" s="8" t="s">
        <v>3</v>
      </c>
      <c r="W70" s="18">
        <f ca="1">(Parameters!$C$2/W23)^Parameters!$C$9</f>
        <v>0.64138680827326566</v>
      </c>
      <c r="X70" s="18">
        <f ca="1">(Parameters!$C$2/X23)^Parameters!$C$9</f>
        <v>0.64765056458995129</v>
      </c>
      <c r="Y70" s="18">
        <f ca="1">(Parameters!$C$2/Y23)^Parameters!$C$9</f>
        <v>0.66885946723693368</v>
      </c>
      <c r="Z70" s="18">
        <f ca="1">(Parameters!$C$2/Z23)^Parameters!$C$9</f>
        <v>0.71201428907581787</v>
      </c>
      <c r="AA70" s="22">
        <f ca="1">(Parameters!$C$2/AA23)^Parameters!$C$9</f>
        <v>0.79923368378001458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0.64525684356642343</v>
      </c>
      <c r="F71" s="2">
        <f ca="1">(Parameters!$C$2/F24)^Parameters!$C$9</f>
        <v>0.65302533927226369</v>
      </c>
      <c r="G71" s="2">
        <f ca="1">(Parameters!$C$2/G24)^Parameters!$C$9</f>
        <v>0.68196442672392743</v>
      </c>
      <c r="H71" s="2">
        <f ca="1">(Parameters!$C$2/H24)^Parameters!$C$9</f>
        <v>0.73936264372701965</v>
      </c>
      <c r="I71" s="3">
        <f ca="1">(Parameters!$C$2/I24)^Parameters!$C$9</f>
        <v>0.9105228223502656</v>
      </c>
      <c r="K71" s="83"/>
      <c r="L71" s="74">
        <v>-30</v>
      </c>
      <c r="M71" s="1" t="s">
        <v>2</v>
      </c>
      <c r="N71" s="2">
        <f ca="1">(Parameters!$C$2/N24)^Parameters!$C$9</f>
        <v>0.6411755312574261</v>
      </c>
      <c r="O71" s="2">
        <f ca="1">(Parameters!$C$2/O24)^Parameters!$C$9</f>
        <v>0.64125960564902174</v>
      </c>
      <c r="P71" s="2">
        <f ca="1">(Parameters!$C$2/P24)^Parameters!$C$9</f>
        <v>0.6428035915251521</v>
      </c>
      <c r="Q71" s="2">
        <f ca="1">(Parameters!$C$2/Q24)^Parameters!$C$9</f>
        <v>0.64390176815759492</v>
      </c>
      <c r="R71" s="3">
        <f ca="1">(Parameters!$C$2/R24)^Parameters!$C$9</f>
        <v>0.6457245613455439</v>
      </c>
      <c r="T71" s="83"/>
      <c r="U71" s="74">
        <v>-30</v>
      </c>
      <c r="V71" s="1" t="s">
        <v>2</v>
      </c>
      <c r="W71" s="2">
        <f ca="1">(Parameters!$C$2/W24)^Parameters!$C$9</f>
        <v>0.64200798432422568</v>
      </c>
      <c r="X71" s="2">
        <f ca="1">(Parameters!$C$2/X24)^Parameters!$C$9</f>
        <v>0.64442766467804091</v>
      </c>
      <c r="Y71" s="2">
        <f ca="1">(Parameters!$C$2/Y24)^Parameters!$C$9</f>
        <v>0.65467301809863809</v>
      </c>
      <c r="Z71" s="2">
        <f ca="1">(Parameters!$C$2/Z24)^Parameters!$C$9</f>
        <v>0.67373694404287854</v>
      </c>
      <c r="AA71" s="3">
        <f ca="1">(Parameters!$C$2/AA24)^Parameters!$C$9</f>
        <v>0.7070397864315473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0.64445529324933193</v>
      </c>
      <c r="F72" s="18">
        <f ca="1">(Parameters!$C$2/F25)^Parameters!$C$9</f>
        <v>0.65908373316023638</v>
      </c>
      <c r="G72" s="18">
        <f ca="1">(Parameters!$C$2/G25)^Parameters!$C$9</f>
        <v>0.70860107811816775</v>
      </c>
      <c r="H72" s="18">
        <f ca="1">(Parameters!$C$2/H25)^Parameters!$C$9</f>
        <v>0.82836798967306069</v>
      </c>
      <c r="I72" s="22">
        <f ca="1">(Parameters!$C$2/I25)^Parameters!$C$9</f>
        <v>1.0783413911713404</v>
      </c>
      <c r="K72" s="83"/>
      <c r="L72" s="75"/>
      <c r="M72" s="4" t="s">
        <v>3</v>
      </c>
      <c r="N72" s="18">
        <f ca="1">(Parameters!$C$2/N25)^Parameters!$C$9</f>
        <v>0.64084220602355502</v>
      </c>
      <c r="O72" s="18">
        <f ca="1">(Parameters!$C$2/O25)^Parameters!$C$9</f>
        <v>0.64093585043282419</v>
      </c>
      <c r="P72" s="18">
        <f ca="1">(Parameters!$C$2/P25)^Parameters!$C$9</f>
        <v>0.64054523941084529</v>
      </c>
      <c r="Q72" s="18">
        <f ca="1">(Parameters!$C$2/Q25)^Parameters!$C$9</f>
        <v>0.6421803307569619</v>
      </c>
      <c r="R72" s="22">
        <f ca="1">(Parameters!$C$2/R25)^Parameters!$C$9</f>
        <v>0.64570153222513493</v>
      </c>
      <c r="T72" s="83"/>
      <c r="U72" s="75"/>
      <c r="V72" s="4" t="s">
        <v>3</v>
      </c>
      <c r="W72" s="18">
        <f ca="1">(Parameters!$C$2/W25)^Parameters!$C$9</f>
        <v>0.64233800738483748</v>
      </c>
      <c r="X72" s="18">
        <f ca="1">(Parameters!$C$2/X25)^Parameters!$C$9</f>
        <v>0.64860318651641335</v>
      </c>
      <c r="Y72" s="18">
        <f ca="1">(Parameters!$C$2/Y25)^Parameters!$C$9</f>
        <v>0.66878759056254622</v>
      </c>
      <c r="Z72" s="18">
        <f ca="1">(Parameters!$C$2/Z25)^Parameters!$C$9</f>
        <v>0.70941862697827252</v>
      </c>
      <c r="AA72" s="22">
        <f ca="1">(Parameters!$C$2/AA25)^Parameters!$C$9</f>
        <v>0.79036161456309995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0.64755934683953997</v>
      </c>
      <c r="F73" s="2">
        <f ca="1">(Parameters!$C$2/F26)^Parameters!$C$9</f>
        <v>0.65642177225142806</v>
      </c>
      <c r="G73" s="2">
        <f ca="1">(Parameters!$C$2/G26)^Parameters!$C$9</f>
        <v>0.68421649199615486</v>
      </c>
      <c r="H73" s="2">
        <f ca="1">(Parameters!$C$2/H26)^Parameters!$C$9</f>
        <v>0.73880816005133709</v>
      </c>
      <c r="I73" s="3">
        <f ca="1">(Parameters!$C$2/I26)^Parameters!$C$9</f>
        <v>0.89899145092722155</v>
      </c>
      <c r="K73" s="83"/>
      <c r="L73" s="74">
        <v>-35</v>
      </c>
      <c r="M73" s="1" t="s">
        <v>2</v>
      </c>
      <c r="N73" s="2">
        <f ca="1">(Parameters!$C$2/N26)^Parameters!$C$9</f>
        <v>0.6414090028778846</v>
      </c>
      <c r="O73" s="2">
        <f ca="1">(Parameters!$C$2/O26)^Parameters!$C$9</f>
        <v>0.64141800396502835</v>
      </c>
      <c r="P73" s="2">
        <f ca="1">(Parameters!$C$2/P26)^Parameters!$C$9</f>
        <v>0.64280643949145699</v>
      </c>
      <c r="Q73" s="2">
        <f ca="1">(Parameters!$C$2/Q26)^Parameters!$C$9</f>
        <v>0.64376210702867698</v>
      </c>
      <c r="R73" s="3">
        <f ca="1">(Parameters!$C$2/R26)^Parameters!$C$9</f>
        <v>0.6446833348341412</v>
      </c>
      <c r="T73" s="83"/>
      <c r="U73" s="74">
        <v>-35</v>
      </c>
      <c r="V73" s="1" t="s">
        <v>2</v>
      </c>
      <c r="W73" s="2">
        <f ca="1">(Parameters!$C$2/W26)^Parameters!$C$9</f>
        <v>0.64314950147418948</v>
      </c>
      <c r="X73" s="2">
        <f ca="1">(Parameters!$C$2/X26)^Parameters!$C$9</f>
        <v>0.64564493608525497</v>
      </c>
      <c r="Y73" s="2">
        <f ca="1">(Parameters!$C$2/Y26)^Parameters!$C$9</f>
        <v>0.65544091348188316</v>
      </c>
      <c r="Z73" s="2">
        <f ca="1">(Parameters!$C$2/Z26)^Parameters!$C$9</f>
        <v>0.6735123899500669</v>
      </c>
      <c r="AA73" s="3">
        <f ca="1">(Parameters!$C$2/AA26)^Parameters!$C$9</f>
        <v>0.70378622896425691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0.65070410042017812</v>
      </c>
      <c r="F74" s="18">
        <f ca="1">(Parameters!$C$2/F27)^Parameters!$C$9</f>
        <v>0.66473199733180344</v>
      </c>
      <c r="G74" s="18">
        <f ca="1">(Parameters!$C$2/G27)^Parameters!$C$9</f>
        <v>0.71315332302015566</v>
      </c>
      <c r="H74" s="18">
        <f ca="1">(Parameters!$C$2/H27)^Parameters!$C$9</f>
        <v>0.82779293258243536</v>
      </c>
      <c r="I74" s="22">
        <f ca="1">(Parameters!$C$2/I27)^Parameters!$C$9</f>
        <v>1.0597849182612697</v>
      </c>
      <c r="K74" s="83"/>
      <c r="L74" s="75"/>
      <c r="M74" s="9" t="s">
        <v>3</v>
      </c>
      <c r="N74" s="18">
        <f ca="1">(Parameters!$C$2/N27)^Parameters!$C$9</f>
        <v>0.64080668051786993</v>
      </c>
      <c r="O74" s="18">
        <f ca="1">(Parameters!$C$2/O27)^Parameters!$C$9</f>
        <v>0.64080174434092285</v>
      </c>
      <c r="P74" s="18">
        <f ca="1">(Parameters!$C$2/P27)^Parameters!$C$9</f>
        <v>0.64055288089423612</v>
      </c>
      <c r="Q74" s="18">
        <f ca="1">(Parameters!$C$2/Q27)^Parameters!$C$9</f>
        <v>0.64212157334762454</v>
      </c>
      <c r="R74" s="22">
        <f ca="1">(Parameters!$C$2/R27)^Parameters!$C$9</f>
        <v>0.64574635736401553</v>
      </c>
      <c r="T74" s="83"/>
      <c r="U74" s="75"/>
      <c r="V74" s="9" t="s">
        <v>3</v>
      </c>
      <c r="W74" s="18">
        <f ca="1">(Parameters!$C$2/W27)^Parameters!$C$9</f>
        <v>0.64496271458709586</v>
      </c>
      <c r="X74" s="18">
        <f ca="1">(Parameters!$C$2/X27)^Parameters!$C$9</f>
        <v>0.65103106840700609</v>
      </c>
      <c r="Y74" s="18">
        <f ca="1">(Parameters!$C$2/Y27)^Parameters!$C$9</f>
        <v>0.67052837190612991</v>
      </c>
      <c r="Z74" s="18">
        <f ca="1">(Parameters!$C$2/Z27)^Parameters!$C$9</f>
        <v>0.70908562395031416</v>
      </c>
      <c r="AA74" s="22">
        <f ca="1">(Parameters!$C$2/AA27)^Parameters!$C$9</f>
        <v>0.78517836676361608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0.65376683243002243</v>
      </c>
      <c r="F75" s="2">
        <f ca="1">(Parameters!$C$2/F28)^Parameters!$C$9</f>
        <v>0.66144971528065855</v>
      </c>
      <c r="G75" s="2">
        <f ca="1">(Parameters!$C$2/G28)^Parameters!$C$9</f>
        <v>0.68896389649856238</v>
      </c>
      <c r="H75" s="2">
        <f ca="1">(Parameters!$C$2/H28)^Parameters!$C$9</f>
        <v>0.74148970442186812</v>
      </c>
      <c r="I75" s="3">
        <f ca="1">(Parameters!$C$2/I28)^Parameters!$C$9</f>
        <v>0.89362653924505486</v>
      </c>
      <c r="K75" s="83"/>
      <c r="L75" s="74">
        <v>-40</v>
      </c>
      <c r="M75" s="10" t="s">
        <v>2</v>
      </c>
      <c r="N75" s="2">
        <f ca="1">(Parameters!$C$2/N28)^Parameters!$C$9</f>
        <v>0.64100726400303343</v>
      </c>
      <c r="O75" s="2">
        <f ca="1">(Parameters!$C$2/O28)^Parameters!$C$9</f>
        <v>0.6411447504171407</v>
      </c>
      <c r="P75" s="2">
        <f ca="1">(Parameters!$C$2/P28)^Parameters!$C$9</f>
        <v>0.64270418163905241</v>
      </c>
      <c r="Q75" s="2">
        <f ca="1">(Parameters!$C$2/Q28)^Parameters!$C$9</f>
        <v>0.6436853544351645</v>
      </c>
      <c r="R75" s="3">
        <f ca="1">(Parameters!$C$2/R28)^Parameters!$C$9</f>
        <v>0.64427641590073625</v>
      </c>
      <c r="T75" s="83"/>
      <c r="U75" s="74">
        <v>-40</v>
      </c>
      <c r="V75" s="10" t="s">
        <v>2</v>
      </c>
      <c r="W75" s="2">
        <f ca="1">(Parameters!$C$2/W28)^Parameters!$C$9</f>
        <v>0.64463001839503675</v>
      </c>
      <c r="X75" s="2">
        <f ca="1">(Parameters!$C$2/X28)^Parameters!$C$9</f>
        <v>0.647253449537881</v>
      </c>
      <c r="Y75" s="2">
        <f ca="1">(Parameters!$C$2/Y28)^Parameters!$C$9</f>
        <v>0.65697643105999437</v>
      </c>
      <c r="Z75" s="2">
        <f ca="1">(Parameters!$C$2/Z28)^Parameters!$C$9</f>
        <v>0.67433802333879767</v>
      </c>
      <c r="AA75" s="3">
        <f ca="1">(Parameters!$C$2/AA28)^Parameters!$C$9</f>
        <v>0.7023080202797306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0.66195040367776736</v>
      </c>
      <c r="F76" s="18">
        <f ca="1">(Parameters!$C$2/F29)^Parameters!$C$9</f>
        <v>0.67607888726335508</v>
      </c>
      <c r="G76" s="18">
        <f ca="1">(Parameters!$C$2/G29)^Parameters!$C$9</f>
        <v>0.72285197021417225</v>
      </c>
      <c r="H76" s="18">
        <f ca="1">(Parameters!$C$2/H29)^Parameters!$C$9</f>
        <v>0.8338551397527344</v>
      </c>
      <c r="I76" s="22">
        <f ca="1">(Parameters!$C$2/I29)^Parameters!$C$9</f>
        <v>1.0505089120842053</v>
      </c>
      <c r="K76" s="83"/>
      <c r="L76" s="75"/>
      <c r="M76" s="11" t="s">
        <v>3</v>
      </c>
      <c r="N76" s="18">
        <f ca="1">(Parameters!$C$2/N29)^Parameters!$C$9</f>
        <v>0.64116563216314959</v>
      </c>
      <c r="O76" s="18">
        <f ca="1">(Parameters!$C$2/O29)^Parameters!$C$9</f>
        <v>0.64124021639409734</v>
      </c>
      <c r="P76" s="18">
        <f ca="1">(Parameters!$C$2/P29)^Parameters!$C$9</f>
        <v>0.64065369506806402</v>
      </c>
      <c r="Q76" s="18">
        <f ca="1">(Parameters!$C$2/Q29)^Parameters!$C$9</f>
        <v>0.64210657390510262</v>
      </c>
      <c r="R76" s="22">
        <f ca="1">(Parameters!$C$2/R29)^Parameters!$C$9</f>
        <v>0.64534983469656337</v>
      </c>
      <c r="T76" s="83"/>
      <c r="U76" s="75"/>
      <c r="V76" s="11" t="s">
        <v>3</v>
      </c>
      <c r="W76" s="18">
        <f ca="1">(Parameters!$C$2/W29)^Parameters!$C$9</f>
        <v>0.64978982382604111</v>
      </c>
      <c r="X76" s="18">
        <f ca="1">(Parameters!$C$2/X29)^Parameters!$C$9</f>
        <v>0.65574078235785371</v>
      </c>
      <c r="Y76" s="18">
        <f ca="1">(Parameters!$C$2/Y29)^Parameters!$C$9</f>
        <v>0.67446214053949749</v>
      </c>
      <c r="Z76" s="18">
        <f ca="1">(Parameters!$C$2/Z29)^Parameters!$C$9</f>
        <v>0.71100767190966774</v>
      </c>
      <c r="AA76" s="22">
        <f ca="1">(Parameters!$C$2/AA29)^Parameters!$C$9</f>
        <v>0.78217587860585081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0.66230591880637324</v>
      </c>
      <c r="F77" s="2">
        <f ca="1">(Parameters!$C$2/F30)^Parameters!$C$9</f>
        <v>0.67124054374297015</v>
      </c>
      <c r="G77" s="2">
        <f ca="1">(Parameters!$C$2/G30)^Parameters!$C$9</f>
        <v>0.69722874586653716</v>
      </c>
      <c r="H77" s="2">
        <f ca="1">(Parameters!$C$2/H30)^Parameters!$C$9</f>
        <v>0.74754465110719592</v>
      </c>
      <c r="I77" s="3">
        <f ca="1">(Parameters!$C$2/I30)^Parameters!$C$9</f>
        <v>0.89366874041273936</v>
      </c>
      <c r="K77" s="83"/>
      <c r="L77" s="74">
        <v>-45</v>
      </c>
      <c r="M77" s="12" t="s">
        <v>2</v>
      </c>
      <c r="N77" s="2">
        <f ca="1">(Parameters!$C$2/N30)^Parameters!$C$9</f>
        <v>0.64111550956426244</v>
      </c>
      <c r="O77" s="2">
        <f ca="1">(Parameters!$C$2/O30)^Parameters!$C$9</f>
        <v>0.64199117151164942</v>
      </c>
      <c r="P77" s="2">
        <f ca="1">(Parameters!$C$2/P30)^Parameters!$C$9</f>
        <v>0.64296500263164458</v>
      </c>
      <c r="Q77" s="2">
        <f ca="1">(Parameters!$C$2/Q30)^Parameters!$C$9</f>
        <v>0.64366733979000068</v>
      </c>
      <c r="R77" s="3">
        <f ca="1">(Parameters!$C$2/R30)^Parameters!$C$9</f>
        <v>0.64394533917755459</v>
      </c>
      <c r="T77" s="83"/>
      <c r="U77" s="74">
        <v>-45</v>
      </c>
      <c r="V77" s="12" t="s">
        <v>2</v>
      </c>
      <c r="W77" s="2">
        <f ca="1">(Parameters!$C$2/W30)^Parameters!$C$9</f>
        <v>0.64754790418066221</v>
      </c>
      <c r="X77" s="2">
        <f ca="1">(Parameters!$C$2/X30)^Parameters!$C$9</f>
        <v>0.65085395883036024</v>
      </c>
      <c r="Y77" s="2">
        <f ca="1">(Parameters!$C$2/Y30)^Parameters!$C$9</f>
        <v>0.65981326155886089</v>
      </c>
      <c r="Z77" s="2">
        <f ca="1">(Parameters!$C$2/Z30)^Parameters!$C$9</f>
        <v>0.67624595541926713</v>
      </c>
      <c r="AA77" s="3">
        <f ca="1">(Parameters!$C$2/AA30)^Parameters!$C$9</f>
        <v>0.7020403832424732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0.67809960642713218</v>
      </c>
      <c r="F78" s="18">
        <f ca="1">(Parameters!$C$2/F31)^Parameters!$C$9</f>
        <v>0.69076648319114775</v>
      </c>
      <c r="G78" s="18">
        <f ca="1">(Parameters!$C$2/G31)^Parameters!$C$9</f>
        <v>0.73839530842877055</v>
      </c>
      <c r="H78" s="18">
        <f ca="1">(Parameters!$C$2/H31)^Parameters!$C$9</f>
        <v>0.84686560254889576</v>
      </c>
      <c r="I78" s="22">
        <f ca="1">(Parameters!$C$2/I31)^Parameters!$C$9</f>
        <v>1.0504502102417199</v>
      </c>
      <c r="K78" s="83"/>
      <c r="L78" s="75"/>
      <c r="M78" s="9" t="s">
        <v>3</v>
      </c>
      <c r="N78" s="18">
        <f ca="1">(Parameters!$C$2/N31)^Parameters!$C$9</f>
        <v>0.6412103131449346</v>
      </c>
      <c r="O78" s="18">
        <f ca="1">(Parameters!$C$2/O31)^Parameters!$C$9</f>
        <v>0.64056371011750324</v>
      </c>
      <c r="P78" s="18">
        <f ca="1">(Parameters!$C$2/P31)^Parameters!$C$9</f>
        <v>0.64061527163315024</v>
      </c>
      <c r="Q78" s="18">
        <f ca="1">(Parameters!$C$2/Q31)^Parameters!$C$9</f>
        <v>0.64213412657367974</v>
      </c>
      <c r="R78" s="22">
        <f ca="1">(Parameters!$C$2/R31)^Parameters!$C$9</f>
        <v>0.64505185034666745</v>
      </c>
      <c r="T78" s="83"/>
      <c r="U78" s="75"/>
      <c r="V78" s="9" t="s">
        <v>3</v>
      </c>
      <c r="W78" s="18">
        <f ca="1">(Parameters!$C$2/W31)^Parameters!$C$9</f>
        <v>0.6563468850294466</v>
      </c>
      <c r="X78" s="18">
        <f ca="1">(Parameters!$C$2/X31)^Parameters!$C$9</f>
        <v>0.66173302155354385</v>
      </c>
      <c r="Y78" s="18">
        <f ca="1">(Parameters!$C$2/Y31)^Parameters!$C$9</f>
        <v>0.68032180609059112</v>
      </c>
      <c r="Z78" s="18">
        <f ca="1">(Parameters!$C$2/Z31)^Parameters!$C$9</f>
        <v>0.71527036573250857</v>
      </c>
      <c r="AA78" s="22">
        <f ca="1">(Parameters!$C$2/AA31)^Parameters!$C$9</f>
        <v>0.78196072227210978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0.67540728922394921</v>
      </c>
      <c r="F79" s="2">
        <f ca="1">(Parameters!$C$2/F32)^Parameters!$C$9</f>
        <v>0.68305807264166485</v>
      </c>
      <c r="G79" s="2">
        <f ca="1">(Parameters!$C$2/G32)^Parameters!$C$9</f>
        <v>0.70894785113448444</v>
      </c>
      <c r="H79" s="2">
        <f ca="1">(Parameters!$C$2/H32)^Parameters!$C$9</f>
        <v>0.7572756123960438</v>
      </c>
      <c r="I79" s="3">
        <f ca="1">(Parameters!$C$2/I32)^Parameters!$C$9</f>
        <v>0.89916596205133947</v>
      </c>
      <c r="K79" s="83"/>
      <c r="L79" s="74">
        <v>-50</v>
      </c>
      <c r="M79" s="10" t="s">
        <v>2</v>
      </c>
      <c r="N79" s="2">
        <f ca="1">(Parameters!$C$2/N32)^Parameters!$C$9</f>
        <v>0.64199144553720044</v>
      </c>
      <c r="O79" s="2">
        <f ca="1">(Parameters!$C$2/O32)^Parameters!$C$9</f>
        <v>0.64217403155671482</v>
      </c>
      <c r="P79" s="2">
        <f ca="1">(Parameters!$C$2/P32)^Parameters!$C$9</f>
        <v>0.64328924279211674</v>
      </c>
      <c r="Q79" s="2">
        <f ca="1">(Parameters!$C$2/Q32)^Parameters!$C$9</f>
        <v>0.64370650430886434</v>
      </c>
      <c r="R79" s="3">
        <f ca="1">(Parameters!$C$2/R32)^Parameters!$C$9</f>
        <v>0.64367542308383285</v>
      </c>
      <c r="T79" s="83"/>
      <c r="U79" s="74">
        <v>-50</v>
      </c>
      <c r="V79" s="10" t="s">
        <v>2</v>
      </c>
      <c r="W79" s="2">
        <f ca="1">(Parameters!$C$2/W32)^Parameters!$C$9</f>
        <v>0.65225298554199884</v>
      </c>
      <c r="X79" s="2">
        <f ca="1">(Parameters!$C$2/X32)^Parameters!$C$9</f>
        <v>0.65484960882133803</v>
      </c>
      <c r="Y79" s="2">
        <f ca="1">(Parameters!$C$2/Y32)^Parameters!$C$9</f>
        <v>0.66377741712035698</v>
      </c>
      <c r="Z79" s="2">
        <f ca="1">(Parameters!$C$2/Z32)^Parameters!$C$9</f>
        <v>0.67931203202890555</v>
      </c>
      <c r="AA79" s="3">
        <f ca="1">(Parameters!$C$2/AA32)^Parameters!$C$9</f>
        <v>0.70297349314824076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0.69900356272702502</v>
      </c>
      <c r="F80" s="18">
        <f ca="1">(Parameters!$C$2/F33)^Parameters!$C$9</f>
        <v>0.71328812215898907</v>
      </c>
      <c r="G80" s="18">
        <f ca="1">(Parameters!$C$2/G33)^Parameters!$C$9</f>
        <v>0.76055243506270709</v>
      </c>
      <c r="H80" s="18">
        <f ca="1">(Parameters!$C$2/H33)^Parameters!$C$9</f>
        <v>0.86750778311264709</v>
      </c>
      <c r="I80" s="22">
        <f ca="1">(Parameters!$C$2/I33)^Parameters!$C$9</f>
        <v>1.0595927983157198</v>
      </c>
      <c r="K80" s="83"/>
      <c r="L80" s="75"/>
      <c r="M80" s="11" t="s">
        <v>3</v>
      </c>
      <c r="N80" s="18">
        <f ca="1">(Parameters!$C$2/N33)^Parameters!$C$9</f>
        <v>0.64057298343197766</v>
      </c>
      <c r="O80" s="18">
        <f ca="1">(Parameters!$C$2/O33)^Parameters!$C$9</f>
        <v>0.64063548646586577</v>
      </c>
      <c r="P80" s="18">
        <f ca="1">(Parameters!$C$2/P33)^Parameters!$C$9</f>
        <v>0.6406006887098884</v>
      </c>
      <c r="Q80" s="18">
        <f ca="1">(Parameters!$C$2/Q33)^Parameters!$C$9</f>
        <v>0.64220465838911156</v>
      </c>
      <c r="R80" s="22">
        <f ca="1">(Parameters!$C$2/R33)^Parameters!$C$9</f>
        <v>0.64483852329961011</v>
      </c>
      <c r="T80" s="83"/>
      <c r="U80" s="75"/>
      <c r="V80" s="11" t="s">
        <v>3</v>
      </c>
      <c r="W80" s="18">
        <f ca="1">(Parameters!$C$2/W33)^Parameters!$C$9</f>
        <v>0.66492256554122131</v>
      </c>
      <c r="X80" s="18">
        <f ca="1">(Parameters!$C$2/X33)^Parameters!$C$9</f>
        <v>0.67061821779091357</v>
      </c>
      <c r="Y80" s="18">
        <f ca="1">(Parameters!$C$2/Y33)^Parameters!$C$9</f>
        <v>0.68871639393528938</v>
      </c>
      <c r="Z80" s="18">
        <f ca="1">(Parameters!$C$2/Z33)^Parameters!$C$9</f>
        <v>0.72205862942699806</v>
      </c>
      <c r="AA80" s="22">
        <f ca="1">(Parameters!$C$2/AA33)^Parameters!$C$9</f>
        <v>0.78454486808191604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0.69127325288211561</v>
      </c>
      <c r="F81" s="2">
        <f ca="1">(Parameters!$C$2/F34)^Parameters!$C$9</f>
        <v>0.69914211825395323</v>
      </c>
      <c r="G81" s="2">
        <f ca="1">(Parameters!$C$2/G34)^Parameters!$C$9</f>
        <v>0.72307429048856542</v>
      </c>
      <c r="H81" s="2">
        <f ca="1">(Parameters!$C$2/H34)^Parameters!$C$9</f>
        <v>0.80169122185526276</v>
      </c>
      <c r="I81" s="3">
        <f ca="1">(Parameters!$C$2/I34)^Parameters!$C$9</f>
        <v>0.91041466907396429</v>
      </c>
      <c r="K81" s="83"/>
      <c r="L81" s="74">
        <v>-55</v>
      </c>
      <c r="M81" s="12" t="s">
        <v>2</v>
      </c>
      <c r="N81" s="2">
        <f ca="1">(Parameters!$C$2/N34)^Parameters!$C$9</f>
        <v>0.64223913893137341</v>
      </c>
      <c r="O81" s="2">
        <f ca="1">(Parameters!$C$2/O34)^Parameters!$C$9</f>
        <v>0.6425566991262005</v>
      </c>
      <c r="P81" s="2">
        <f ca="1">(Parameters!$C$2/P34)^Parameters!$C$9</f>
        <v>0.64266982208442791</v>
      </c>
      <c r="Q81" s="2">
        <f ca="1">(Parameters!$C$2/Q34)^Parameters!$C$9</f>
        <v>0.64219863874814354</v>
      </c>
      <c r="R81" s="3">
        <f ca="1">(Parameters!$C$2/R34)^Parameters!$C$9</f>
        <v>0.64345600714014328</v>
      </c>
      <c r="T81" s="83"/>
      <c r="U81" s="74">
        <v>-55</v>
      </c>
      <c r="V81" s="12" t="s">
        <v>2</v>
      </c>
      <c r="W81" s="2">
        <f ca="1">(Parameters!$C$2/W34)^Parameters!$C$9</f>
        <v>0.65758292856326384</v>
      </c>
      <c r="X81" s="2">
        <f ca="1">(Parameters!$C$2/X34)^Parameters!$C$9</f>
        <v>0.66028190462338066</v>
      </c>
      <c r="Y81" s="2">
        <f ca="1">(Parameters!$C$2/Y34)^Parameters!$C$9</f>
        <v>0.66803099594180138</v>
      </c>
      <c r="Z81" s="2">
        <f ca="1">(Parameters!$C$2/Z34)^Parameters!$C$9</f>
        <v>0.68050580961561957</v>
      </c>
      <c r="AA81" s="3">
        <f ca="1">(Parameters!$C$2/AA34)^Parameters!$C$9</f>
        <v>0.70513958241976216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0.72922494988177033</v>
      </c>
      <c r="F82" s="18">
        <f ca="1">(Parameters!$C$2/F35)^Parameters!$C$9</f>
        <v>0.74362343350866722</v>
      </c>
      <c r="G82" s="18">
        <f ca="1">(Parameters!$C$2/G35)^Parameters!$C$9</f>
        <v>0.79847440613189102</v>
      </c>
      <c r="H82" s="18">
        <f ca="1">(Parameters!$C$2/H35)^Parameters!$C$9</f>
        <v>0.89700428649404118</v>
      </c>
      <c r="I82" s="22">
        <f ca="1">(Parameters!$C$2/I35)^Parameters!$C$9</f>
        <v>1.0783768084457495</v>
      </c>
      <c r="K82" s="83"/>
      <c r="L82" s="75"/>
      <c r="M82" s="9" t="s">
        <v>3</v>
      </c>
      <c r="N82" s="18">
        <f ca="1">(Parameters!$C$2/N35)^Parameters!$C$9</f>
        <v>0.64066920456660892</v>
      </c>
      <c r="O82" s="18">
        <f ca="1">(Parameters!$C$2/O35)^Parameters!$C$9</f>
        <v>0.64065023833628609</v>
      </c>
      <c r="P82" s="18">
        <f ca="1">(Parameters!$C$2/P35)^Parameters!$C$9</f>
        <v>0.64158609287324764</v>
      </c>
      <c r="Q82" s="18">
        <f ca="1">(Parameters!$C$2/Q35)^Parameters!$C$9</f>
        <v>0.64294668958603973</v>
      </c>
      <c r="R82" s="22">
        <f ca="1">(Parameters!$C$2/R35)^Parameters!$C$9</f>
        <v>0.64470060611384905</v>
      </c>
      <c r="T82" s="83"/>
      <c r="U82" s="75"/>
      <c r="V82" s="9" t="s">
        <v>3</v>
      </c>
      <c r="W82" s="18">
        <f ca="1">(Parameters!$C$2/W35)^Parameters!$C$9</f>
        <v>0.67681930480820096</v>
      </c>
      <c r="X82" s="18">
        <f ca="1">(Parameters!$C$2/X35)^Parameters!$C$9</f>
        <v>0.68232198201019723</v>
      </c>
      <c r="Y82" s="18">
        <f ca="1">(Parameters!$C$2/Y35)^Parameters!$C$9</f>
        <v>0.698320034437102</v>
      </c>
      <c r="Z82" s="18">
        <f ca="1">(Parameters!$C$2/Z35)^Parameters!$C$9</f>
        <v>0.73268548115216559</v>
      </c>
      <c r="AA82" s="22">
        <f ca="1">(Parameters!$C$2/AA35)^Parameters!$C$9</f>
        <v>0.79003784211706307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0.71295087946315183</v>
      </c>
      <c r="F83" s="2">
        <f ca="1">(Parameters!$C$2/F36)^Parameters!$C$9</f>
        <v>0.72108625582751984</v>
      </c>
      <c r="G83" s="2">
        <f ca="1">(Parameters!$C$2/G36)^Parameters!$C$9</f>
        <v>0.74356754245217971</v>
      </c>
      <c r="H83" s="2">
        <f ca="1">(Parameters!$C$2/H36)^Parameters!$C$9</f>
        <v>0.82579212972722116</v>
      </c>
      <c r="I83" s="3">
        <f ca="1">(Parameters!$C$2/I36)^Parameters!$C$9</f>
        <v>0.92799227464410505</v>
      </c>
      <c r="K83" s="83"/>
      <c r="L83" s="74">
        <v>-60</v>
      </c>
      <c r="M83" s="10" t="s">
        <v>2</v>
      </c>
      <c r="N83" s="2">
        <f ca="1">(Parameters!$C$2/N36)^Parameters!$C$9</f>
        <v>0.642991174098961</v>
      </c>
      <c r="O83" s="2">
        <f ca="1">(Parameters!$C$2/O36)^Parameters!$C$9</f>
        <v>0.64348576390046108</v>
      </c>
      <c r="P83" s="2">
        <f ca="1">(Parameters!$C$2/P36)^Parameters!$C$9</f>
        <v>0.64292978220939023</v>
      </c>
      <c r="Q83" s="2">
        <f ca="1">(Parameters!$C$2/Q36)^Parameters!$C$9</f>
        <v>0.64222870366408369</v>
      </c>
      <c r="R83" s="3">
        <f ca="1">(Parameters!$C$2/R36)^Parameters!$C$9</f>
        <v>0.64327970674879187</v>
      </c>
      <c r="T83" s="83"/>
      <c r="U83" s="74">
        <v>-60</v>
      </c>
      <c r="V83" s="10" t="s">
        <v>2</v>
      </c>
      <c r="W83" s="2">
        <f ca="1">(Parameters!$C$2/W36)^Parameters!$C$9</f>
        <v>0.66494319008139946</v>
      </c>
      <c r="X83" s="2">
        <f ca="1">(Parameters!$C$2/X36)^Parameters!$C$9</f>
        <v>0.66778031777131452</v>
      </c>
      <c r="Y83" s="2">
        <f ca="1">(Parameters!$C$2/Y36)^Parameters!$C$9</f>
        <v>0.67463118475453332</v>
      </c>
      <c r="Z83" s="2">
        <f ca="1">(Parameters!$C$2/Z36)^Parameters!$C$9</f>
        <v>0.68593939867135556</v>
      </c>
      <c r="AA83" s="3">
        <f ca="1">(Parameters!$C$2/AA36)^Parameters!$C$9</f>
        <v>0.70861518898805542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0.76948000276770967</v>
      </c>
      <c r="F84" s="18">
        <f ca="1">(Parameters!$C$2/F37)^Parameters!$C$9</f>
        <v>0.78403707650385279</v>
      </c>
      <c r="G84" s="18">
        <f ca="1">(Parameters!$C$2/G37)^Parameters!$C$9</f>
        <v>0.84075476999538123</v>
      </c>
      <c r="H84" s="18">
        <f ca="1">(Parameters!$C$2/H37)^Parameters!$C$9</f>
        <v>0.93688996577988681</v>
      </c>
      <c r="I84" s="22">
        <f ca="1">(Parameters!$C$2/I37)^Parameters!$C$9</f>
        <v>1.1077456586746874</v>
      </c>
      <c r="K84" s="83"/>
      <c r="L84" s="75"/>
      <c r="M84" s="11" t="s">
        <v>3</v>
      </c>
      <c r="N84" s="18">
        <f ca="1">(Parameters!$C$2/N37)^Parameters!$C$9</f>
        <v>0.64057677420578385</v>
      </c>
      <c r="O84" s="18">
        <f ca="1">(Parameters!$C$2/O37)^Parameters!$C$9</f>
        <v>0.64051344630643081</v>
      </c>
      <c r="P84" s="18">
        <f ca="1">(Parameters!$C$2/P37)^Parameters!$C$9</f>
        <v>0.6418094769188265</v>
      </c>
      <c r="Q84" s="18">
        <f ca="1">(Parameters!$C$2/Q37)^Parameters!$C$9</f>
        <v>0.64311647819028683</v>
      </c>
      <c r="R84" s="22">
        <f ca="1">(Parameters!$C$2/R37)^Parameters!$C$9</f>
        <v>0.64463282416459833</v>
      </c>
      <c r="T84" s="83"/>
      <c r="U84" s="75"/>
      <c r="V84" s="11" t="s">
        <v>3</v>
      </c>
      <c r="W84" s="18">
        <f ca="1">(Parameters!$C$2/W37)^Parameters!$C$9</f>
        <v>0.69197599309797975</v>
      </c>
      <c r="X84" s="18">
        <f ca="1">(Parameters!$C$2/X37)^Parameters!$C$9</f>
        <v>0.6972969836312628</v>
      </c>
      <c r="Y84" s="18">
        <f ca="1">(Parameters!$C$2/Y37)^Parameters!$C$9</f>
        <v>0.71268785484518304</v>
      </c>
      <c r="Z84" s="18">
        <f ca="1">(Parameters!$C$2/Z37)^Parameters!$C$9</f>
        <v>0.74557568104232141</v>
      </c>
      <c r="AA84" s="22">
        <f ca="1">(Parameters!$C$2/AA37)^Parameters!$C$9</f>
        <v>0.79865492808959493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0.73914901096196461</v>
      </c>
      <c r="F85" s="2">
        <f ca="1">(Parameters!$C$2/F38)^Parameters!$C$9</f>
        <v>0.74663150838139569</v>
      </c>
      <c r="G85" s="2">
        <f ca="1">(Parameters!$C$2/G38)^Parameters!$C$9</f>
        <v>0.80117022895465295</v>
      </c>
      <c r="H85" s="2">
        <f ca="1">(Parameters!$C$2/H38)^Parameters!$C$9</f>
        <v>0.85771363423513614</v>
      </c>
      <c r="I85" s="3">
        <f ca="1">(Parameters!$C$2/I38)^Parameters!$C$9</f>
        <v>0.95281986708312183</v>
      </c>
      <c r="K85" s="83"/>
      <c r="L85" s="74">
        <v>-65</v>
      </c>
      <c r="M85" s="12" t="s">
        <v>2</v>
      </c>
      <c r="N85" s="2">
        <f ca="1">(Parameters!$C$2/N38)^Parameters!$C$9</f>
        <v>0.64264911655660262</v>
      </c>
      <c r="O85" s="2">
        <f ca="1">(Parameters!$C$2/O38)^Parameters!$C$9</f>
        <v>0.64279423360200261</v>
      </c>
      <c r="P85" s="2">
        <f ca="1">(Parameters!$C$2/P38)^Parameters!$C$9</f>
        <v>0.64181737535558459</v>
      </c>
      <c r="Q85" s="2">
        <f ca="1">(Parameters!$C$2/Q38)^Parameters!$C$9</f>
        <v>0.64228501510693636</v>
      </c>
      <c r="R85" s="3">
        <f ca="1">(Parameters!$C$2/R38)^Parameters!$C$9</f>
        <v>0.64314223076142518</v>
      </c>
      <c r="T85" s="83"/>
      <c r="U85" s="74">
        <v>-65</v>
      </c>
      <c r="V85" s="12" t="s">
        <v>2</v>
      </c>
      <c r="W85" s="2">
        <f ca="1">(Parameters!$C$2/W38)^Parameters!$C$9</f>
        <v>0.67310608773938818</v>
      </c>
      <c r="X85" s="2">
        <f ca="1">(Parameters!$C$2/X38)^Parameters!$C$9</f>
        <v>0.67551753293359984</v>
      </c>
      <c r="Y85" s="2">
        <f ca="1">(Parameters!$C$2/Y38)^Parameters!$C$9</f>
        <v>0.68012103990923245</v>
      </c>
      <c r="Z85" s="2">
        <f ca="1">(Parameters!$C$2/Z38)^Parameters!$C$9</f>
        <v>0.69297272646545471</v>
      </c>
      <c r="AA85" s="3">
        <f ca="1">(Parameters!$C$2/AA38)^Parameters!$C$9</f>
        <v>0.71352702982680671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0.83232203595256049</v>
      </c>
      <c r="F86" s="18">
        <f ca="1">(Parameters!$C$2/F39)^Parameters!$C$9</f>
        <v>0.8476193680646511</v>
      </c>
      <c r="G86" s="18">
        <f ca="1">(Parameters!$C$2/G39)^Parameters!$C$9</f>
        <v>0.89658630372031367</v>
      </c>
      <c r="H86" s="18">
        <f ca="1">(Parameters!$C$2/H39)^Parameters!$C$9</f>
        <v>0.98976959104751971</v>
      </c>
      <c r="I86" s="22">
        <f ca="1">(Parameters!$C$2/I39)^Parameters!$C$9</f>
        <v>1.1492542509385495</v>
      </c>
      <c r="K86" s="83"/>
      <c r="L86" s="75"/>
      <c r="M86" s="9" t="s">
        <v>3</v>
      </c>
      <c r="N86" s="18">
        <f ca="1">(Parameters!$C$2/N39)^Parameters!$C$9</f>
        <v>0.64166927365573712</v>
      </c>
      <c r="O86" s="18">
        <f ca="1">(Parameters!$C$2/O39)^Parameters!$C$9</f>
        <v>0.64177061627501852</v>
      </c>
      <c r="P86" s="18">
        <f ca="1">(Parameters!$C$2/P39)^Parameters!$C$9</f>
        <v>0.64260521182456065</v>
      </c>
      <c r="Q86" s="18">
        <f ca="1">(Parameters!$C$2/Q39)^Parameters!$C$9</f>
        <v>0.64334809063244047</v>
      </c>
      <c r="R86" s="22">
        <f ca="1">(Parameters!$C$2/R39)^Parameters!$C$9</f>
        <v>0.64463382987990325</v>
      </c>
      <c r="T86" s="83"/>
      <c r="U86" s="75"/>
      <c r="V86" s="9" t="s">
        <v>3</v>
      </c>
      <c r="W86" s="18">
        <f ca="1">(Parameters!$C$2/W39)^Parameters!$C$9</f>
        <v>0.70966611797846202</v>
      </c>
      <c r="X86" s="18">
        <f ca="1">(Parameters!$C$2/X39)^Parameters!$C$9</f>
        <v>0.71486640519432476</v>
      </c>
      <c r="Y86" s="18">
        <f ca="1">(Parameters!$C$2/Y39)^Parameters!$C$9</f>
        <v>0.73213600692674152</v>
      </c>
      <c r="Z86" s="18">
        <f ca="1">(Parameters!$C$2/Z39)^Parameters!$C$9</f>
        <v>0.76233978849655804</v>
      </c>
      <c r="AA86" s="22">
        <f ca="1">(Parameters!$C$2/AA39)^Parameters!$C$9</f>
        <v>0.81073284608825802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0.80737789752064137</v>
      </c>
      <c r="F87" s="2">
        <f ca="1">(Parameters!$C$2/F40)^Parameters!$C$9</f>
        <v>0.81660346318109345</v>
      </c>
      <c r="G87" s="2">
        <f ca="1">(Parameters!$C$2/G40)^Parameters!$C$9</f>
        <v>0.846087899395216</v>
      </c>
      <c r="H87" s="2">
        <f ca="1">(Parameters!$C$2/H40)^Parameters!$C$9</f>
        <v>0.89960366059291319</v>
      </c>
      <c r="I87" s="3">
        <f ca="1">(Parameters!$C$2/I40)^Parameters!$C$9</f>
        <v>0.98681504795280783</v>
      </c>
      <c r="K87" s="83"/>
      <c r="L87" s="74">
        <v>-70</v>
      </c>
      <c r="M87" s="10" t="s">
        <v>2</v>
      </c>
      <c r="N87" s="2">
        <f ca="1">(Parameters!$C$2/N40)^Parameters!$C$9</f>
        <v>0.64153402124372705</v>
      </c>
      <c r="O87" s="2">
        <f ca="1">(Parameters!$C$2/O40)^Parameters!$C$9</f>
        <v>0.6415924387654397</v>
      </c>
      <c r="P87" s="2">
        <f ca="1">(Parameters!$C$2/P40)^Parameters!$C$9</f>
        <v>0.64197627473838936</v>
      </c>
      <c r="Q87" s="2">
        <f ca="1">(Parameters!$C$2/Q40)^Parameters!$C$9</f>
        <v>0.64237115274039769</v>
      </c>
      <c r="R87" s="3">
        <f ca="1">(Parameters!$C$2/R40)^Parameters!$C$9</f>
        <v>0.64335085342741605</v>
      </c>
      <c r="T87" s="83"/>
      <c r="U87" s="74">
        <v>-70</v>
      </c>
      <c r="V87" s="10" t="s">
        <v>2</v>
      </c>
      <c r="W87" s="2">
        <f ca="1">(Parameters!$C$2/W40)^Parameters!$C$9</f>
        <v>0.68134718630746449</v>
      </c>
      <c r="X87" s="2">
        <f ca="1">(Parameters!$C$2/X40)^Parameters!$C$9</f>
        <v>0.68345528720346038</v>
      </c>
      <c r="Y87" s="2">
        <f ca="1">(Parameters!$C$2/Y40)^Parameters!$C$9</f>
        <v>0.6902065195737962</v>
      </c>
      <c r="Z87" s="2">
        <f ca="1">(Parameters!$C$2/Z40)^Parameters!$C$9</f>
        <v>0.70193324420586845</v>
      </c>
      <c r="AA87" s="3">
        <f ca="1">(Parameters!$C$2/AA40)^Parameters!$C$9</f>
        <v>0.7203819766562648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0.90752566881125463</v>
      </c>
      <c r="F88" s="18">
        <f ca="1">(Parameters!$C$2/F41)^Parameters!$C$9</f>
        <v>0.92267503655344041</v>
      </c>
      <c r="G88" s="18">
        <f ca="1">(Parameters!$C$2/G41)^Parameters!$C$9</f>
        <v>0.97055919560474324</v>
      </c>
      <c r="H88" s="18">
        <f ca="1">(Parameters!$C$2/H41)^Parameters!$C$9</f>
        <v>1.0593434437478746</v>
      </c>
      <c r="I88" s="22">
        <f ca="1">(Parameters!$C$2/I41)^Parameters!$C$9</f>
        <v>1.2051055512377542</v>
      </c>
      <c r="K88" s="83"/>
      <c r="L88" s="75"/>
      <c r="M88" s="11" t="s">
        <v>3</v>
      </c>
      <c r="N88" s="18">
        <f ca="1">(Parameters!$C$2/N41)^Parameters!$C$9</f>
        <v>0.64273787858846909</v>
      </c>
      <c r="O88" s="18">
        <f ca="1">(Parameters!$C$2/O41)^Parameters!$C$9</f>
        <v>0.6428565088718452</v>
      </c>
      <c r="P88" s="18">
        <f ca="1">(Parameters!$C$2/P41)^Parameters!$C$9</f>
        <v>0.64300469605421728</v>
      </c>
      <c r="Q88" s="18">
        <f ca="1">(Parameters!$C$2/Q41)^Parameters!$C$9</f>
        <v>0.64365185988450502</v>
      </c>
      <c r="R88" s="22">
        <f ca="1">(Parameters!$C$2/R41)^Parameters!$C$9</f>
        <v>0.64439162204442391</v>
      </c>
      <c r="T88" s="83"/>
      <c r="U88" s="75"/>
      <c r="V88" s="11" t="s">
        <v>3</v>
      </c>
      <c r="W88" s="18">
        <f ca="1">(Parameters!$C$2/W41)^Parameters!$C$9</f>
        <v>0.73591988697286981</v>
      </c>
      <c r="X88" s="18">
        <f ca="1">(Parameters!$C$2/X41)^Parameters!$C$9</f>
        <v>0.74091312277657495</v>
      </c>
      <c r="Y88" s="18">
        <f ca="1">(Parameters!$C$2/Y41)^Parameters!$C$9</f>
        <v>0.75606786060252984</v>
      </c>
      <c r="Z88" s="18">
        <f ca="1">(Parameters!$C$2/Z41)^Parameters!$C$9</f>
        <v>0.7838078301795115</v>
      </c>
      <c r="AA88" s="22">
        <f ca="1">(Parameters!$C$2/AA41)^Parameters!$C$9</f>
        <v>0.82624985777754012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0.86988026035834087</v>
      </c>
      <c r="F89" s="2">
        <f ca="1">(Parameters!$C$2/F42)^Parameters!$C$9</f>
        <v>0.87864158066275788</v>
      </c>
      <c r="G89" s="2">
        <f ca="1">(Parameters!$C$2/G42)^Parameters!$C$9</f>
        <v>0.90588794888505275</v>
      </c>
      <c r="H89" s="2">
        <f ca="1">(Parameters!$C$2/H42)^Parameters!$C$9</f>
        <v>0.95463211375894308</v>
      </c>
      <c r="I89" s="3">
        <f ca="1">(Parameters!$C$2/I42)^Parameters!$C$9</f>
        <v>1.0326516759780044</v>
      </c>
      <c r="K89" s="83"/>
      <c r="L89" s="74">
        <v>-75</v>
      </c>
      <c r="M89" s="12" t="s">
        <v>2</v>
      </c>
      <c r="N89" s="2">
        <f ca="1">(Parameters!$C$2/N42)^Parameters!$C$9</f>
        <v>0.64195283621454136</v>
      </c>
      <c r="O89" s="2">
        <f ca="1">(Parameters!$C$2/O42)^Parameters!$C$9</f>
        <v>0.64200810532484331</v>
      </c>
      <c r="P89" s="2">
        <f ca="1">(Parameters!$C$2/P42)^Parameters!$C$9</f>
        <v>0.64218109384712141</v>
      </c>
      <c r="Q89" s="2">
        <f ca="1">(Parameters!$C$2/Q42)^Parameters!$C$9</f>
        <v>0.64249409207628072</v>
      </c>
      <c r="R89" s="3">
        <f ca="1">(Parameters!$C$2/R42)^Parameters!$C$9</f>
        <v>0.64420436151708993</v>
      </c>
      <c r="T89" s="83"/>
      <c r="U89" s="74">
        <v>-75</v>
      </c>
      <c r="V89" s="12" t="s">
        <v>2</v>
      </c>
      <c r="W89" s="2">
        <f ca="1">(Parameters!$C$2/W42)^Parameters!$C$9</f>
        <v>0.69531082753443252</v>
      </c>
      <c r="X89" s="2">
        <f ca="1">(Parameters!$C$2/X42)^Parameters!$C$9</f>
        <v>0.69721776608298647</v>
      </c>
      <c r="Y89" s="2">
        <f ca="1">(Parameters!$C$2/Y42)^Parameters!$C$9</f>
        <v>0.70307238720201193</v>
      </c>
      <c r="Z89" s="2">
        <f ca="1">(Parameters!$C$2/Z42)^Parameters!$C$9</f>
        <v>0.71327523059212583</v>
      </c>
      <c r="AA89" s="3">
        <f ca="1">(Parameters!$C$2/AA42)^Parameters!$C$9</f>
        <v>0.72978271413297024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1.0098592861503235</v>
      </c>
      <c r="F90" s="18">
        <f ca="1">(Parameters!$C$2/F43)^Parameters!$C$9</f>
        <v>1.0243622443619542</v>
      </c>
      <c r="G90" s="18">
        <f ca="1">(Parameters!$C$2/G43)^Parameters!$C$9</f>
        <v>1.0696139813389156</v>
      </c>
      <c r="H90" s="18">
        <f ca="1">(Parameters!$C$2/H43)^Parameters!$C$9</f>
        <v>1.1511474491427289</v>
      </c>
      <c r="I90" s="22">
        <f ca="1">(Parameters!$C$2/I43)^Parameters!$C$9</f>
        <v>1.2788464613458825</v>
      </c>
      <c r="K90" s="83"/>
      <c r="L90" s="75"/>
      <c r="M90" s="9" t="s">
        <v>3</v>
      </c>
      <c r="N90" s="18">
        <f ca="1">(Parameters!$C$2/N43)^Parameters!$C$9</f>
        <v>0.64311308053323635</v>
      </c>
      <c r="O90" s="18">
        <f ca="1">(Parameters!$C$2/O43)^Parameters!$C$9</f>
        <v>0.6432100588413141</v>
      </c>
      <c r="P90" s="18">
        <f ca="1">(Parameters!$C$2/P43)^Parameters!$C$9</f>
        <v>0.6435105509042337</v>
      </c>
      <c r="Q90" s="18">
        <f ca="1">(Parameters!$C$2/Q43)^Parameters!$C$9</f>
        <v>0.64404405540106113</v>
      </c>
      <c r="R90" s="22">
        <f ca="1">(Parameters!$C$2/R43)^Parameters!$C$9</f>
        <v>0.64381071967078518</v>
      </c>
      <c r="T90" s="83"/>
      <c r="U90" s="75"/>
      <c r="V90" s="9" t="s">
        <v>3</v>
      </c>
      <c r="W90" s="18">
        <f ca="1">(Parameters!$C$2/W43)^Parameters!$C$9</f>
        <v>0.7683759705890465</v>
      </c>
      <c r="X90" s="18">
        <f ca="1">(Parameters!$C$2/X43)^Parameters!$C$9</f>
        <v>0.77290542597202994</v>
      </c>
      <c r="Y90" s="18">
        <f ca="1">(Parameters!$C$2/Y43)^Parameters!$C$9</f>
        <v>0.78682582757590913</v>
      </c>
      <c r="Z90" s="18">
        <f ca="1">(Parameters!$C$2/Z43)^Parameters!$C$9</f>
        <v>0.81112232181936872</v>
      </c>
      <c r="AA90" s="22">
        <f ca="1">(Parameters!$C$2/AA43)^Parameters!$C$9</f>
        <v>0.84557722249145373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0.95573908498278981</v>
      </c>
      <c r="F91" s="16">
        <f ca="1">(Parameters!$C$2/F44)^Parameters!$C$9</f>
        <v>0.96392684956118757</v>
      </c>
      <c r="G91" s="3">
        <f ca="1">(Parameters!$C$2/G44)^Parameters!$C$9</f>
        <v>0.9890442798054212</v>
      </c>
      <c r="H91" s="16">
        <f ca="1">(Parameters!$C$2/H44)^Parameters!$C$9</f>
        <v>1.0304995472075533</v>
      </c>
      <c r="I91" s="3">
        <f ca="1">(Parameters!$C$2/I44)^Parameters!$C$9</f>
        <v>1.0879017367045121</v>
      </c>
      <c r="K91" s="83"/>
      <c r="L91" s="74">
        <v>-80</v>
      </c>
      <c r="M91" s="12" t="s">
        <v>2</v>
      </c>
      <c r="N91" s="3">
        <f ca="1">(Parameters!$C$2/N44)^Parameters!$C$9</f>
        <v>0.642278447292016</v>
      </c>
      <c r="O91" s="16">
        <f ca="1">(Parameters!$C$2/O44)^Parameters!$C$9</f>
        <v>0.64255213139676537</v>
      </c>
      <c r="P91" s="3">
        <f ca="1">(Parameters!$C$2/P44)^Parameters!$C$9</f>
        <v>0.6434395380668978</v>
      </c>
      <c r="Q91" s="16">
        <f ca="1">(Parameters!$C$2/Q44)^Parameters!$C$9</f>
        <v>0.6440216139122652</v>
      </c>
      <c r="R91" s="3">
        <f ca="1">(Parameters!$C$2/R44)^Parameters!$C$9</f>
        <v>0.64298562952089566</v>
      </c>
      <c r="T91" s="83"/>
      <c r="U91" s="74">
        <v>-80</v>
      </c>
      <c r="V91" s="12" t="s">
        <v>2</v>
      </c>
      <c r="W91" s="3">
        <f ca="1">(Parameters!$C$2/W44)^Parameters!$C$9</f>
        <v>0.71329090917544857</v>
      </c>
      <c r="X91" s="16">
        <f ca="1">(Parameters!$C$2/X44)^Parameters!$C$9</f>
        <v>0.71510355838123041</v>
      </c>
      <c r="Y91" s="3">
        <f ca="1">(Parameters!$C$2/Y44)^Parameters!$C$9</f>
        <v>0.72066344679925476</v>
      </c>
      <c r="Z91" s="16">
        <f ca="1">(Parameters!$C$2/Z44)^Parameters!$C$9</f>
        <v>0.72910931877846652</v>
      </c>
      <c r="AA91" s="3">
        <f ca="1">(Parameters!$C$2/AA44)^Parameters!$C$9</f>
        <v>0.73917726921151072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1.1526075835055538</v>
      </c>
      <c r="F92" s="20">
        <f ca="1">(Parameters!$C$2/F45)^Parameters!$C$9</f>
        <v>1.1654081382765313</v>
      </c>
      <c r="G92" s="6">
        <f ca="1">(Parameters!$C$2/G45)^Parameters!$C$9</f>
        <v>1.2048001842544365</v>
      </c>
      <c r="H92" s="20">
        <f ca="1">(Parameters!$C$2/H45)^Parameters!$C$9</f>
        <v>1.2735081123139032</v>
      </c>
      <c r="I92" s="6">
        <f ca="1">(Parameters!$C$2/I45)^Parameters!$C$9</f>
        <v>1.4236833040359818</v>
      </c>
      <c r="K92" s="84"/>
      <c r="L92" s="75"/>
      <c r="M92" s="9" t="s">
        <v>3</v>
      </c>
      <c r="N92" s="6">
        <f ca="1">(Parameters!$C$2/N45)^Parameters!$C$9</f>
        <v>0.64385005088066627</v>
      </c>
      <c r="O92" s="20">
        <f ca="1">(Parameters!$C$2/O45)^Parameters!$C$9</f>
        <v>0.64369098095933563</v>
      </c>
      <c r="P92" s="6">
        <f ca="1">(Parameters!$C$2/P45)^Parameters!$C$9</f>
        <v>0.64330653071566424</v>
      </c>
      <c r="Q92" s="20">
        <f ca="1">(Parameters!$C$2/Q45)^Parameters!$C$9</f>
        <v>0.64344895589685647</v>
      </c>
      <c r="R92" s="6">
        <f ca="1">(Parameters!$C$2/R45)^Parameters!$C$9</f>
        <v>0.64730303119749233</v>
      </c>
      <c r="T92" s="84"/>
      <c r="U92" s="75"/>
      <c r="V92" s="9" t="s">
        <v>3</v>
      </c>
      <c r="W92" s="6">
        <f ca="1">(Parameters!$C$2/W45)^Parameters!$C$9</f>
        <v>0.811495548017933</v>
      </c>
      <c r="X92" s="20">
        <f ca="1">(Parameters!$C$2/X45)^Parameters!$C$9</f>
        <v>0.81480452814026971</v>
      </c>
      <c r="Y92" s="6">
        <f ca="1">(Parameters!$C$2/Y45)^Parameters!$C$9</f>
        <v>0.82498536657792376</v>
      </c>
      <c r="Z92" s="20">
        <f ca="1">(Parameters!$C$2/Z45)^Parameters!$C$9</f>
        <v>0.84380867827868067</v>
      </c>
      <c r="AA92" s="6">
        <f ca="1">(Parameters!$C$2/AA45)^Parameters!$C$9</f>
        <v>0.8621854733741815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2:D3"/>
    <mergeCell ref="E2:I3"/>
    <mergeCell ref="K2:M3"/>
    <mergeCell ref="N2:R3"/>
    <mergeCell ref="T2:V3"/>
    <mergeCell ref="W2:AA3"/>
    <mergeCell ref="L8:L9"/>
    <mergeCell ref="U8:U9"/>
    <mergeCell ref="C10:C11"/>
    <mergeCell ref="L10:L11"/>
    <mergeCell ref="U10:U11"/>
    <mergeCell ref="C12:C13"/>
    <mergeCell ref="L12:L13"/>
    <mergeCell ref="U12:U1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C18:C19"/>
    <mergeCell ref="L18:L19"/>
    <mergeCell ref="U18:U19"/>
    <mergeCell ref="C20:C21"/>
    <mergeCell ref="L20:L21"/>
    <mergeCell ref="U20:U21"/>
    <mergeCell ref="C14:C15"/>
    <mergeCell ref="L14:L15"/>
    <mergeCell ref="U14:U15"/>
    <mergeCell ref="C16:C17"/>
    <mergeCell ref="L16:L17"/>
    <mergeCell ref="U16:U17"/>
    <mergeCell ref="C26:C27"/>
    <mergeCell ref="L26:L27"/>
    <mergeCell ref="U26:U27"/>
    <mergeCell ref="C28:C29"/>
    <mergeCell ref="L28:L29"/>
    <mergeCell ref="U28:U29"/>
    <mergeCell ref="C22:C23"/>
    <mergeCell ref="L22:L23"/>
    <mergeCell ref="U22:U23"/>
    <mergeCell ref="C24:C25"/>
    <mergeCell ref="L24:L25"/>
    <mergeCell ref="U24:U25"/>
    <mergeCell ref="C34:C35"/>
    <mergeCell ref="L34:L35"/>
    <mergeCell ref="U34:U35"/>
    <mergeCell ref="C36:C37"/>
    <mergeCell ref="L36:L37"/>
    <mergeCell ref="U36:U37"/>
    <mergeCell ref="C30:C31"/>
    <mergeCell ref="L30:L31"/>
    <mergeCell ref="U30:U31"/>
    <mergeCell ref="C32:C33"/>
    <mergeCell ref="L32:L33"/>
    <mergeCell ref="U32:U33"/>
    <mergeCell ref="C42:C43"/>
    <mergeCell ref="L42:L43"/>
    <mergeCell ref="U42:U43"/>
    <mergeCell ref="C44:C45"/>
    <mergeCell ref="L44:L45"/>
    <mergeCell ref="U44:U45"/>
    <mergeCell ref="C38:C39"/>
    <mergeCell ref="L38:L39"/>
    <mergeCell ref="U38:U39"/>
    <mergeCell ref="C40:C41"/>
    <mergeCell ref="L40:L41"/>
    <mergeCell ref="U40:U41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42:AD43"/>
    <mergeCell ref="AD44:AD45"/>
    <mergeCell ref="AC46:AE47"/>
    <mergeCell ref="AF47:AJ47"/>
    <mergeCell ref="AD30:AD31"/>
    <mergeCell ref="AD32:AD33"/>
    <mergeCell ref="AD34:AD35"/>
    <mergeCell ref="AD36:AD37"/>
    <mergeCell ref="AD38:AD39"/>
    <mergeCell ref="AD40:AD41"/>
    <mergeCell ref="AD18:AD19"/>
    <mergeCell ref="AD20:AD21"/>
    <mergeCell ref="AD22:AD23"/>
    <mergeCell ref="AD24:AD25"/>
    <mergeCell ref="AD26:AD27"/>
    <mergeCell ref="AD28:AD29"/>
  </mergeCells>
  <conditionalFormatting sqref="E4:I45">
    <cfRule type="colorScale" priority="10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0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02">
      <colorScale>
        <cfvo type="num" val="0"/>
        <cfvo type="num" val="1"/>
        <color rgb="FFFF0000"/>
        <color theme="9" tint="-0.249977111117893"/>
      </colorScale>
    </cfRule>
    <cfRule type="colorScale" priority="103">
      <colorScale>
        <cfvo type="num" val="0"/>
        <cfvo type="num" val="1"/>
        <color rgb="FFFF7128"/>
        <color theme="9"/>
      </colorScale>
    </cfRule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90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9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3">
      <colorScale>
        <cfvo type="num" val="0"/>
        <cfvo type="num" val="1"/>
        <color rgb="FFFF0000"/>
        <color theme="9" tint="-0.249977111117893"/>
      </colorScale>
    </cfRule>
    <cfRule type="colorScale" priority="94">
      <colorScale>
        <cfvo type="num" val="0"/>
        <cfvo type="num" val="1"/>
        <color rgb="FFFF7128"/>
        <color theme="9"/>
      </colorScale>
    </cfRule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7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4">
      <colorScale>
        <cfvo type="num" val="0"/>
        <cfvo type="num" val="1"/>
        <color rgb="FFFF0000"/>
        <color theme="9" tint="-0.249977111117893"/>
      </colorScale>
    </cfRule>
    <cfRule type="colorScale" priority="75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53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5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6">
      <colorScale>
        <cfvo type="num" val="0"/>
        <cfvo type="num" val="1"/>
        <color rgb="FFFF0000"/>
        <color theme="9" tint="-0.249977111117893"/>
      </colorScale>
    </cfRule>
    <cfRule type="colorScale" priority="57">
      <colorScale>
        <cfvo type="num" val="0"/>
        <cfvo type="num" val="1"/>
        <color rgb="FFFF7128"/>
        <color theme="9"/>
      </colorScale>
    </cfRule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8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3">
      <colorScale>
        <cfvo type="num" val="0"/>
        <cfvo type="num" val="1"/>
        <color rgb="FFFF0000"/>
        <color theme="9" tint="-0.249977111117893"/>
      </colorScale>
    </cfRule>
    <cfRule type="colorScale" priority="84">
      <colorScale>
        <cfvo type="num" val="0"/>
        <cfvo type="num" val="1"/>
        <color rgb="FFFF7128"/>
        <color theme="9"/>
      </colorScale>
    </cfRule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6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5">
      <colorScale>
        <cfvo type="num" val="0"/>
        <cfvo type="num" val="1"/>
        <color rgb="FFFF0000"/>
        <color theme="9" tint="-0.249977111117893"/>
      </colorScale>
    </cfRule>
    <cfRule type="colorScale" priority="66">
      <colorScale>
        <cfvo type="num" val="0"/>
        <cfvo type="num" val="1"/>
        <color rgb="FFFF7128"/>
        <color theme="9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43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4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6">
      <colorScale>
        <cfvo type="num" val="0"/>
        <cfvo type="num" val="1"/>
        <color rgb="FFFF0000"/>
        <color theme="9" tint="-0.249977111117893"/>
      </colorScale>
    </cfRule>
    <cfRule type="colorScale" priority="47">
      <colorScale>
        <cfvo type="num" val="0"/>
        <cfvo type="num" val="1"/>
        <color rgb="FFFF7128"/>
        <color theme="9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98F4D-09BE-C346-A5BB-4041CF394BF9}">
  <sheetPr codeName="Sheet5"/>
  <dimension ref="B1:AJ94"/>
  <sheetViews>
    <sheetView workbookViewId="0">
      <selection activeCell="T49" sqref="T49:V50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59</v>
      </c>
      <c r="C2" s="77"/>
      <c r="D2" s="78"/>
      <c r="E2" s="56" t="s">
        <v>22</v>
      </c>
      <c r="F2" s="57"/>
      <c r="G2" s="57"/>
      <c r="H2" s="57"/>
      <c r="I2" s="58"/>
      <c r="K2" s="76" t="s">
        <v>59</v>
      </c>
      <c r="L2" s="77"/>
      <c r="M2" s="78"/>
      <c r="N2" s="56" t="s">
        <v>29</v>
      </c>
      <c r="O2" s="57"/>
      <c r="P2" s="57"/>
      <c r="Q2" s="57"/>
      <c r="R2" s="58"/>
      <c r="T2" s="76" t="s">
        <v>59</v>
      </c>
      <c r="U2" s="77"/>
      <c r="V2" s="78"/>
      <c r="W2" s="56" t="s">
        <v>30</v>
      </c>
      <c r="X2" s="57"/>
      <c r="Y2" s="57"/>
      <c r="Z2" s="57"/>
      <c r="AA2" s="58"/>
      <c r="AC2" s="76" t="s">
        <v>59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INDIRECT("DATA_Durham!E"&amp;317-5*(ROW()-2)/2+(COLUMN()-5))</f>
        <v>0</v>
      </c>
      <c r="F4" s="2" cm="1">
        <f t="array" aca="1" ref="F4" ca="1">INDIRECT("DATA_Durham!E"&amp;317-5*(ROW()-2)/2+(COLUMN()-5))</f>
        <v>0.70461255350286855</v>
      </c>
      <c r="G4" s="2" cm="1">
        <f t="array" aca="1" ref="G4" ca="1">INDIRECT("DATA_Durham!E"&amp;317-5*(ROW()-2)/2+(COLUMN()-5))</f>
        <v>0.67441041362036924</v>
      </c>
      <c r="H4" s="2" cm="1">
        <f t="array" aca="1" ref="H4" ca="1">INDIRECT("DATA_Durham!E"&amp;317-5*(ROW()-2)/2+(COLUMN()-5))</f>
        <v>0.48847403103671738</v>
      </c>
      <c r="I4" s="2" cm="1">
        <f t="array" aca="1" ref="I4" ca="1">INDIRECT("DATA_Durham!E"&amp;317-5*(ROW()-2)/2+(COLUMN()-5))</f>
        <v>0</v>
      </c>
      <c r="J4" s="18"/>
      <c r="K4" s="82" t="s">
        <v>1</v>
      </c>
      <c r="L4" s="74">
        <v>20</v>
      </c>
      <c r="M4" s="1" t="s">
        <v>2</v>
      </c>
      <c r="N4" s="2" cm="1">
        <f t="array" aca="1" ref="N4" ca="1">INDIRECT("DATA_Durham!F" &amp; 317-5*(ROW()-2)/2+(COLUMN()-14))</f>
        <v>0</v>
      </c>
      <c r="O4" s="2" cm="1">
        <f t="array" aca="1" ref="O4" ca="1">INDIRECT("DATA_Durham!F" &amp; 317-5*(ROW()-2)/2+(COLUMN()-14))</f>
        <v>0.96942886585220722</v>
      </c>
      <c r="P4" s="2" cm="1">
        <f t="array" aca="1" ref="P4" ca="1">INDIRECT("DATA_Durham!F" &amp; 317-5*(ROW()-2)/2+(COLUMN()-14))</f>
        <v>0.94843409963701641</v>
      </c>
      <c r="Q4" s="2" cm="1">
        <f t="array" aca="1" ref="Q4" ca="1">INDIRECT("DATA_Durham!F" &amp; 317-5*(ROW()-2)/2+(COLUMN()-14))</f>
        <v>0.87287832379402408</v>
      </c>
      <c r="R4" s="2" cm="1">
        <f t="array" aca="1" ref="R4" ca="1">INDIRECT("DATA_Durham!F" &amp; 317-5*(ROW()-2)/2+(COLUMN()-14))</f>
        <v>0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INDIRECT("DATA_Durham!G" &amp; 317-5*(ROW()-2)/2+(COLUMN()-23))</f>
        <v>0</v>
      </c>
      <c r="X4" s="3" cm="1">
        <f t="array" aca="1" ref="X4" ca="1">INDIRECT("DATA_Durham!G" &amp; 317-5*(ROW()-2)/2+(COLUMN()-23))</f>
        <v>0.89718072338973875</v>
      </c>
      <c r="Y4" s="3" cm="1">
        <f t="array" aca="1" ref="Y4" ca="1">INDIRECT("DATA_Durham!G" &amp; 317-5*(ROW()-2)/2+(COLUMN()-23))</f>
        <v>0.86673721278929794</v>
      </c>
      <c r="Z4" s="3" cm="1">
        <f t="array" aca="1" ref="Z4" ca="1">INDIRECT("DATA_Durham!G" &amp; 317-5*(ROW()-2)/2+(COLUMN()-23))</f>
        <v>0.76538704972913563</v>
      </c>
      <c r="AA4" s="3" cm="1">
        <f t="array" aca="1" ref="AA4" ca="1">INDIRECT("DATA_Durham!G" &amp; 317-5*(ROW()-2)/2+(COLUMN()-23))</f>
        <v>0</v>
      </c>
      <c r="AC4" s="82" t="s">
        <v>1</v>
      </c>
      <c r="AD4" s="74">
        <v>20</v>
      </c>
      <c r="AE4" s="1" t="s">
        <v>2</v>
      </c>
      <c r="AF4" s="2">
        <f ca="1">(N4-E4)</f>
        <v>0</v>
      </c>
      <c r="AG4" s="2">
        <f t="shared" ref="AG4:AJ19" ca="1" si="0">(O4-F4)</f>
        <v>0.26481631234933867</v>
      </c>
      <c r="AH4" s="2">
        <f t="shared" ca="1" si="0"/>
        <v>0.27402368601664717</v>
      </c>
      <c r="AI4" s="2">
        <f t="shared" ca="1" si="0"/>
        <v>0.3844042927573067</v>
      </c>
      <c r="AJ4" s="2">
        <f t="shared" ca="1" si="0"/>
        <v>0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INDIRECT("DATA_Durham!H" &amp; 317-5*(ROW()-3)/2+(COLUMN()-5))</f>
        <v>0</v>
      </c>
      <c r="F5" s="5" cm="1">
        <f t="array" aca="1" ref="F5" ca="1">INDIRECT("DATA_Durham!H" &amp; 317-5*(ROW()-3)/2+(COLUMN()-5))</f>
        <v>0.74121429626378332</v>
      </c>
      <c r="G5" s="5" cm="1">
        <f t="array" aca="1" ref="G5" ca="1">INDIRECT("DATA_Durham!H" &amp; 317-5*(ROW()-3)/2+(COLUMN()-5))</f>
        <v>0.65459081999999702</v>
      </c>
      <c r="H5" s="5" cm="1">
        <f t="array" aca="1" ref="H5" ca="1">INDIRECT("DATA_Durham!H" &amp; 317-5*(ROW()-3)/2+(COLUMN()-5))</f>
        <v>0.4920140960656133</v>
      </c>
      <c r="I5" s="5" cm="1">
        <f t="array" aca="1" ref="I5" ca="1">INDIRECT("DATA_Durham!H" &amp; 317-5*(ROW()-3)/2+(COLUMN()-5))</f>
        <v>0</v>
      </c>
      <c r="K5" s="83"/>
      <c r="L5" s="75"/>
      <c r="M5" s="4" t="s">
        <v>3</v>
      </c>
      <c r="N5" s="5" cm="1">
        <f t="array" aca="1" ref="N5" ca="1">INDIRECT("DATA_Durham!I" &amp; 317-5*(ROW()-3)/2+(COLUMN()-14))</f>
        <v>0</v>
      </c>
      <c r="O5" s="5" cm="1">
        <f t="array" aca="1" ref="O5" ca="1">INDIRECT("DATA_Durham!I" &amp; 317-5*(ROW()-3)/2+(COLUMN()-14))</f>
        <v>0.98103758565714738</v>
      </c>
      <c r="P5" s="5" cm="1">
        <f t="array" aca="1" ref="P5" ca="1">INDIRECT("DATA_Durham!I" &amp; 317-5*(ROW()-3)/2+(COLUMN()-14))</f>
        <v>0.96938103246956842</v>
      </c>
      <c r="Q5" s="5" cm="1">
        <f t="array" aca="1" ref="Q5" ca="1">INDIRECT("DATA_Durham!I" &amp; 317-5*(ROW()-3)/2+(COLUMN()-14))</f>
        <v>0.91800016065604539</v>
      </c>
      <c r="R5" s="5" cm="1">
        <f t="array" aca="1" ref="R5" ca="1">INDIRECT("DATA_Durham!I" &amp; 317-5*(ROW()-3)/2+(COLUMN()-14))</f>
        <v>0</v>
      </c>
      <c r="S5" s="23"/>
      <c r="T5" s="83"/>
      <c r="U5" s="75"/>
      <c r="V5" s="4" t="s">
        <v>3</v>
      </c>
      <c r="W5" s="6" cm="1">
        <f t="array" aca="1" ref="W5" ca="1">INDIRECT("DATA_Durham!J" &amp; 317-5*(ROW()-3)/2+(COLUMN()-23))</f>
        <v>0</v>
      </c>
      <c r="X5" s="6" cm="1">
        <f t="array" aca="1" ref="X5" ca="1">INDIRECT("DATA_Durham!J" &amp; 317-5*(ROW()-3)/2+(COLUMN()-23))</f>
        <v>0.89668143126878419</v>
      </c>
      <c r="Y5" s="6" cm="1">
        <f t="array" aca="1" ref="Y5" ca="1">INDIRECT("DATA_Durham!J" &amp; 317-5*(ROW()-3)/2+(COLUMN()-23))</f>
        <v>0.84946461510118054</v>
      </c>
      <c r="Z5" s="6" cm="1">
        <f t="array" aca="1" ref="Z5" ca="1">INDIRECT("DATA_Durham!J" &amp; 317-5*(ROW()-3)/2+(COLUMN()-23))</f>
        <v>0.70616480449834484</v>
      </c>
      <c r="AA5" s="6" cm="1">
        <f t="array" aca="1" ref="AA5" ca="1">INDIRECT("DATA_Durham!J" &amp; 317-5*(ROW()-3)/2+(COLUMN()-23))</f>
        <v>0</v>
      </c>
      <c r="AC5" s="83"/>
      <c r="AD5" s="75"/>
      <c r="AE5" s="4" t="s">
        <v>3</v>
      </c>
      <c r="AF5" s="5">
        <f ca="1">(N5-E5)</f>
        <v>0</v>
      </c>
      <c r="AG5" s="5">
        <f t="shared" ca="1" si="0"/>
        <v>0.23982328939336406</v>
      </c>
      <c r="AH5" s="5">
        <f t="shared" ca="1" si="0"/>
        <v>0.3147902124695714</v>
      </c>
      <c r="AI5" s="5">
        <f t="shared" ca="1" si="0"/>
        <v>0.42598606459043209</v>
      </c>
      <c r="AJ5" s="5">
        <f t="shared" ca="1" si="0"/>
        <v>0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INDIRECT("DATA_Durham!E"&amp;317-5*(ROW()-2)/2+(COLUMN()-5))</f>
        <v>0</v>
      </c>
      <c r="F6" s="2" cm="1">
        <f t="array" aca="1" ref="F6" ca="1">INDIRECT("DATA_Durham!E"&amp;317-5*(ROW()-2)/2+(COLUMN()-5))</f>
        <v>0.77015360619742823</v>
      </c>
      <c r="G6" s="2" cm="1">
        <f t="array" aca="1" ref="G6" ca="1">INDIRECT("DATA_Durham!E"&amp;317-5*(ROW()-2)/2+(COLUMN()-5))</f>
        <v>0.68841526633148431</v>
      </c>
      <c r="H6" s="2" cm="1">
        <f t="array" aca="1" ref="H6" ca="1">INDIRECT("DATA_Durham!E"&amp;317-5*(ROW()-2)/2+(COLUMN()-5))</f>
        <v>0.55951462319142997</v>
      </c>
      <c r="I6" s="2" cm="1">
        <f t="array" aca="1" ref="I6" ca="1">INDIRECT("DATA_Durham!E"&amp;317-5*(ROW()-2)/2+(COLUMN()-5))</f>
        <v>0</v>
      </c>
      <c r="K6" s="83"/>
      <c r="L6" s="74">
        <v>15</v>
      </c>
      <c r="M6" s="1" t="s">
        <v>2</v>
      </c>
      <c r="N6" s="2" cm="1">
        <f t="array" aca="1" ref="N6" ca="1">INDIRECT("DATA_Durham!F" &amp; 317-5*(ROW()-2)/2+(COLUMN()-14))</f>
        <v>0</v>
      </c>
      <c r="O6" s="2" cm="1">
        <f t="array" aca="1" ref="O6" ca="1">INDIRECT("DATA_Durham!F" &amp; 317-5*(ROW()-2)/2+(COLUMN()-14))</f>
        <v>0.97421493864342323</v>
      </c>
      <c r="P6" s="2" cm="1">
        <f t="array" aca="1" ref="P6" ca="1">INDIRECT("DATA_Durham!F" &amp; 317-5*(ROW()-2)/2+(COLUMN()-14))</f>
        <v>0.96047506641273639</v>
      </c>
      <c r="Q6" s="2" cm="1">
        <f t="array" aca="1" ref="Q6" ca="1">INDIRECT("DATA_Durham!F" &amp; 317-5*(ROW()-2)/2+(COLUMN()-14))</f>
        <v>0.90000309748061369</v>
      </c>
      <c r="R6" s="2" cm="1">
        <f t="array" aca="1" ref="R6" ca="1">INDIRECT("DATA_Durham!F" &amp; 317-5*(ROW()-2)/2+(COLUMN()-14))</f>
        <v>0</v>
      </c>
      <c r="S6" s="23"/>
      <c r="T6" s="83"/>
      <c r="U6" s="74">
        <v>15</v>
      </c>
      <c r="V6" s="1" t="s">
        <v>2</v>
      </c>
      <c r="W6" s="3" cm="1">
        <f t="array" aca="1" ref="W6" ca="1">INDIRECT("DATA_Durham!G" &amp; 317-5*(ROW()-2)/2+(COLUMN()-23))</f>
        <v>0</v>
      </c>
      <c r="X6" s="3" cm="1">
        <f t="array" aca="1" ref="X6" ca="1">INDIRECT("DATA_Durham!G" &amp; 317-5*(ROW()-2)/2+(COLUMN()-23))</f>
        <v>0.92050955766444498</v>
      </c>
      <c r="Y6" s="3" cm="1">
        <f t="array" aca="1" ref="Y6" ca="1">INDIRECT("DATA_Durham!G" &amp; 317-5*(ROW()-2)/2+(COLUMN()-23))</f>
        <v>0.88362345252932928</v>
      </c>
      <c r="Z6" s="3" cm="1">
        <f t="array" aca="1" ref="Z6" ca="1">INDIRECT("DATA_Durham!G" &amp; 317-5*(ROW()-2)/2+(COLUMN()-23))</f>
        <v>0.80807032148746216</v>
      </c>
      <c r="AA6" s="3" cm="1">
        <f t="array" aca="1" ref="AA6" ca="1">INDIRECT("DATA_Durham!G" &amp; 317-5*(ROW()-2)/2+(COLUMN()-23))</f>
        <v>0</v>
      </c>
      <c r="AC6" s="83"/>
      <c r="AD6" s="74">
        <v>15</v>
      </c>
      <c r="AE6" s="1" t="s">
        <v>2</v>
      </c>
      <c r="AF6" s="2">
        <f t="shared" ref="AF6:AJ45" ca="1" si="1">(N6-E6)</f>
        <v>0</v>
      </c>
      <c r="AG6" s="2">
        <f t="shared" ca="1" si="0"/>
        <v>0.204061332445995</v>
      </c>
      <c r="AH6" s="2">
        <f t="shared" ca="1" si="0"/>
        <v>0.27205980008125208</v>
      </c>
      <c r="AI6" s="2">
        <f t="shared" ca="1" si="0"/>
        <v>0.34048847428918372</v>
      </c>
      <c r="AJ6" s="2">
        <f t="shared" ca="1" si="0"/>
        <v>0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INDIRECT("DATA_Durham!H" &amp; 317-5*(ROW()-3)/2+(COLUMN()-5))</f>
        <v>0</v>
      </c>
      <c r="F7" s="5" cm="1">
        <f t="array" aca="1" ref="F7" ca="1">INDIRECT("DATA_Durham!H" &amp; 317-5*(ROW()-3)/2+(COLUMN()-5))</f>
        <v>0.80670093848737767</v>
      </c>
      <c r="G7" s="5" cm="1">
        <f t="array" aca="1" ref="G7" ca="1">INDIRECT("DATA_Durham!H" &amp; 317-5*(ROW()-3)/2+(COLUMN()-5))</f>
        <v>0.70583586611490745</v>
      </c>
      <c r="H7" s="5" cm="1">
        <f t="array" aca="1" ref="H7" ca="1">INDIRECT("DATA_Durham!H" &amp; 317-5*(ROW()-3)/2+(COLUMN()-5))</f>
        <v>0.56336832803783154</v>
      </c>
      <c r="I7" s="5" cm="1">
        <f t="array" aca="1" ref="I7" ca="1">INDIRECT("DATA_Durham!H" &amp; 317-5*(ROW()-3)/2+(COLUMN()-5))</f>
        <v>0</v>
      </c>
      <c r="K7" s="83"/>
      <c r="L7" s="75"/>
      <c r="M7" s="4" t="s">
        <v>3</v>
      </c>
      <c r="N7" s="5" cm="1">
        <f t="array" aca="1" ref="N7" ca="1">INDIRECT("DATA_Durham!I" &amp; 317-5*(ROW()-3)/2+(COLUMN()-14))</f>
        <v>0</v>
      </c>
      <c r="O7" s="5" cm="1">
        <f t="array" aca="1" ref="O7" ca="1">INDIRECT("DATA_Durham!I" &amp; 317-5*(ROW()-3)/2+(COLUMN()-14))</f>
        <v>0.98405983808649444</v>
      </c>
      <c r="P7" s="5" cm="1">
        <f t="array" aca="1" ref="P7" ca="1">INDIRECT("DATA_Durham!I" &amp; 317-5*(ROW()-3)/2+(COLUMN()-14))</f>
        <v>0.97428937762827161</v>
      </c>
      <c r="Q7" s="5" cm="1">
        <f t="array" aca="1" ref="Q7" ca="1">INDIRECT("DATA_Durham!I" &amp; 317-5*(ROW()-3)/2+(COLUMN()-14))</f>
        <v>0.94485587567299478</v>
      </c>
      <c r="R7" s="5" cm="1">
        <f t="array" aca="1" ref="R7" ca="1">INDIRECT("DATA_Durham!I" &amp; 317-5*(ROW()-3)/2+(COLUMN()-14))</f>
        <v>0</v>
      </c>
      <c r="S7" s="23"/>
      <c r="T7" s="83"/>
      <c r="U7" s="75"/>
      <c r="V7" s="4" t="s">
        <v>3</v>
      </c>
      <c r="W7" s="6" cm="1">
        <f t="array" aca="1" ref="W7" ca="1">INDIRECT("DATA_Durham!J" &amp; 317-5*(ROW()-3)/2+(COLUMN()-23))</f>
        <v>0</v>
      </c>
      <c r="X7" s="6" cm="1">
        <f t="array" aca="1" ref="X7" ca="1">INDIRECT("DATA_Durham!J" &amp; 317-5*(ROW()-3)/2+(COLUMN()-23))</f>
        <v>0.92338440832849278</v>
      </c>
      <c r="Y7" s="6" cm="1">
        <f t="array" aca="1" ref="Y7" ca="1">INDIRECT("DATA_Durham!J" &amp; 317-5*(ROW()-3)/2+(COLUMN()-23))</f>
        <v>0.87523547995234086</v>
      </c>
      <c r="Z7" s="6" cm="1">
        <f t="array" aca="1" ref="Z7" ca="1">INDIRECT("DATA_Durham!J" &amp; 317-5*(ROW()-3)/2+(COLUMN()-23))</f>
        <v>0.76080526791722869</v>
      </c>
      <c r="AA7" s="6" cm="1">
        <f t="array" aca="1" ref="AA7" ca="1">INDIRECT("DATA_Durham!J" &amp; 317-5*(ROW()-3)/2+(COLUMN()-23))</f>
        <v>0</v>
      </c>
      <c r="AC7" s="83"/>
      <c r="AD7" s="75"/>
      <c r="AE7" s="4" t="s">
        <v>3</v>
      </c>
      <c r="AF7" s="5">
        <f t="shared" ca="1" si="1"/>
        <v>0</v>
      </c>
      <c r="AG7" s="5">
        <f t="shared" ca="1" si="0"/>
        <v>0.17735889959911677</v>
      </c>
      <c r="AH7" s="5">
        <f t="shared" ca="1" si="0"/>
        <v>0.26845351151336416</v>
      </c>
      <c r="AI7" s="5">
        <f t="shared" ca="1" si="0"/>
        <v>0.38148754763516324</v>
      </c>
      <c r="AJ7" s="5">
        <f t="shared" ca="1" si="0"/>
        <v>0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INDIRECT("DATA_Durham!E"&amp;317-5*(ROW()-2)/2+(COLUMN()-5))</f>
        <v>0.83256401622742093</v>
      </c>
      <c r="F8" s="2" cm="1">
        <f t="array" aca="1" ref="F8" ca="1">INDIRECT("DATA_Durham!E"&amp;317-5*(ROW()-2)/2+(COLUMN()-5))</f>
        <v>0.81782442365248997</v>
      </c>
      <c r="G8" s="2" cm="1">
        <f t="array" aca="1" ref="G8" ca="1">INDIRECT("DATA_Durham!E"&amp;317-5*(ROW()-2)/2+(COLUMN()-5))</f>
        <v>0.72349539557775822</v>
      </c>
      <c r="H8" s="2" cm="1">
        <f t="array" aca="1" ref="H8" ca="1">INDIRECT("DATA_Durham!E"&amp;317-5*(ROW()-2)/2+(COLUMN()-5))</f>
        <v>0.63254159569989488</v>
      </c>
      <c r="I8" s="2" cm="1">
        <f t="array" aca="1" ref="I8" ca="1">INDIRECT("DATA_Durham!E"&amp;317-5*(ROW()-2)/2+(COLUMN()-5))</f>
        <v>0</v>
      </c>
      <c r="K8" s="83"/>
      <c r="L8" s="74">
        <v>10</v>
      </c>
      <c r="M8" s="1" t="s">
        <v>2</v>
      </c>
      <c r="N8" s="2" cm="1">
        <f t="array" aca="1" ref="N8" ca="1">INDIRECT("DATA_Durham!F" &amp; 317-5*(ROW()-2)/2+(COLUMN()-14))</f>
        <v>0.97794565564686198</v>
      </c>
      <c r="O8" s="2" cm="1">
        <f t="array" aca="1" ref="O8" ca="1">INDIRECT("DATA_Durham!F" &amp; 317-5*(ROW()-2)/2+(COLUMN()-14))</f>
        <v>0.97506989612590445</v>
      </c>
      <c r="P8" s="2" cm="1">
        <f t="array" aca="1" ref="P8" ca="1">INDIRECT("DATA_Durham!F" &amp; 317-5*(ROW()-2)/2+(COLUMN()-14))</f>
        <v>0.96168267340519464</v>
      </c>
      <c r="Q8" s="2" cm="1">
        <f t="array" aca="1" ref="Q8" ca="1">INDIRECT("DATA_Durham!F" &amp; 317-5*(ROW()-2)/2+(COLUMN()-14))</f>
        <v>0.90826570957525943</v>
      </c>
      <c r="R8" s="2" cm="1">
        <f t="array" aca="1" ref="R8" ca="1">INDIRECT("DATA_Durham!F" &amp; 317-5*(ROW()-2)/2+(COLUMN()-14))</f>
        <v>0</v>
      </c>
      <c r="S8" s="23"/>
      <c r="T8" s="83"/>
      <c r="U8" s="74">
        <v>10</v>
      </c>
      <c r="V8" s="1" t="s">
        <v>2</v>
      </c>
      <c r="W8" s="3" cm="1">
        <f t="array" aca="1" ref="W8" ca="1">INDIRECT("DATA_Durham!G" &amp; 317-5*(ROW()-2)/2+(COLUMN()-23))</f>
        <v>0.94166313386942235</v>
      </c>
      <c r="X8" s="3" cm="1">
        <f t="array" aca="1" ref="X8" ca="1">INDIRECT("DATA_Durham!G" &amp; 317-5*(ROW()-2)/2+(COLUMN()-23))</f>
        <v>0.93384699874185839</v>
      </c>
      <c r="Y8" s="3" cm="1">
        <f t="array" aca="1" ref="Y8" ca="1">INDIRECT("DATA_Durham!G" &amp; 317-5*(ROW()-2)/2+(COLUMN()-23))</f>
        <v>0.89874871452704086</v>
      </c>
      <c r="Z8" s="3" cm="1">
        <f t="array" aca="1" ref="Z8" ca="1">INDIRECT("DATA_Durham!G" &amp; 317-5*(ROW()-2)/2+(COLUMN()-23))</f>
        <v>0.82917740623509661</v>
      </c>
      <c r="AA8" s="3" cm="1">
        <f t="array" aca="1" ref="AA8" ca="1">INDIRECT("DATA_Durham!G" &amp; 317-5*(ROW()-2)/2+(COLUMN()-23))</f>
        <v>0</v>
      </c>
      <c r="AC8" s="83"/>
      <c r="AD8" s="74">
        <v>10</v>
      </c>
      <c r="AE8" s="1" t="s">
        <v>2</v>
      </c>
      <c r="AF8" s="2">
        <f t="shared" ca="1" si="1"/>
        <v>0.14538163941944104</v>
      </c>
      <c r="AG8" s="2">
        <f t="shared" ca="1" si="0"/>
        <v>0.15724547247341447</v>
      </c>
      <c r="AH8" s="2">
        <f t="shared" ca="1" si="0"/>
        <v>0.23818727782743643</v>
      </c>
      <c r="AI8" s="2">
        <f t="shared" ca="1" si="0"/>
        <v>0.27572411387536455</v>
      </c>
      <c r="AJ8" s="2">
        <f t="shared" ca="1" si="0"/>
        <v>0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INDIRECT("DATA_Durham!H" &amp; 317-5*(ROW()-3)/2+(COLUMN()-5))</f>
        <v>0.87414661272175076</v>
      </c>
      <c r="F9" s="5" cm="1">
        <f t="array" aca="1" ref="F9" ca="1">INDIRECT("DATA_Durham!H" &amp; 317-5*(ROW()-3)/2+(COLUMN()-5))</f>
        <v>0.8492520405424927</v>
      </c>
      <c r="G9" s="5" cm="1">
        <f t="array" aca="1" ref="G9" ca="1">INDIRECT("DATA_Durham!H" &amp; 317-5*(ROW()-3)/2+(COLUMN()-5))</f>
        <v>0.76760335343178432</v>
      </c>
      <c r="H9" s="5" cm="1">
        <f t="array" aca="1" ref="H9" ca="1">INDIRECT("DATA_Durham!H" &amp; 317-5*(ROW()-3)/2+(COLUMN()-5))</f>
        <v>0.63880256812554637</v>
      </c>
      <c r="I9" s="5" cm="1">
        <f t="array" aca="1" ref="I9" ca="1">INDIRECT("DATA_Durham!H" &amp; 317-5*(ROW()-3)/2+(COLUMN()-5))</f>
        <v>0</v>
      </c>
      <c r="K9" s="83"/>
      <c r="L9" s="75"/>
      <c r="M9" s="4" t="s">
        <v>3</v>
      </c>
      <c r="N9" s="5" cm="1">
        <f t="array" aca="1" ref="N9" ca="1">INDIRECT("DATA_Durham!I" &amp; 317-5*(ROW()-3)/2+(COLUMN()-14))</f>
        <v>0.98960745412789763</v>
      </c>
      <c r="O9" s="5" cm="1">
        <f t="array" aca="1" ref="O9" ca="1">INDIRECT("DATA_Durham!I" &amp; 317-5*(ROW()-3)/2+(COLUMN()-14))</f>
        <v>0.98766731379089356</v>
      </c>
      <c r="P9" s="5" cm="1">
        <f t="array" aca="1" ref="P9" ca="1">INDIRECT("DATA_Durham!I" &amp; 317-5*(ROW()-3)/2+(COLUMN()-14))</f>
        <v>0.97650639979433118</v>
      </c>
      <c r="Q9" s="5" cm="1">
        <f t="array" aca="1" ref="Q9" ca="1">INDIRECT("DATA_Durham!I" &amp; 317-5*(ROW()-3)/2+(COLUMN()-14))</f>
        <v>0.95150825598939803</v>
      </c>
      <c r="R9" s="5" cm="1">
        <f t="array" aca="1" ref="R9" ca="1">INDIRECT("DATA_Durham!I" &amp; 317-5*(ROW()-3)/2+(COLUMN()-14))</f>
        <v>0</v>
      </c>
      <c r="S9" s="23"/>
      <c r="T9" s="83"/>
      <c r="U9" s="75"/>
      <c r="V9" s="4" t="s">
        <v>3</v>
      </c>
      <c r="W9" s="6" cm="1">
        <f t="array" aca="1" ref="W9" ca="1">INDIRECT("DATA_Durham!J" &amp; 317-5*(ROW()-3)/2+(COLUMN()-23))</f>
        <v>0.95943044219265217</v>
      </c>
      <c r="X9" s="6" cm="1">
        <f t="array" aca="1" ref="X9" ca="1">INDIRECT("DATA_Durham!J" &amp; 317-5*(ROW()-3)/2+(COLUMN()-23))</f>
        <v>0.9459765318399328</v>
      </c>
      <c r="Y9" s="6" cm="1">
        <f t="array" aca="1" ref="Y9" ca="1">INDIRECT("DATA_Durham!J" &amp; 317-5*(ROW()-3)/2+(COLUMN()-23))</f>
        <v>0.89498718085860585</v>
      </c>
      <c r="Z9" s="6" cm="1">
        <f t="array" aca="1" ref="Z9" ca="1">INDIRECT("DATA_Durham!J" &amp; 317-5*(ROW()-3)/2+(COLUMN()-23))</f>
        <v>0.8052579850149284</v>
      </c>
      <c r="AA9" s="6" cm="1">
        <f t="array" aca="1" ref="AA9" ca="1">INDIRECT("DATA_Durham!J" &amp; 317-5*(ROW()-3)/2+(COLUMN()-23))</f>
        <v>0</v>
      </c>
      <c r="AC9" s="83"/>
      <c r="AD9" s="75"/>
      <c r="AE9" s="4" t="s">
        <v>3</v>
      </c>
      <c r="AF9" s="5">
        <f t="shared" ca="1" si="1"/>
        <v>0.11546084140614687</v>
      </c>
      <c r="AG9" s="5">
        <f t="shared" ca="1" si="0"/>
        <v>0.13841527324840086</v>
      </c>
      <c r="AH9" s="5">
        <f t="shared" ca="1" si="0"/>
        <v>0.20890304636254686</v>
      </c>
      <c r="AI9" s="5">
        <f t="shared" ca="1" si="0"/>
        <v>0.31270568786385167</v>
      </c>
      <c r="AJ9" s="5">
        <f t="shared" ca="1" si="0"/>
        <v>0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INDIRECT("DATA_Durham!E"&amp;317-5*(ROW()-2)/2+(COLUMN()-5))</f>
        <v>0.87874256084146118</v>
      </c>
      <c r="F10" s="2" cm="1">
        <f t="array" aca="1" ref="F10" ca="1">INDIRECT("DATA_Durham!E"&amp;317-5*(ROW()-2)/2+(COLUMN()-5))</f>
        <v>0.84426615706796782</v>
      </c>
      <c r="G10" s="2" cm="1">
        <f t="array" aca="1" ref="G10" ca="1">INDIRECT("DATA_Durham!E"&amp;317-5*(ROW()-2)/2+(COLUMN()-5))</f>
        <v>0.77440985115090633</v>
      </c>
      <c r="H10" s="2" cm="1">
        <f t="array" aca="1" ref="H10" ca="1">INDIRECT("DATA_Durham!E"&amp;317-5*(ROW()-2)/2+(COLUMN()-5))</f>
        <v>0.67949987813881629</v>
      </c>
      <c r="I10" s="2" cm="1">
        <f t="array" aca="1" ref="I10" ca="1">INDIRECT("DATA_Durham!E"&amp;317-5*(ROW()-2)/2+(COLUMN()-5))</f>
        <v>0</v>
      </c>
      <c r="K10" s="83"/>
      <c r="L10" s="74">
        <v>5</v>
      </c>
      <c r="M10" s="1" t="s">
        <v>2</v>
      </c>
      <c r="N10" s="2" cm="1">
        <f t="array" aca="1" ref="N10" ca="1">INDIRECT("DATA_Durham!F" &amp; 317-5*(ROW()-2)/2+(COLUMN()-14))</f>
        <v>0.98249841623783862</v>
      </c>
      <c r="O10" s="2" cm="1">
        <f t="array" aca="1" ref="O10" ca="1">INDIRECT("DATA_Durham!F" &amp; 317-5*(ROW()-2)/2+(COLUMN()-14))</f>
        <v>0.97539794224047804</v>
      </c>
      <c r="P10" s="2" cm="1">
        <f t="array" aca="1" ref="P10" ca="1">INDIRECT("DATA_Durham!F" &amp; 317-5*(ROW()-2)/2+(COLUMN()-14))</f>
        <v>0.96578932878103785</v>
      </c>
      <c r="Q10" s="2" cm="1">
        <f t="array" aca="1" ref="Q10" ca="1">INDIRECT("DATA_Durham!F" &amp; 317-5*(ROW()-2)/2+(COLUMN()-14))</f>
        <v>0.92982176977826925</v>
      </c>
      <c r="R10" s="2" cm="1">
        <f t="array" aca="1" ref="R10" ca="1">INDIRECT("DATA_Durham!F" &amp; 317-5*(ROW()-2)/2+(COLUMN()-14))</f>
        <v>0</v>
      </c>
      <c r="S10" s="23"/>
      <c r="T10" s="83"/>
      <c r="U10" s="74">
        <v>5</v>
      </c>
      <c r="V10" s="1" t="s">
        <v>2</v>
      </c>
      <c r="W10" s="3" cm="1">
        <f t="array" aca="1" ref="W10" ca="1">INDIRECT("DATA_Durham!G" &amp; 317-5*(ROW()-2)/2+(COLUMN()-23))</f>
        <v>0.95739030416714499</v>
      </c>
      <c r="X10" s="3" cm="1">
        <f t="array" aca="1" ref="X10" ca="1">INDIRECT("DATA_Durham!G" &amp; 317-5*(ROW()-2)/2+(COLUMN()-23))</f>
        <v>0.94331972686834575</v>
      </c>
      <c r="Y10" s="3" cm="1">
        <f t="array" aca="1" ref="Y10" ca="1">INDIRECT("DATA_Durham!G" &amp; 317-5*(ROW()-2)/2+(COLUMN()-23))</f>
        <v>0.91585093734149159</v>
      </c>
      <c r="Z10" s="3" cm="1">
        <f t="array" aca="1" ref="Z10" ca="1">INDIRECT("DATA_Durham!G" &amp; 317-5*(ROW()-2)/2+(COLUMN()-23))</f>
        <v>0.85411840907393088</v>
      </c>
      <c r="AA10" s="3" cm="1">
        <f t="array" aca="1" ref="AA10" ca="1">INDIRECT("DATA_Durham!G" &amp; 317-5*(ROW()-2)/2+(COLUMN()-23))</f>
        <v>0</v>
      </c>
      <c r="AC10" s="83"/>
      <c r="AD10" s="74">
        <v>5</v>
      </c>
      <c r="AE10" s="1" t="s">
        <v>2</v>
      </c>
      <c r="AF10" s="2">
        <f t="shared" ca="1" si="1"/>
        <v>0.10375585539637744</v>
      </c>
      <c r="AG10" s="2">
        <f t="shared" ca="1" si="0"/>
        <v>0.13113178517251023</v>
      </c>
      <c r="AH10" s="2">
        <f t="shared" ca="1" si="0"/>
        <v>0.19137947763013152</v>
      </c>
      <c r="AI10" s="2">
        <f t="shared" ca="1" si="0"/>
        <v>0.25032189163945295</v>
      </c>
      <c r="AJ10" s="2">
        <f t="shared" ca="1" si="0"/>
        <v>0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INDIRECT("DATA_Durham!H" &amp; 317-5*(ROW()-3)/2+(COLUMN()-5))</f>
        <v>0.90848825779751319</v>
      </c>
      <c r="F11" s="5" cm="1">
        <f t="array" aca="1" ref="F11" ca="1">INDIRECT("DATA_Durham!H" &amp; 317-5*(ROW()-3)/2+(COLUMN()-5))</f>
        <v>0.88909443702742075</v>
      </c>
      <c r="G11" s="5" cm="1">
        <f t="array" aca="1" ref="G11" ca="1">INDIRECT("DATA_Durham!H" &amp; 317-5*(ROW()-3)/2+(COLUMN()-5))</f>
        <v>0.81185657541658529</v>
      </c>
      <c r="H11" s="5" cm="1">
        <f t="array" aca="1" ref="H11" ca="1">INDIRECT("DATA_Durham!H" &amp; 317-5*(ROW()-3)/2+(COLUMN()-5))</f>
        <v>0.65269639856725314</v>
      </c>
      <c r="I11" s="5" cm="1">
        <f t="array" aca="1" ref="I11" ca="1">INDIRECT("DATA_Durham!H" &amp; 317-5*(ROW()-3)/2+(COLUMN()-5))</f>
        <v>0</v>
      </c>
      <c r="K11" s="83"/>
      <c r="L11" s="75"/>
      <c r="M11" s="4" t="s">
        <v>3</v>
      </c>
      <c r="N11" s="5" cm="1">
        <f t="array" aca="1" ref="N11" ca="1">INDIRECT("DATA_Durham!I" &amp; 317-5*(ROW()-3)/2+(COLUMN()-14))</f>
        <v>0.98901389718903165</v>
      </c>
      <c r="O11" s="5" cm="1">
        <f t="array" aca="1" ref="O11" ca="1">INDIRECT("DATA_Durham!I" &amp; 317-5*(ROW()-3)/2+(COLUMN()-14))</f>
        <v>0.99039384947180742</v>
      </c>
      <c r="P11" s="5" cm="1">
        <f t="array" aca="1" ref="P11" ca="1">INDIRECT("DATA_Durham!I" &amp; 317-5*(ROW()-3)/2+(COLUMN()-14))</f>
        <v>0.97947620745797637</v>
      </c>
      <c r="Q11" s="5" cm="1">
        <f t="array" aca="1" ref="Q11" ca="1">INDIRECT("DATA_Durham!I" &amp; 317-5*(ROW()-3)/2+(COLUMN()-14))</f>
        <v>0.95780083771994096</v>
      </c>
      <c r="R11" s="5" cm="1">
        <f t="array" aca="1" ref="R11" ca="1">INDIRECT("DATA_Durham!I" &amp; 317-5*(ROW()-3)/2+(COLUMN()-14))</f>
        <v>0</v>
      </c>
      <c r="S11" s="23"/>
      <c r="T11" s="83"/>
      <c r="U11" s="75"/>
      <c r="V11" s="4" t="s">
        <v>3</v>
      </c>
      <c r="W11" s="6" cm="1">
        <f t="array" aca="1" ref="W11" ca="1">INDIRECT("DATA_Durham!J" &amp; 317-5*(ROW()-3)/2+(COLUMN()-23))</f>
        <v>0.96906619658848636</v>
      </c>
      <c r="X11" s="6" cm="1">
        <f t="array" aca="1" ref="X11" ca="1">INDIRECT("DATA_Durham!J" &amp; 317-5*(ROW()-3)/2+(COLUMN()-23))</f>
        <v>0.96199722893928197</v>
      </c>
      <c r="Y11" s="6" cm="1">
        <f t="array" aca="1" ref="Y11" ca="1">INDIRECT("DATA_Durham!J" &amp; 317-5*(ROW()-3)/2+(COLUMN()-23))</f>
        <v>0.91706933344870156</v>
      </c>
      <c r="Z11" s="6" cm="1">
        <f t="array" aca="1" ref="Z11" ca="1">INDIRECT("DATA_Durham!J" &amp; 317-5*(ROW()-3)/2+(COLUMN()-23))</f>
        <v>0.84266202292219605</v>
      </c>
      <c r="AA11" s="6" cm="1">
        <f t="array" aca="1" ref="AA11" ca="1">INDIRECT("DATA_Durham!J" &amp; 317-5*(ROW()-3)/2+(COLUMN()-23))</f>
        <v>0</v>
      </c>
      <c r="AC11" s="83"/>
      <c r="AD11" s="75"/>
      <c r="AE11" s="4" t="s">
        <v>3</v>
      </c>
      <c r="AF11" s="5">
        <f t="shared" ca="1" si="1"/>
        <v>8.0525639391518467E-2</v>
      </c>
      <c r="AG11" s="5">
        <f t="shared" ca="1" si="0"/>
        <v>0.10129941244438667</v>
      </c>
      <c r="AH11" s="5">
        <f t="shared" ca="1" si="0"/>
        <v>0.16761963204139108</v>
      </c>
      <c r="AI11" s="5">
        <f t="shared" ca="1" si="0"/>
        <v>0.30510443915268781</v>
      </c>
      <c r="AJ11" s="5">
        <f t="shared" ca="1" si="0"/>
        <v>0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INDIRECT("DATA_Durham!E"&amp;317-5*(ROW()-2)/2+(COLUMN()-5))</f>
        <v>0.91199077521234317</v>
      </c>
      <c r="F12" s="2" cm="1">
        <f t="array" aca="1" ref="F12" ca="1">INDIRECT("DATA_Durham!E"&amp;317-5*(ROW()-2)/2+(COLUMN()-5))</f>
        <v>0.8834701872707813</v>
      </c>
      <c r="G12" s="2" cm="1">
        <f t="array" aca="1" ref="G12" ca="1">INDIRECT("DATA_Durham!E"&amp;317-5*(ROW()-2)/2+(COLUMN()-5))</f>
        <v>0.81529619607180526</v>
      </c>
      <c r="H12" s="2" cm="1">
        <f t="array" aca="1" ref="H12" ca="1">INDIRECT("DATA_Durham!E"&amp;317-5*(ROW()-2)/2+(COLUMN()-5))</f>
        <v>0.70257421023562838</v>
      </c>
      <c r="I12" s="2" cm="1">
        <f t="array" aca="1" ref="I12" ca="1">INDIRECT("DATA_Durham!E"&amp;317-5*(ROW()-2)/2+(COLUMN()-5))</f>
        <v>0</v>
      </c>
      <c r="K12" s="83"/>
      <c r="L12" s="74">
        <v>0</v>
      </c>
      <c r="M12" s="1" t="s">
        <v>2</v>
      </c>
      <c r="N12" s="2" cm="1">
        <f t="array" aca="1" ref="N12" ca="1">INDIRECT("DATA_Durham!F" &amp; 317-5*(ROW()-2)/2+(COLUMN()-14))</f>
        <v>0.98395983661948083</v>
      </c>
      <c r="O12" s="2" cm="1">
        <f t="array" aca="1" ref="O12" ca="1">INDIRECT("DATA_Durham!F" &amp; 317-5*(ROW()-2)/2+(COLUMN()-14))</f>
        <v>0.98006182809391762</v>
      </c>
      <c r="P12" s="2" cm="1">
        <f t="array" aca="1" ref="P12" ca="1">INDIRECT("DATA_Durham!F" &amp; 317-5*(ROW()-2)/2+(COLUMN()-14))</f>
        <v>0.96773797301842723</v>
      </c>
      <c r="Q12" s="2" cm="1">
        <f t="array" aca="1" ref="Q12" ca="1">INDIRECT("DATA_Durham!F" &amp; 317-5*(ROW()-2)/2+(COLUMN()-14))</f>
        <v>0.94047693475785443</v>
      </c>
      <c r="R12" s="2" cm="1">
        <f t="array" aca="1" ref="R12" ca="1">INDIRECT("DATA_Durham!F" &amp; 317-5*(ROW()-2)/2+(COLUMN()-14))</f>
        <v>0</v>
      </c>
      <c r="S12" s="23"/>
      <c r="T12" s="83"/>
      <c r="U12" s="74">
        <v>0</v>
      </c>
      <c r="V12" s="1" t="s">
        <v>2</v>
      </c>
      <c r="W12" s="3" cm="1">
        <f t="array" aca="1" ref="W12" ca="1">INDIRECT("DATA_Durham!G" &amp; 317-5*(ROW()-2)/2+(COLUMN()-23))</f>
        <v>0.96734807003505685</v>
      </c>
      <c r="X12" s="3" cm="1">
        <f t="array" aca="1" ref="X12" ca="1">INDIRECT("DATA_Durham!G" &amp; 317-5*(ROW()-2)/2+(COLUMN()-23))</f>
        <v>0.95706599949151716</v>
      </c>
      <c r="Y12" s="3" cm="1">
        <f t="array" aca="1" ref="Y12" ca="1">INDIRECT("DATA_Durham!G" &amp; 317-5*(ROW()-2)/2+(COLUMN()-23))</f>
        <v>0.92729186018625998</v>
      </c>
      <c r="Z12" s="3" cm="1">
        <f t="array" aca="1" ref="Z12" ca="1">INDIRECT("DATA_Durham!G" &amp; 317-5*(ROW()-2)/2+(COLUMN()-23))</f>
        <v>0.87060315231849073</v>
      </c>
      <c r="AA12" s="3" cm="1">
        <f t="array" aca="1" ref="AA12" ca="1">INDIRECT("DATA_Durham!G" &amp; 317-5*(ROW()-2)/2+(COLUMN()-23))</f>
        <v>0</v>
      </c>
      <c r="AC12" s="83"/>
      <c r="AD12" s="74">
        <v>0</v>
      </c>
      <c r="AE12" s="1" t="s">
        <v>2</v>
      </c>
      <c r="AF12" s="2">
        <f t="shared" ca="1" si="1"/>
        <v>7.1969061407137658E-2</v>
      </c>
      <c r="AG12" s="2">
        <f t="shared" ca="1" si="0"/>
        <v>9.6591640823136315E-2</v>
      </c>
      <c r="AH12" s="2">
        <f t="shared" ca="1" si="0"/>
        <v>0.15244177694662198</v>
      </c>
      <c r="AI12" s="2">
        <f t="shared" ca="1" si="0"/>
        <v>0.23790272452222605</v>
      </c>
      <c r="AJ12" s="2">
        <f t="shared" ca="1" si="0"/>
        <v>0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INDIRECT("DATA_Durham!H" &amp; 317-5*(ROW()-3)/2+(COLUMN()-5))</f>
        <v>0.93578294375262039</v>
      </c>
      <c r="F13" s="5" cm="1">
        <f t="array" aca="1" ref="F13" ca="1">INDIRECT("DATA_Durham!H" &amp; 317-5*(ROW()-3)/2+(COLUMN()-5))</f>
        <v>0.91645897911306318</v>
      </c>
      <c r="G13" s="5" cm="1">
        <f t="array" aca="1" ref="G13" ca="1">INDIRECT("DATA_Durham!H" &amp; 317-5*(ROW()-3)/2+(COLUMN()-5))</f>
        <v>0.84337930874258571</v>
      </c>
      <c r="H13" s="5" cm="1">
        <f t="array" aca="1" ref="H13" ca="1">INDIRECT("DATA_Durham!H" &amp; 317-5*(ROW()-3)/2+(COLUMN()-5))</f>
        <v>0.69658884656289277</v>
      </c>
      <c r="I13" s="5" cm="1">
        <f t="array" aca="1" ref="I13" ca="1">INDIRECT("DATA_Durham!H" &amp; 317-5*(ROW()-3)/2+(COLUMN()-5))</f>
        <v>0</v>
      </c>
      <c r="K13" s="83"/>
      <c r="L13" s="75"/>
      <c r="M13" s="4" t="s">
        <v>3</v>
      </c>
      <c r="N13" s="5" cm="1">
        <f t="array" aca="1" ref="N13" ca="1">INDIRECT("DATA_Durham!I" &amp; 317-5*(ROW()-3)/2+(COLUMN()-14))</f>
        <v>0.98975628706249796</v>
      </c>
      <c r="O13" s="5" cm="1">
        <f t="array" aca="1" ref="O13" ca="1">INDIRECT("DATA_Durham!I" &amp; 317-5*(ROW()-3)/2+(COLUMN()-14))</f>
        <v>0.98969032615130603</v>
      </c>
      <c r="P13" s="5" cm="1">
        <f t="array" aca="1" ref="P13" ca="1">INDIRECT("DATA_Durham!I" &amp; 317-5*(ROW()-3)/2+(COLUMN()-14))</f>
        <v>0.98397581104595877</v>
      </c>
      <c r="Q13" s="5" cm="1">
        <f t="array" aca="1" ref="Q13" ca="1">INDIRECT("DATA_Durham!I" &amp; 317-5*(ROW()-3)/2+(COLUMN()-14))</f>
        <v>0.96998940538407996</v>
      </c>
      <c r="R13" s="5" cm="1">
        <f t="array" aca="1" ref="R13" ca="1">INDIRECT("DATA_Durham!I" &amp; 317-5*(ROW()-3)/2+(COLUMN()-14))</f>
        <v>0</v>
      </c>
      <c r="S13" s="23"/>
      <c r="T13" s="83"/>
      <c r="U13" s="75"/>
      <c r="V13" s="4" t="s">
        <v>3</v>
      </c>
      <c r="W13" s="6" cm="1">
        <f t="array" aca="1" ref="W13" ca="1">INDIRECT("DATA_Durham!J" &amp; 317-5*(ROW()-3)/2+(COLUMN()-23))</f>
        <v>0.97715868657909821</v>
      </c>
      <c r="X13" s="6" cm="1">
        <f t="array" aca="1" ref="X13" ca="1">INDIRECT("DATA_Durham!J" &amp; 317-5*(ROW()-3)/2+(COLUMN()-23))</f>
        <v>0.9698105317838368</v>
      </c>
      <c r="Y13" s="6" cm="1">
        <f t="array" aca="1" ref="Y13" ca="1">INDIRECT("DATA_Durham!J" &amp; 317-5*(ROW()-3)/2+(COLUMN()-23))</f>
        <v>0.9366534047552264</v>
      </c>
      <c r="Z13" s="6" cm="1">
        <f t="array" aca="1" ref="Z13" ca="1">INDIRECT("DATA_Durham!J" &amp; 317-5*(ROW()-3)/2+(COLUMN()-23))</f>
        <v>0.86942218785311287</v>
      </c>
      <c r="AA13" s="6" cm="1">
        <f t="array" aca="1" ref="AA13" ca="1">INDIRECT("DATA_Durham!J" &amp; 317-5*(ROW()-3)/2+(COLUMN()-23))</f>
        <v>0</v>
      </c>
      <c r="AC13" s="83"/>
      <c r="AD13" s="75"/>
      <c r="AE13" s="4" t="s">
        <v>3</v>
      </c>
      <c r="AF13" s="5">
        <f t="shared" ca="1" si="1"/>
        <v>5.3973343309877575E-2</v>
      </c>
      <c r="AG13" s="5">
        <f t="shared" ca="1" si="0"/>
        <v>7.3231347038242856E-2</v>
      </c>
      <c r="AH13" s="5">
        <f t="shared" ca="1" si="0"/>
        <v>0.14059650230337306</v>
      </c>
      <c r="AI13" s="5">
        <f t="shared" ca="1" si="0"/>
        <v>0.27340055882118719</v>
      </c>
      <c r="AJ13" s="5">
        <f t="shared" ca="1" si="0"/>
        <v>0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INDIRECT("DATA_Durham!E"&amp;317-5*(ROW()-2)/2+(COLUMN()-5))</f>
        <v>0.93336505260208336</v>
      </c>
      <c r="F14" s="2" cm="1">
        <f t="array" aca="1" ref="F14" ca="1">INDIRECT("DATA_Durham!E"&amp;317-5*(ROW()-2)/2+(COLUMN()-5))</f>
        <v>0.91131073618368663</v>
      </c>
      <c r="G14" s="2" cm="1">
        <f t="array" aca="1" ref="G14" ca="1">INDIRECT("DATA_Durham!E"&amp;317-5*(ROW()-2)/2+(COLUMN()-5))</f>
        <v>0.84006759233509576</v>
      </c>
      <c r="H14" s="2" cm="1">
        <f t="array" aca="1" ref="H14" ca="1">INDIRECT("DATA_Durham!E"&amp;317-5*(ROW()-2)/2+(COLUMN()-5))</f>
        <v>0.71137117941018568</v>
      </c>
      <c r="I14" s="2" cm="1">
        <f t="array" aca="1" ref="I14" ca="1">INDIRECT("DATA_Durham!E"&amp;317-5*(ROW()-2)/2+(COLUMN()-5))</f>
        <v>0</v>
      </c>
      <c r="K14" s="83"/>
      <c r="L14" s="74">
        <v>-5</v>
      </c>
      <c r="M14" s="1" t="s">
        <v>2</v>
      </c>
      <c r="N14" s="2" cm="1">
        <f t="array" aca="1" ref="N14" ca="1">INDIRECT("DATA_Durham!F" &amp; 317-5*(ROW()-2)/2+(COLUMN()-14))</f>
        <v>0.98393730685088898</v>
      </c>
      <c r="O14" s="2" cm="1">
        <f t="array" aca="1" ref="O14" ca="1">INDIRECT("DATA_Durham!F" &amp; 317-5*(ROW()-2)/2+(COLUMN()-14))</f>
        <v>0.98125901626260359</v>
      </c>
      <c r="P14" s="2" cm="1">
        <f t="array" aca="1" ref="P14" ca="1">INDIRECT("DATA_Durham!F" &amp; 317-5*(ROW()-2)/2+(COLUMN()-14))</f>
        <v>0.97023830391149923</v>
      </c>
      <c r="Q14" s="2" cm="1">
        <f t="array" aca="1" ref="Q14" ca="1">INDIRECT("DATA_Durham!F" &amp; 317-5*(ROW()-2)/2+(COLUMN()-14))</f>
        <v>0.94817741452042936</v>
      </c>
      <c r="R14" s="2" cm="1">
        <f t="array" aca="1" ref="R14" ca="1">INDIRECT("DATA_Durham!F" &amp; 317-5*(ROW()-2)/2+(COLUMN()-14))</f>
        <v>0</v>
      </c>
      <c r="S14" s="23"/>
      <c r="T14" s="83"/>
      <c r="U14" s="74">
        <v>-5</v>
      </c>
      <c r="V14" s="1" t="s">
        <v>2</v>
      </c>
      <c r="W14" s="3" cm="1">
        <f t="array" aca="1" ref="W14" ca="1">INDIRECT("DATA_Durham!G" &amp; 317-5*(ROW()-2)/2+(COLUMN()-23))</f>
        <v>0.97290012466804365</v>
      </c>
      <c r="X14" s="3" cm="1">
        <f t="array" aca="1" ref="X14" ca="1">INDIRECT("DATA_Durham!G" &amp; 317-5*(ROW()-2)/2+(COLUMN()-23))</f>
        <v>0.96502018492158304</v>
      </c>
      <c r="Y14" s="3" cm="1">
        <f t="array" aca="1" ref="Y14" ca="1">INDIRECT("DATA_Durham!G" &amp; 317-5*(ROW()-2)/2+(COLUMN()-23))</f>
        <v>0.93665297593123276</v>
      </c>
      <c r="Z14" s="3" cm="1">
        <f t="array" aca="1" ref="Z14" ca="1">INDIRECT("DATA_Durham!G" &amp; 317-5*(ROW()-2)/2+(COLUMN()-23))</f>
        <v>0.88327879083118177</v>
      </c>
      <c r="AA14" s="3" cm="1">
        <f t="array" aca="1" ref="AA14" ca="1">INDIRECT("DATA_Durham!G" &amp; 317-5*(ROW()-2)/2+(COLUMN()-23))</f>
        <v>0</v>
      </c>
      <c r="AC14" s="83"/>
      <c r="AD14" s="74">
        <v>-5</v>
      </c>
      <c r="AE14" s="1" t="s">
        <v>2</v>
      </c>
      <c r="AF14" s="2">
        <f t="shared" ca="1" si="1"/>
        <v>5.0572254248805626E-2</v>
      </c>
      <c r="AG14" s="2">
        <f t="shared" ca="1" si="0"/>
        <v>6.9948280078916958E-2</v>
      </c>
      <c r="AH14" s="2">
        <f t="shared" ca="1" si="0"/>
        <v>0.13017071157640348</v>
      </c>
      <c r="AI14" s="2">
        <f t="shared" ca="1" si="0"/>
        <v>0.23680623511024368</v>
      </c>
      <c r="AJ14" s="2">
        <f t="shared" ca="1" si="0"/>
        <v>0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INDIRECT("DATA_Durham!H" &amp; 317-5*(ROW()-3)/2+(COLUMN()-5))</f>
        <v>0.95685112391840277</v>
      </c>
      <c r="F15" s="5" cm="1">
        <f t="array" aca="1" ref="F15" ca="1">INDIRECT("DATA_Durham!H" &amp; 317-5*(ROW()-3)/2+(COLUMN()-5))</f>
        <v>0.93801883307841083</v>
      </c>
      <c r="G15" s="5" cm="1">
        <f t="array" aca="1" ref="G15" ca="1">INDIRECT("DATA_Durham!H" &amp; 317-5*(ROW()-3)/2+(COLUMN()-5))</f>
        <v>0.87307465120679395</v>
      </c>
      <c r="H15" s="5" cm="1">
        <f t="array" aca="1" ref="H15" ca="1">INDIRECT("DATA_Durham!H" &amp; 317-5*(ROW()-3)/2+(COLUMN()-5))</f>
        <v>0.73663367088521381</v>
      </c>
      <c r="I15" s="5" cm="1">
        <f t="array" aca="1" ref="I15" ca="1">INDIRECT("DATA_Durham!H" &amp; 317-5*(ROW()-3)/2+(COLUMN()-5))</f>
        <v>0</v>
      </c>
      <c r="K15" s="83"/>
      <c r="L15" s="75"/>
      <c r="M15" s="4" t="s">
        <v>3</v>
      </c>
      <c r="N15" s="5" cm="1">
        <f t="array" aca="1" ref="N15" ca="1">INDIRECT("DATA_Durham!I" &amp; 317-5*(ROW()-3)/2+(COLUMN()-14))</f>
        <v>0.99222901113728845</v>
      </c>
      <c r="O15" s="5" cm="1">
        <f t="array" aca="1" ref="O15" ca="1">INDIRECT("DATA_Durham!I" &amp; 317-5*(ROW()-3)/2+(COLUMN()-14))</f>
        <v>0.99051467911492119</v>
      </c>
      <c r="P15" s="5" cm="1">
        <f t="array" aca="1" ref="P15" ca="1">INDIRECT("DATA_Durham!I" &amp; 317-5*(ROW()-3)/2+(COLUMN()-14))</f>
        <v>0.98750388753636165</v>
      </c>
      <c r="Q15" s="5" cm="1">
        <f t="array" aca="1" ref="Q15" ca="1">INDIRECT("DATA_Durham!I" &amp; 317-5*(ROW()-3)/2+(COLUMN()-14))</f>
        <v>0.97108785714361001</v>
      </c>
      <c r="R15" s="5" cm="1">
        <f t="array" aca="1" ref="R15" ca="1">INDIRECT("DATA_Durham!I" &amp; 317-5*(ROW()-3)/2+(COLUMN()-14))</f>
        <v>0</v>
      </c>
      <c r="S15" s="23"/>
      <c r="T15" s="83"/>
      <c r="U15" s="75"/>
      <c r="V15" s="4" t="s">
        <v>3</v>
      </c>
      <c r="W15" s="6" cm="1">
        <f t="array" aca="1" ref="W15" ca="1">INDIRECT("DATA_Durham!J" &amp; 317-5*(ROW()-3)/2+(COLUMN()-23))</f>
        <v>0.98501521732048003</v>
      </c>
      <c r="X15" s="6" cm="1">
        <f t="array" aca="1" ref="X15" ca="1">INDIRECT("DATA_Durham!J" &amp; 317-5*(ROW()-3)/2+(COLUMN()-23))</f>
        <v>0.977103925647411</v>
      </c>
      <c r="Y15" s="6" cm="1">
        <f t="array" aca="1" ref="Y15" ca="1">INDIRECT("DATA_Durham!J" &amp; 317-5*(ROW()-3)/2+(COLUMN()-23))</f>
        <v>0.95095330701071801</v>
      </c>
      <c r="Z15" s="6" cm="1">
        <f t="array" aca="1" ref="Z15" ca="1">INDIRECT("DATA_Durham!J" &amp; 317-5*(ROW()-3)/2+(COLUMN()-23))</f>
        <v>0.87943329869324416</v>
      </c>
      <c r="AA15" s="6" cm="1">
        <f t="array" aca="1" ref="AA15" ca="1">INDIRECT("DATA_Durham!J" &amp; 317-5*(ROW()-3)/2+(COLUMN()-23))</f>
        <v>0</v>
      </c>
      <c r="AC15" s="83"/>
      <c r="AD15" s="75"/>
      <c r="AE15" s="4" t="s">
        <v>3</v>
      </c>
      <c r="AF15" s="5">
        <f t="shared" ca="1" si="1"/>
        <v>3.5377887218885684E-2</v>
      </c>
      <c r="AG15" s="5">
        <f t="shared" ca="1" si="0"/>
        <v>5.2495846036510363E-2</v>
      </c>
      <c r="AH15" s="5">
        <f t="shared" ca="1" si="0"/>
        <v>0.1144292363295677</v>
      </c>
      <c r="AI15" s="5">
        <f t="shared" ca="1" si="0"/>
        <v>0.2344541862583962</v>
      </c>
      <c r="AJ15" s="5">
        <f t="shared" ca="1" si="0"/>
        <v>0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INDIRECT("DATA_Durham!E"&amp;317-5*(ROW()-2)/2+(COLUMN()-5))</f>
        <v>0.95909443744120038</v>
      </c>
      <c r="F16" s="2" cm="1">
        <f t="array" aca="1" ref="F16" ca="1">INDIRECT("DATA_Durham!E"&amp;317-5*(ROW()-2)/2+(COLUMN()-5))</f>
        <v>0.93304667213098558</v>
      </c>
      <c r="G16" s="2" cm="1">
        <f t="array" aca="1" ref="G16" ca="1">INDIRECT("DATA_Durham!E"&amp;317-5*(ROW()-2)/2+(COLUMN()-5))</f>
        <v>0.85381790863942841</v>
      </c>
      <c r="H16" s="2" cm="1">
        <f t="array" aca="1" ref="H16" ca="1">INDIRECT("DATA_Durham!E"&amp;317-5*(ROW()-2)/2+(COLUMN()-5))</f>
        <v>0.71802150445358037</v>
      </c>
      <c r="I16" s="2" cm="1">
        <f t="array" aca="1" ref="I16" ca="1">INDIRECT("DATA_Durham!E"&amp;317-5*(ROW()-2)/2+(COLUMN()-5))</f>
        <v>0.56499797018335385</v>
      </c>
      <c r="K16" s="83"/>
      <c r="L16" s="74">
        <v>-10</v>
      </c>
      <c r="M16" s="1" t="s">
        <v>2</v>
      </c>
      <c r="N16" s="2" cm="1">
        <f t="array" aca="1" ref="N16" ca="1">INDIRECT("DATA_Durham!F" &amp; 317-5*(ROW()-2)/2+(COLUMN()-14))</f>
        <v>0.98023851221578195</v>
      </c>
      <c r="O16" s="2" cm="1">
        <f t="array" aca="1" ref="O16" ca="1">INDIRECT("DATA_Durham!F" &amp; 317-5*(ROW()-2)/2+(COLUMN()-14))</f>
        <v>0.98380105212313118</v>
      </c>
      <c r="P16" s="2" cm="1">
        <f t="array" aca="1" ref="P16" ca="1">INDIRECT("DATA_Durham!F" &amp; 317-5*(ROW()-2)/2+(COLUMN()-14))</f>
        <v>0.97056253202891996</v>
      </c>
      <c r="Q16" s="2" cm="1">
        <f t="array" aca="1" ref="Q16" ca="1">INDIRECT("DATA_Durham!F" &amp; 317-5*(ROW()-2)/2+(COLUMN()-14))</f>
        <v>0.9467484034153052</v>
      </c>
      <c r="R16" s="2" cm="1">
        <f t="array" aca="1" ref="R16" ca="1">INDIRECT("DATA_Durham!F" &amp; 317-5*(ROW()-2)/2+(COLUMN()-14))</f>
        <v>0.87192435835943616</v>
      </c>
      <c r="S16" s="23"/>
      <c r="T16" s="83"/>
      <c r="U16" s="74">
        <v>-10</v>
      </c>
      <c r="V16" s="1" t="s">
        <v>2</v>
      </c>
      <c r="W16" s="3" cm="1">
        <f t="array" aca="1" ref="W16" ca="1">INDIRECT("DATA_Durham!G" &amp; 317-5*(ROW()-2)/2+(COLUMN()-23))</f>
        <v>0.97448234490046681</v>
      </c>
      <c r="X16" s="3" cm="1">
        <f t="array" aca="1" ref="X16" ca="1">INDIRECT("DATA_Durham!G" &amp; 317-5*(ROW()-2)/2+(COLUMN()-23))</f>
        <v>0.97247724987517803</v>
      </c>
      <c r="Y16" s="3" cm="1">
        <f t="array" aca="1" ref="Y16" ca="1">INDIRECT("DATA_Durham!G" &amp; 317-5*(ROW()-2)/2+(COLUMN()-23))</f>
        <v>0.94197952072783764</v>
      </c>
      <c r="Z16" s="3" cm="1">
        <f t="array" aca="1" ref="Z16" ca="1">INDIRECT("DATA_Durham!G" &amp; 317-5*(ROW()-2)/2+(COLUMN()-23))</f>
        <v>0.88835065657439483</v>
      </c>
      <c r="AA16" s="3" cm="1">
        <f t="array" aca="1" ref="AA16" ca="1">INDIRECT("DATA_Durham!G" &amp; 317-5*(ROW()-2)/2+(COLUMN()-23))</f>
        <v>0.78953762529032334</v>
      </c>
      <c r="AC16" s="83"/>
      <c r="AD16" s="74">
        <v>-10</v>
      </c>
      <c r="AE16" s="1" t="s">
        <v>2</v>
      </c>
      <c r="AF16" s="2">
        <f t="shared" ca="1" si="1"/>
        <v>2.1144074774581578E-2</v>
      </c>
      <c r="AG16" s="2">
        <f t="shared" ca="1" si="0"/>
        <v>5.0754379992145604E-2</v>
      </c>
      <c r="AH16" s="2">
        <f t="shared" ca="1" si="0"/>
        <v>0.11674462338949154</v>
      </c>
      <c r="AI16" s="2">
        <f t="shared" ca="1" si="0"/>
        <v>0.22872689896172482</v>
      </c>
      <c r="AJ16" s="2">
        <f t="shared" ca="1" si="0"/>
        <v>0.30692638817608231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INDIRECT("DATA_Durham!H" &amp; 317-5*(ROW()-3)/2+(COLUMN()-5))</f>
        <v>0.97447722670373482</v>
      </c>
      <c r="F17" s="5" cm="1">
        <f t="array" aca="1" ref="F17" ca="1">INDIRECT("DATA_Durham!H" &amp; 317-5*(ROW()-3)/2+(COLUMN()-5))</f>
        <v>0.95316338589437943</v>
      </c>
      <c r="G17" s="5" cm="1">
        <f t="array" aca="1" ref="G17" ca="1">INDIRECT("DATA_Durham!H" &amp; 317-5*(ROW()-3)/2+(COLUMN()-5))</f>
        <v>0.89750321117391008</v>
      </c>
      <c r="H17" s="5" cm="1">
        <f t="array" aca="1" ref="H17" ca="1">INDIRECT("DATA_Durham!H" &amp; 317-5*(ROW()-3)/2+(COLUMN()-5))</f>
        <v>0.77220358363051289</v>
      </c>
      <c r="I17" s="5" cm="1">
        <f t="array" aca="1" ref="I17" ca="1">INDIRECT("DATA_Durham!H" &amp; 317-5*(ROW()-3)/2+(COLUMN()-5))</f>
        <v>0.57740373341303397</v>
      </c>
      <c r="K17" s="83"/>
      <c r="L17" s="75"/>
      <c r="M17" s="4" t="s">
        <v>3</v>
      </c>
      <c r="N17" s="5" cm="1">
        <f t="array" aca="1" ref="N17" ca="1">INDIRECT("DATA_Durham!I" &amp; 317-5*(ROW()-3)/2+(COLUMN()-14))</f>
        <v>0.99437377396108162</v>
      </c>
      <c r="O17" s="5" cm="1">
        <f t="array" aca="1" ref="O17" ca="1">INDIRECT("DATA_Durham!I" &amp; 317-5*(ROW()-3)/2+(COLUMN()-14))</f>
        <v>0.9903518231028372</v>
      </c>
      <c r="P17" s="5" cm="1">
        <f t="array" aca="1" ref="P17" ca="1">INDIRECT("DATA_Durham!I" &amp; 317-5*(ROW()-3)/2+(COLUMN()-14))</f>
        <v>0.98965482017206541</v>
      </c>
      <c r="Q17" s="5" cm="1">
        <f t="array" aca="1" ref="Q17" ca="1">INDIRECT("DATA_Durham!I" &amp; 317-5*(ROW()-3)/2+(COLUMN()-14))</f>
        <v>0.97257787240027282</v>
      </c>
      <c r="R17" s="5" cm="1">
        <f t="array" aca="1" ref="R17" ca="1">INDIRECT("DATA_Durham!I" &amp; 317-5*(ROW()-3)/2+(COLUMN()-14))</f>
        <v>0.91873270717750966</v>
      </c>
      <c r="S17" s="23"/>
      <c r="T17" s="83"/>
      <c r="U17" s="75"/>
      <c r="V17" s="4" t="s">
        <v>3</v>
      </c>
      <c r="W17" s="6" cm="1">
        <f t="array" aca="1" ref="W17" ca="1">INDIRECT("DATA_Durham!J" &amp; 317-5*(ROW()-3)/2+(COLUMN()-23))</f>
        <v>0.99049893018594837</v>
      </c>
      <c r="X17" s="6" cm="1">
        <f t="array" aca="1" ref="X17" ca="1">INDIRECT("DATA_Durham!J" &amp; 317-5*(ROW()-3)/2+(COLUMN()-23))</f>
        <v>0.98140793767695855</v>
      </c>
      <c r="Y17" s="6" cm="1">
        <f t="array" aca="1" ref="Y17" ca="1">INDIRECT("DATA_Durham!J" &amp; 317-5*(ROW()-3)/2+(COLUMN()-23))</f>
        <v>0.96059503012395298</v>
      </c>
      <c r="Z17" s="6" cm="1">
        <f t="array" aca="1" ref="Z17" ca="1">INDIRECT("DATA_Durham!J" &amp; 317-5*(ROW()-3)/2+(COLUMN()-23))</f>
        <v>0.8864284777330369</v>
      </c>
      <c r="AA17" s="6" cm="1">
        <f t="array" aca="1" ref="AA17" ca="1">INDIRECT("DATA_Durham!J" &amp; 317-5*(ROW()-3)/2+(COLUMN()-23))</f>
        <v>0.75115322627213055</v>
      </c>
      <c r="AC17" s="83"/>
      <c r="AD17" s="75"/>
      <c r="AE17" s="4" t="s">
        <v>3</v>
      </c>
      <c r="AF17" s="5">
        <f t="shared" ca="1" si="1"/>
        <v>1.9896547257346797E-2</v>
      </c>
      <c r="AG17" s="5">
        <f t="shared" ca="1" si="0"/>
        <v>3.718843720845777E-2</v>
      </c>
      <c r="AH17" s="5">
        <f t="shared" ca="1" si="0"/>
        <v>9.2151608998155332E-2</v>
      </c>
      <c r="AI17" s="5">
        <f t="shared" ca="1" si="0"/>
        <v>0.20037428876975993</v>
      </c>
      <c r="AJ17" s="5">
        <f t="shared" ca="1" si="0"/>
        <v>0.34132897376447568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INDIRECT("DATA_Durham!E"&amp;317-5*(ROW()-2)/2+(COLUMN()-5))</f>
        <v>0.96715361871608918</v>
      </c>
      <c r="F18" s="2" cm="1">
        <f t="array" aca="1" ref="F18" ca="1">INDIRECT("DATA_Durham!E"&amp;317-5*(ROW()-2)/2+(COLUMN()-5))</f>
        <v>0.94415049167011478</v>
      </c>
      <c r="G18" s="2" cm="1">
        <f t="array" aca="1" ref="G18" ca="1">INDIRECT("DATA_Durham!E"&amp;317-5*(ROW()-2)/2+(COLUMN()-5))</f>
        <v>0.87088291868079903</v>
      </c>
      <c r="H18" s="2" cm="1">
        <f t="array" aca="1" ref="H18" ca="1">INDIRECT("DATA_Durham!E"&amp;317-5*(ROW()-2)/2+(COLUMN()-5))</f>
        <v>0.74828430591476791</v>
      </c>
      <c r="I18" s="2" cm="1">
        <f t="array" aca="1" ref="I18" ca="1">INDIRECT("DATA_Durham!E"&amp;317-5*(ROW()-2)/2+(COLUMN()-5))</f>
        <v>0.61129363653484248</v>
      </c>
      <c r="K18" s="83"/>
      <c r="L18" s="74">
        <v>-15</v>
      </c>
      <c r="M18" s="1" t="s">
        <v>2</v>
      </c>
      <c r="N18" s="2" cm="1">
        <f t="array" aca="1" ref="N18" ca="1">INDIRECT("DATA_Durham!F" &amp; 317-5*(ROW()-2)/2+(COLUMN()-14))</f>
        <v>0.98360322493447483</v>
      </c>
      <c r="O18" s="2" cm="1">
        <f t="array" aca="1" ref="O18" ca="1">INDIRECT("DATA_Durham!F" &amp; 317-5*(ROW()-2)/2+(COLUMN()-14))</f>
        <v>0.98423636261598135</v>
      </c>
      <c r="P18" s="2" cm="1">
        <f t="array" aca="1" ref="P18" ca="1">INDIRECT("DATA_Durham!F" &amp; 317-5*(ROW()-2)/2+(COLUMN()-14))</f>
        <v>0.97556330961430915</v>
      </c>
      <c r="Q18" s="2" cm="1">
        <f t="array" aca="1" ref="Q18" ca="1">INDIRECT("DATA_Durham!F" &amp; 317-5*(ROW()-2)/2+(COLUMN()-14))</f>
        <v>0.95079543673456124</v>
      </c>
      <c r="R18" s="2" cm="1">
        <f t="array" aca="1" ref="R18" ca="1">INDIRECT("DATA_Durham!F" &amp; 317-5*(ROW()-2)/2+(COLUMN()-14))</f>
        <v>0.88291489074703455</v>
      </c>
      <c r="S18" s="23"/>
      <c r="T18" s="83"/>
      <c r="U18" s="74">
        <v>-15</v>
      </c>
      <c r="V18" s="1" t="s">
        <v>2</v>
      </c>
      <c r="W18" s="3" cm="1">
        <f t="array" aca="1" ref="W18" ca="1">INDIRECT("DATA_Durham!G" &amp; 317-5*(ROW()-2)/2+(COLUMN()-23))</f>
        <v>0.97987423419454378</v>
      </c>
      <c r="X18" s="3" cm="1">
        <f t="array" aca="1" ref="X18" ca="1">INDIRECT("DATA_Durham!G" &amp; 317-5*(ROW()-2)/2+(COLUMN()-23))</f>
        <v>0.97531617611446364</v>
      </c>
      <c r="Y18" s="3" cm="1">
        <f t="array" aca="1" ref="Y18" ca="1">INDIRECT("DATA_Durham!G" &amp; 317-5*(ROW()-2)/2+(COLUMN()-23))</f>
        <v>0.95075072742954725</v>
      </c>
      <c r="Z18" s="3" cm="1">
        <f t="array" aca="1" ref="Z18" ca="1">INDIRECT("DATA_Durham!G" &amp; 317-5*(ROW()-2)/2+(COLUMN()-23))</f>
        <v>0.8983222223134576</v>
      </c>
      <c r="AA18" s="3" cm="1">
        <f t="array" aca="1" ref="AA18" ca="1">INDIRECT("DATA_Durham!G" &amp; 317-5*(ROW()-2)/2+(COLUMN()-23))</f>
        <v>0.80528807135596703</v>
      </c>
      <c r="AC18" s="83"/>
      <c r="AD18" s="74">
        <v>-15</v>
      </c>
      <c r="AE18" s="1" t="s">
        <v>2</v>
      </c>
      <c r="AF18" s="2">
        <f t="shared" ca="1" si="1"/>
        <v>1.6449606218385648E-2</v>
      </c>
      <c r="AG18" s="2">
        <f t="shared" ca="1" si="0"/>
        <v>4.0085870945866575E-2</v>
      </c>
      <c r="AH18" s="2">
        <f t="shared" ca="1" si="0"/>
        <v>0.10468039093351011</v>
      </c>
      <c r="AI18" s="2">
        <f t="shared" ca="1" si="0"/>
        <v>0.20251113081979333</v>
      </c>
      <c r="AJ18" s="2">
        <f t="shared" ca="1" si="0"/>
        <v>0.27162125421219208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INDIRECT("DATA_Durham!H" &amp; 317-5*(ROW()-3)/2+(COLUMN()-5))</f>
        <v>0.98232023882753405</v>
      </c>
      <c r="F19" s="5" cm="1">
        <f t="array" aca="1" ref="F19" ca="1">INDIRECT("DATA_Durham!H" &amp; 317-5*(ROW()-3)/2+(COLUMN()-5))</f>
        <v>0.96598492723762241</v>
      </c>
      <c r="G19" s="5" cm="1">
        <f t="array" aca="1" ref="G19" ca="1">INDIRECT("DATA_Durham!H" &amp; 317-5*(ROW()-3)/2+(COLUMN()-5))</f>
        <v>0.90985521195459518</v>
      </c>
      <c r="H19" s="5" cm="1">
        <f t="array" aca="1" ref="H19" ca="1">INDIRECT("DATA_Durham!H" &amp; 317-5*(ROW()-3)/2+(COLUMN()-5))</f>
        <v>0.7920555160930054</v>
      </c>
      <c r="I19" s="5" cm="1">
        <f t="array" aca="1" ref="I19" ca="1">INDIRECT("DATA_Durham!H" &amp; 317-5*(ROW()-3)/2+(COLUMN()-5))</f>
        <v>0.61910117060021941</v>
      </c>
      <c r="K19" s="83"/>
      <c r="L19" s="85"/>
      <c r="M19" s="4" t="s">
        <v>3</v>
      </c>
      <c r="N19" s="5" cm="1">
        <f t="array" aca="1" ref="N19" ca="1">INDIRECT("DATA_Durham!I" &amp; 317-5*(ROW()-3)/2+(COLUMN()-14))</f>
        <v>0.99332405012899361</v>
      </c>
      <c r="O19" s="5" cm="1">
        <f t="array" aca="1" ref="O19" ca="1">INDIRECT("DATA_Durham!I" &amp; 317-5*(ROW()-3)/2+(COLUMN()-14))</f>
        <v>0.99184506980318521</v>
      </c>
      <c r="P19" s="5" cm="1">
        <f t="array" aca="1" ref="P19" ca="1">INDIRECT("DATA_Durham!I" &amp; 317-5*(ROW()-3)/2+(COLUMN()-14))</f>
        <v>0.98697407846725205</v>
      </c>
      <c r="Q19" s="5" cm="1">
        <f t="array" aca="1" ref="Q19" ca="1">INDIRECT("DATA_Durham!I" &amp; 317-5*(ROW()-3)/2+(COLUMN()-14))</f>
        <v>0.97485835439663504</v>
      </c>
      <c r="R19" s="5" cm="1">
        <f t="array" aca="1" ref="R19" ca="1">INDIRECT("DATA_Durham!I" &amp; 317-5*(ROW()-3)/2+(COLUMN()-14))</f>
        <v>0.92703540822308239</v>
      </c>
      <c r="S19" s="23"/>
      <c r="T19" s="83"/>
      <c r="U19" s="85"/>
      <c r="V19" s="4" t="s">
        <v>3</v>
      </c>
      <c r="W19" s="6" cm="1">
        <f t="array" aca="1" ref="W19" ca="1">INDIRECT("DATA_Durham!J" &amp; 317-5*(ROW()-3)/2+(COLUMN()-23))</f>
        <v>0.99164904102699281</v>
      </c>
      <c r="X19" s="6" cm="1">
        <f t="array" aca="1" ref="X19" ca="1">INDIRECT("DATA_Durham!J" &amp; 317-5*(ROW()-3)/2+(COLUMN()-23))</f>
        <v>0.98579189616997898</v>
      </c>
      <c r="Y19" s="6" cm="1">
        <f t="array" aca="1" ref="Y19" ca="1">INDIRECT("DATA_Durham!J" &amp; 317-5*(ROW()-3)/2+(COLUMN()-23))</f>
        <v>0.9629514979865974</v>
      </c>
      <c r="Z19" s="6" cm="1">
        <f t="array" aca="1" ref="Z19" ca="1">INDIRECT("DATA_Durham!J" &amp; 317-5*(ROW()-3)/2+(COLUMN()-23))</f>
        <v>0.90063590077031974</v>
      </c>
      <c r="AA19" s="6" cm="1">
        <f t="array" aca="1" ref="AA19" ca="1">INDIRECT("DATA_Durham!J" &amp; 317-5*(ROW()-3)/2+(COLUMN()-23))</f>
        <v>0.77984857297497634</v>
      </c>
      <c r="AC19" s="83"/>
      <c r="AD19" s="85"/>
      <c r="AE19" s="4" t="s">
        <v>3</v>
      </c>
      <c r="AF19" s="5">
        <f t="shared" ca="1" si="1"/>
        <v>1.1003811301459554E-2</v>
      </c>
      <c r="AG19" s="5">
        <f t="shared" ca="1" si="0"/>
        <v>2.5860142565562794E-2</v>
      </c>
      <c r="AH19" s="5">
        <f t="shared" ca="1" si="0"/>
        <v>7.711886651265687E-2</v>
      </c>
      <c r="AI19" s="5">
        <f t="shared" ca="1" si="0"/>
        <v>0.18280283830362964</v>
      </c>
      <c r="AJ19" s="5">
        <f t="shared" ca="1" si="0"/>
        <v>0.30793423762286298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INDIRECT("DATA_Durham!E"&amp;317-5*(ROW()-2)/2+(COLUMN()-5))</f>
        <v>0.97006913771748116</v>
      </c>
      <c r="F20" s="2" cm="1">
        <f t="array" aca="1" ref="F20" ca="1">INDIRECT("DATA_Durham!E"&amp;317-5*(ROW()-2)/2+(COLUMN()-5))</f>
        <v>0.95892824355432837</v>
      </c>
      <c r="G20" s="2" cm="1">
        <f t="array" aca="1" ref="G20" ca="1">INDIRECT("DATA_Durham!E"&amp;317-5*(ROW()-2)/2+(COLUMN()-5))</f>
        <v>0.88475084774379975</v>
      </c>
      <c r="H20" s="2" cm="1">
        <f t="array" aca="1" ref="H20" ca="1">INDIRECT("DATA_Durham!E"&amp;317-5*(ROW()-2)/2+(COLUMN()-5))</f>
        <v>0.771191940695516</v>
      </c>
      <c r="I20" s="2" cm="1">
        <f t="array" aca="1" ref="I20" ca="1">INDIRECT("DATA_Durham!E"&amp;317-5*(ROW()-2)/2+(COLUMN()-5))</f>
        <v>0.64239497644246613</v>
      </c>
      <c r="K20" s="83"/>
      <c r="L20" s="89">
        <v>-20</v>
      </c>
      <c r="M20" s="1" t="s">
        <v>2</v>
      </c>
      <c r="N20" s="2" cm="1">
        <f t="array" aca="1" ref="N20" ca="1">INDIRECT("DATA_Durham!F" &amp; 317-5*(ROW()-2)/2+(COLUMN()-14))</f>
        <v>0.98799332376731563</v>
      </c>
      <c r="O20" s="2" cm="1">
        <f t="array" aca="1" ref="O20" ca="1">INDIRECT("DATA_Durham!F" &amp; 317-5*(ROW()-2)/2+(COLUMN()-14))</f>
        <v>0.97999684650173158</v>
      </c>
      <c r="P20" s="2" cm="1">
        <f t="array" aca="1" ref="P20" ca="1">INDIRECT("DATA_Durham!F" &amp; 317-5*(ROW()-2)/2+(COLUMN()-14))</f>
        <v>0.97639069253182842</v>
      </c>
      <c r="Q20" s="2" cm="1">
        <f t="array" aca="1" ref="Q20" ca="1">INDIRECT("DATA_Durham!F" &amp; 317-5*(ROW()-2)/2+(COLUMN()-14))</f>
        <v>0.95426395530997965</v>
      </c>
      <c r="R20" s="2" cm="1">
        <f t="array" aca="1" ref="R20" ca="1">INDIRECT("DATA_Durham!F" &amp; 317-5*(ROW()-2)/2+(COLUMN()-14))</f>
        <v>0.89843136442051674</v>
      </c>
      <c r="S20" s="23"/>
      <c r="T20" s="83"/>
      <c r="U20" s="89">
        <v>-20</v>
      </c>
      <c r="V20" s="1" t="s">
        <v>2</v>
      </c>
      <c r="W20" s="3" cm="1">
        <f t="array" aca="1" ref="W20" ca="1">INDIRECT("DATA_Durham!G" &amp; 317-5*(ROW()-2)/2+(COLUMN()-23))</f>
        <v>0.98157165474589381</v>
      </c>
      <c r="X20" s="3" cm="1">
        <f t="array" aca="1" ref="X20" ca="1">INDIRECT("DATA_Durham!G" &amp; 317-5*(ROW()-2)/2+(COLUMN()-23))</f>
        <v>0.97418174346091335</v>
      </c>
      <c r="Y20" s="3" cm="1">
        <f t="array" aca="1" ref="Y20" ca="1">INDIRECT("DATA_Durham!G" &amp; 317-5*(ROW()-2)/2+(COLUMN()-23))</f>
        <v>0.95471407594655699</v>
      </c>
      <c r="Z20" s="3" cm="1">
        <f t="array" aca="1" ref="Z20" ca="1">INDIRECT("DATA_Durham!G" &amp; 317-5*(ROW()-2)/2+(COLUMN()-23))</f>
        <v>0.90608666546558725</v>
      </c>
      <c r="AA20" s="3" cm="1">
        <f t="array" aca="1" ref="AA20" ca="1">INDIRECT("DATA_Durham!G" &amp; 317-5*(ROW()-2)/2+(COLUMN()-23))</f>
        <v>0.82279693194127546</v>
      </c>
      <c r="AC20" s="83"/>
      <c r="AD20" s="89">
        <v>-20</v>
      </c>
      <c r="AE20" s="1" t="s">
        <v>2</v>
      </c>
      <c r="AF20" s="2">
        <f t="shared" ca="1" si="1"/>
        <v>1.7924186049834478E-2</v>
      </c>
      <c r="AG20" s="2">
        <f t="shared" ca="1" si="1"/>
        <v>2.1068602947403203E-2</v>
      </c>
      <c r="AH20" s="2">
        <f t="shared" ca="1" si="1"/>
        <v>9.1639844788028668E-2</v>
      </c>
      <c r="AI20" s="2">
        <f t="shared" ca="1" si="1"/>
        <v>0.18307201461446365</v>
      </c>
      <c r="AJ20" s="2">
        <f t="shared" ca="1" si="1"/>
        <v>0.25603638797805062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INDIRECT("DATA_Durham!H" &amp; 317-5*(ROW()-3)/2+(COLUMN()-5))</f>
        <v>0.99256073493710184</v>
      </c>
      <c r="F21" s="5" cm="1">
        <f t="array" aca="1" ref="F21" ca="1">INDIRECT("DATA_Durham!H" &amp; 317-5*(ROW()-3)/2+(COLUMN()-5))</f>
        <v>0.97442684961829518</v>
      </c>
      <c r="G21" s="5" cm="1">
        <f t="array" aca="1" ref="G21" ca="1">INDIRECT("DATA_Durham!H" &amp; 317-5*(ROW()-3)/2+(COLUMN()-5))</f>
        <v>0.92019577673081576</v>
      </c>
      <c r="H21" s="5" cm="1">
        <f t="array" aca="1" ref="H21" ca="1">INDIRECT("DATA_Durham!H" &amp; 317-5*(ROW()-3)/2+(COLUMN()-5))</f>
        <v>0.80728026832343358</v>
      </c>
      <c r="I21" s="5" cm="1">
        <f t="array" aca="1" ref="I21" ca="1">INDIRECT("DATA_Durham!H" &amp; 317-5*(ROW()-3)/2+(COLUMN()-5))</f>
        <v>0.63570290616405756</v>
      </c>
      <c r="K21" s="83"/>
      <c r="L21" s="85"/>
      <c r="M21" s="4" t="s">
        <v>3</v>
      </c>
      <c r="N21" s="5" cm="1">
        <f t="array" aca="1" ref="N21" ca="1">INDIRECT("DATA_Durham!I" &amp; 317-5*(ROW()-3)/2+(COLUMN()-14))</f>
        <v>0.99521893549095963</v>
      </c>
      <c r="O21" s="5" cm="1">
        <f t="array" aca="1" ref="O21" ca="1">INDIRECT("DATA_Durham!I" &amp; 317-5*(ROW()-3)/2+(COLUMN()-14))</f>
        <v>0.99349633324399045</v>
      </c>
      <c r="P21" s="5" cm="1">
        <f t="array" aca="1" ref="P21" ca="1">INDIRECT("DATA_Durham!I" &amp; 317-5*(ROW()-3)/2+(COLUMN()-14))</f>
        <v>0.98749277742298758</v>
      </c>
      <c r="Q21" s="5" cm="1">
        <f t="array" aca="1" ref="Q21" ca="1">INDIRECT("DATA_Durham!I" &amp; 317-5*(ROW()-3)/2+(COLUMN()-14))</f>
        <v>0.97704172109652543</v>
      </c>
      <c r="R21" s="5" cm="1">
        <f t="array" aca="1" ref="R21" ca="1">INDIRECT("DATA_Durham!I" &amp; 317-5*(ROW()-3)/2+(COLUMN()-14))</f>
        <v>0.93797933853567494</v>
      </c>
      <c r="S21" s="23"/>
      <c r="T21" s="83"/>
      <c r="U21" s="85"/>
      <c r="V21" s="4" t="s">
        <v>3</v>
      </c>
      <c r="W21" s="6" cm="1">
        <f t="array" aca="1" ref="W21" ca="1">INDIRECT("DATA_Durham!J" &amp; 317-5*(ROW()-3)/2+(COLUMN()-23))</f>
        <v>0.99378360275862276</v>
      </c>
      <c r="X21" s="6" cm="1">
        <f t="array" aca="1" ref="X21" ca="1">INDIRECT("DATA_Durham!J" &amp; 317-5*(ROW()-3)/2+(COLUMN()-23))</f>
        <v>0.98913204184358539</v>
      </c>
      <c r="Y21" s="6" cm="1">
        <f t="array" aca="1" ref="Y21" ca="1">INDIRECT("DATA_Durham!J" &amp; 317-5*(ROW()-3)/2+(COLUMN()-23))</f>
        <v>0.96676850541031523</v>
      </c>
      <c r="Z21" s="6" cm="1">
        <f t="array" aca="1" ref="Z21" ca="1">INDIRECT("DATA_Durham!J" &amp; 317-5*(ROW()-3)/2+(COLUMN()-23))</f>
        <v>0.91120844568972925</v>
      </c>
      <c r="AA21" s="6" cm="1">
        <f t="array" aca="1" ref="AA21" ca="1">INDIRECT("DATA_Durham!J" &amp; 317-5*(ROW()-3)/2+(COLUMN()-23))</f>
        <v>0.80299820322751514</v>
      </c>
      <c r="AC21" s="83"/>
      <c r="AD21" s="85"/>
      <c r="AE21" s="4" t="s">
        <v>3</v>
      </c>
      <c r="AF21" s="5">
        <f t="shared" ca="1" si="1"/>
        <v>2.6582005538577924E-3</v>
      </c>
      <c r="AG21" s="5">
        <f t="shared" ca="1" si="1"/>
        <v>1.9069483625695272E-2</v>
      </c>
      <c r="AH21" s="5">
        <f t="shared" ca="1" si="1"/>
        <v>6.7297000692171816E-2</v>
      </c>
      <c r="AI21" s="5">
        <f t="shared" ca="1" si="1"/>
        <v>0.16976145277309185</v>
      </c>
      <c r="AJ21" s="5">
        <f t="shared" ca="1" si="1"/>
        <v>0.30227643237161739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INDIRECT("DATA_Durham!E"&amp;317-5*(ROW()-2)/2+(COLUMN()-5))</f>
        <v>0</v>
      </c>
      <c r="F22" s="2" cm="1">
        <f t="array" aca="1" ref="F22" ca="1">INDIRECT("DATA_Durham!E"&amp;317-5*(ROW()-2)/2+(COLUMN()-5))</f>
        <v>0.96228174819237478</v>
      </c>
      <c r="G22" s="2" cm="1">
        <f t="array" aca="1" ref="G22" ca="1">INDIRECT("DATA_Durham!E"&amp;317-5*(ROW()-2)/2+(COLUMN()-5))</f>
        <v>0.89105445875432288</v>
      </c>
      <c r="H22" s="2" cm="1">
        <f t="array" aca="1" ref="H22" ca="1">INDIRECT("DATA_Durham!E"&amp;317-5*(ROW()-2)/2+(COLUMN()-5))</f>
        <v>0.78629748587494785</v>
      </c>
      <c r="I22" s="2" cm="1">
        <f t="array" aca="1" ref="I22" ca="1">INDIRECT("DATA_Durham!E"&amp;317-5*(ROW()-2)/2+(COLUMN()-5))</f>
        <v>0.66260432316516271</v>
      </c>
      <c r="K22" s="83"/>
      <c r="L22" s="89">
        <v>-25</v>
      </c>
      <c r="M22" s="7" t="s">
        <v>2</v>
      </c>
      <c r="N22" s="2" cm="1">
        <f t="array" aca="1" ref="N22" ca="1">INDIRECT("DATA_Durham!F" &amp; 317-5*(ROW()-2)/2+(COLUMN()-14))</f>
        <v>0</v>
      </c>
      <c r="O22" s="2" cm="1">
        <f t="array" aca="1" ref="O22" ca="1">INDIRECT("DATA_Durham!F" &amp; 317-5*(ROW()-2)/2+(COLUMN()-14))</f>
        <v>0.98110727651805585</v>
      </c>
      <c r="P22" s="2" cm="1">
        <f t="array" aca="1" ref="P22" ca="1">INDIRECT("DATA_Durham!F" &amp; 317-5*(ROW()-2)/2+(COLUMN()-14))</f>
        <v>0.97563942223400557</v>
      </c>
      <c r="Q22" s="2" cm="1">
        <f t="array" aca="1" ref="Q22" ca="1">INDIRECT("DATA_Durham!F" &amp; 317-5*(ROW()-2)/2+(COLUMN()-14))</f>
        <v>0.95755076745933443</v>
      </c>
      <c r="R22" s="2" cm="1">
        <f t="array" aca="1" ref="R22" ca="1">INDIRECT("DATA_Durham!F" &amp; 317-5*(ROW()-2)/2+(COLUMN()-14))</f>
        <v>0.91231641274026565</v>
      </c>
      <c r="S22" s="23"/>
      <c r="T22" s="83"/>
      <c r="U22" s="89">
        <v>-25</v>
      </c>
      <c r="V22" s="7" t="s">
        <v>2</v>
      </c>
      <c r="W22" s="3" cm="1">
        <f t="array" aca="1" ref="W22" ca="1">INDIRECT("DATA_Durham!G" &amp; 317-5*(ROW()-2)/2+(COLUMN()-23))</f>
        <v>0</v>
      </c>
      <c r="X22" s="3" cm="1">
        <f t="array" aca="1" ref="X22" ca="1">INDIRECT("DATA_Durham!G" &amp; 317-5*(ROW()-2)/2+(COLUMN()-23))</f>
        <v>0.97617738473283155</v>
      </c>
      <c r="Y22" s="3" cm="1">
        <f t="array" aca="1" ref="Y22" ca="1">INDIRECT("DATA_Durham!G" &amp; 317-5*(ROW()-2)/2+(COLUMN()-23))</f>
        <v>0.95556745095893003</v>
      </c>
      <c r="Z22" s="3" cm="1">
        <f t="array" aca="1" ref="Z22" ca="1">INDIRECT("DATA_Durham!G" &amp; 317-5*(ROW()-2)/2+(COLUMN()-23))</f>
        <v>0.91188389749435517</v>
      </c>
      <c r="AA22" s="3" cm="1">
        <f t="array" aca="1" ref="AA22" ca="1">INDIRECT("DATA_Durham!G" &amp; 317-5*(ROW()-2)/2+(COLUMN()-23))</f>
        <v>0.83725362861852959</v>
      </c>
      <c r="AC22" s="83"/>
      <c r="AD22" s="89">
        <v>-25</v>
      </c>
      <c r="AE22" s="7" t="s">
        <v>2</v>
      </c>
      <c r="AF22" s="2">
        <f t="shared" ca="1" si="1"/>
        <v>0</v>
      </c>
      <c r="AG22" s="2">
        <f t="shared" ca="1" si="1"/>
        <v>1.8825528325681073E-2</v>
      </c>
      <c r="AH22" s="2">
        <f t="shared" ca="1" si="1"/>
        <v>8.4584963479682695E-2</v>
      </c>
      <c r="AI22" s="2">
        <f t="shared" ca="1" si="1"/>
        <v>0.17125328158438657</v>
      </c>
      <c r="AJ22" s="2">
        <f t="shared" ca="1" si="1"/>
        <v>0.24971208957510294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INDIRECT("DATA_Durham!H" &amp; 317-5*(ROW()-3)/2+(COLUMN()-5))</f>
        <v>0</v>
      </c>
      <c r="F23" s="5" cm="1">
        <f t="array" aca="1" ref="F23" ca="1">INDIRECT("DATA_Durham!H" &amp; 317-5*(ROW()-3)/2+(COLUMN()-5))</f>
        <v>0.97552232369689984</v>
      </c>
      <c r="G23" s="5" cm="1">
        <f t="array" aca="1" ref="G23" ca="1">INDIRECT("DATA_Durham!H" &amp; 317-5*(ROW()-3)/2+(COLUMN()-5))</f>
        <v>0.92550673909542003</v>
      </c>
      <c r="H23" s="5" cm="1">
        <f t="array" aca="1" ref="H23" ca="1">INDIRECT("DATA_Durham!H" &amp; 317-5*(ROW()-3)/2+(COLUMN()-5))</f>
        <v>0.81729224597505179</v>
      </c>
      <c r="I23" s="5" cm="1">
        <f t="array" aca="1" ref="I23" ca="1">INDIRECT("DATA_Durham!H" &amp; 317-5*(ROW()-3)/2+(COLUMN()-5))</f>
        <v>0.64945297321732087</v>
      </c>
      <c r="K23" s="83"/>
      <c r="L23" s="75"/>
      <c r="M23" s="8" t="s">
        <v>3</v>
      </c>
      <c r="N23" s="5" cm="1">
        <f t="array" aca="1" ref="N23" ca="1">INDIRECT("DATA_Durham!I" &amp; 317-5*(ROW()-3)/2+(COLUMN()-14))</f>
        <v>0</v>
      </c>
      <c r="O23" s="5" cm="1">
        <f t="array" aca="1" ref="O23" ca="1">INDIRECT("DATA_Durham!I" &amp; 317-5*(ROW()-3)/2+(COLUMN()-14))</f>
        <v>0.99290076166699315</v>
      </c>
      <c r="P23" s="5" cm="1">
        <f t="array" aca="1" ref="P23" ca="1">INDIRECT("DATA_Durham!I" &amp; 317-5*(ROW()-3)/2+(COLUMN()-14))</f>
        <v>0.98924696673586199</v>
      </c>
      <c r="Q23" s="5" cm="1">
        <f t="array" aca="1" ref="Q23" ca="1">INDIRECT("DATA_Durham!I" &amp; 317-5*(ROW()-3)/2+(COLUMN()-14))</f>
        <v>0.97882670144354522</v>
      </c>
      <c r="R23" s="5" cm="1">
        <f t="array" aca="1" ref="R23" ca="1">INDIRECT("DATA_Durham!I" &amp; 317-5*(ROW()-3)/2+(COLUMN()-14))</f>
        <v>0.94743673528100358</v>
      </c>
      <c r="S23" s="23"/>
      <c r="T23" s="83"/>
      <c r="U23" s="75"/>
      <c r="V23" s="8" t="s">
        <v>3</v>
      </c>
      <c r="W23" s="6" cm="1">
        <f t="array" aca="1" ref="W23" ca="1">INDIRECT("DATA_Durham!J" &amp; 317-5*(ROW()-3)/2+(COLUMN()-23))</f>
        <v>0</v>
      </c>
      <c r="X23" s="6" cm="1">
        <f t="array" aca="1" ref="X23" ca="1">INDIRECT("DATA_Durham!J" &amp; 317-5*(ROW()-3)/2+(COLUMN()-23))</f>
        <v>0.98909289044506521</v>
      </c>
      <c r="Y23" s="6" cm="1">
        <f t="array" aca="1" ref="Y23" ca="1">INDIRECT("DATA_Durham!J" &amp; 317-5*(ROW()-3)/2+(COLUMN()-23))</f>
        <v>0.97016859296671665</v>
      </c>
      <c r="Z23" s="6" cm="1">
        <f t="array" aca="1" ref="Z23" ca="1">INDIRECT("DATA_Durham!J" &amp; 317-5*(ROW()-3)/2+(COLUMN()-23))</f>
        <v>0.91870080444925595</v>
      </c>
      <c r="AA23" s="6" cm="1">
        <f t="array" aca="1" ref="AA23" ca="1">INDIRECT("DATA_Durham!J" &amp; 317-5*(ROW()-3)/2+(COLUMN()-23))</f>
        <v>0.82129773090983471</v>
      </c>
      <c r="AC23" s="83"/>
      <c r="AD23" s="75"/>
      <c r="AE23" s="8" t="s">
        <v>3</v>
      </c>
      <c r="AF23" s="5">
        <f t="shared" ca="1" si="1"/>
        <v>0</v>
      </c>
      <c r="AG23" s="5">
        <f t="shared" ca="1" si="1"/>
        <v>1.7378437970093308E-2</v>
      </c>
      <c r="AH23" s="5">
        <f t="shared" ca="1" si="1"/>
        <v>6.374022764044196E-2</v>
      </c>
      <c r="AI23" s="5">
        <f t="shared" ca="1" si="1"/>
        <v>0.16153445546849343</v>
      </c>
      <c r="AJ23" s="5">
        <f t="shared" ca="1" si="1"/>
        <v>0.29798376206368271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INDIRECT("DATA_Durham!E"&amp;317-5*(ROW()-2)/2+(COLUMN()-5))</f>
        <v>0.97033349615244657</v>
      </c>
      <c r="F24" s="2" cm="1">
        <f t="array" aca="1" ref="F24" ca="1">INDIRECT("DATA_Durham!E"&amp;317-5*(ROW()-2)/2+(COLUMN()-5))</f>
        <v>0.96025949170930358</v>
      </c>
      <c r="G24" s="2" cm="1">
        <f t="array" aca="1" ref="G24" ca="1">INDIRECT("DATA_Durham!E"&amp;317-5*(ROW()-2)/2+(COLUMN()-5))</f>
        <v>0.89353450179286686</v>
      </c>
      <c r="H24" s="2" cm="1">
        <f t="array" aca="1" ref="H24" ca="1">INDIRECT("DATA_Durham!E"&amp;317-5*(ROW()-2)/2+(COLUMN()-5))</f>
        <v>0.7943160662338753</v>
      </c>
      <c r="I24" s="2" cm="1">
        <f t="array" aca="1" ref="I24" ca="1">INDIRECT("DATA_Durham!E"&amp;317-5*(ROW()-2)/2+(COLUMN()-5))</f>
        <v>0.67280721696542489</v>
      </c>
      <c r="K24" s="83"/>
      <c r="L24" s="74">
        <v>-30</v>
      </c>
      <c r="M24" s="1" t="s">
        <v>2</v>
      </c>
      <c r="N24" s="2" cm="1">
        <f t="array" aca="1" ref="N24" ca="1">INDIRECT("DATA_Durham!F" &amp; 317-5*(ROW()-2)/2+(COLUMN()-14))</f>
        <v>0.98657609285872561</v>
      </c>
      <c r="O24" s="2" cm="1">
        <f t="array" aca="1" ref="O24" ca="1">INDIRECT("DATA_Durham!F" &amp; 317-5*(ROW()-2)/2+(COLUMN()-14))</f>
        <v>0.97998165670483162</v>
      </c>
      <c r="P24" s="2" cm="1">
        <f t="array" aca="1" ref="P24" ca="1">INDIRECT("DATA_Durham!F" &amp; 317-5*(ROW()-2)/2+(COLUMN()-14))</f>
        <v>0.97764677848271897</v>
      </c>
      <c r="Q24" s="2" cm="1">
        <f t="array" aca="1" ref="Q24" ca="1">INDIRECT("DATA_Durham!F" &amp; 317-5*(ROW()-2)/2+(COLUMN()-14))</f>
        <v>0.96010946440371236</v>
      </c>
      <c r="R24" s="2" cm="1">
        <f t="array" aca="1" ref="R24" ca="1">INDIRECT("DATA_Durham!F" &amp; 317-5*(ROW()-2)/2+(COLUMN()-14))</f>
        <v>0.92411516045025199</v>
      </c>
      <c r="S24" s="23"/>
      <c r="T24" s="83"/>
      <c r="U24" s="74">
        <v>-30</v>
      </c>
      <c r="V24" s="1" t="s">
        <v>2</v>
      </c>
      <c r="W24" s="3" cm="1">
        <f t="array" aca="1" ref="W24" ca="1">INDIRECT("DATA_Durham!G" &amp; 317-5*(ROW()-2)/2+(COLUMN()-23))</f>
        <v>0.98122844687245125</v>
      </c>
      <c r="X24" s="3" cm="1">
        <f t="array" aca="1" ref="X24" ca="1">INDIRECT("DATA_Durham!G" &amp; 317-5*(ROW()-2)/2+(COLUMN()-23))</f>
        <v>0.97449300122801319</v>
      </c>
      <c r="Y24" s="3" cm="1">
        <f t="array" aca="1" ref="Y24" ca="1">INDIRECT("DATA_Durham!G" &amp; 317-5*(ROW()-2)/2+(COLUMN()-23))</f>
        <v>0.95755475496738485</v>
      </c>
      <c r="Z24" s="3" cm="1">
        <f t="array" aca="1" ref="Z24" ca="1">INDIRECT("DATA_Durham!G" &amp; 317-5*(ROW()-2)/2+(COLUMN()-23))</f>
        <v>0.9156035989251996</v>
      </c>
      <c r="AA24" s="3" cm="1">
        <f t="array" aca="1" ref="AA24" ca="1">INDIRECT("DATA_Durham!G" &amp; 317-5*(ROW()-2)/2+(COLUMN()-23))</f>
        <v>0.84831616507751306</v>
      </c>
      <c r="AC24" s="83"/>
      <c r="AD24" s="74">
        <v>-30</v>
      </c>
      <c r="AE24" s="1" t="s">
        <v>2</v>
      </c>
      <c r="AF24" s="2">
        <f t="shared" ca="1" si="1"/>
        <v>1.6242596706279033E-2</v>
      </c>
      <c r="AG24" s="2">
        <f t="shared" ca="1" si="1"/>
        <v>1.9722164995528035E-2</v>
      </c>
      <c r="AH24" s="2">
        <f t="shared" ca="1" si="1"/>
        <v>8.4112276689852106E-2</v>
      </c>
      <c r="AI24" s="2">
        <f t="shared" ca="1" si="1"/>
        <v>0.16579339816983707</v>
      </c>
      <c r="AJ24" s="2">
        <f t="shared" ca="1" si="1"/>
        <v>0.2513079434848271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INDIRECT("DATA_Durham!H" &amp; 317-5*(ROW()-3)/2+(COLUMN()-5))</f>
        <v>0.99219348110165162</v>
      </c>
      <c r="F25" s="5" cm="1">
        <f t="array" aca="1" ref="F25" ca="1">INDIRECT("DATA_Durham!H" &amp; 317-5*(ROW()-3)/2+(COLUMN()-5))</f>
        <v>0.97561388821695838</v>
      </c>
      <c r="G25" s="5" cm="1">
        <f t="array" aca="1" ref="G25" ca="1">INDIRECT("DATA_Durham!H" &amp; 317-5*(ROW()-3)/2+(COLUMN()-5))</f>
        <v>0.92585645845781317</v>
      </c>
      <c r="H25" s="5" cm="1">
        <f t="array" aca="1" ref="H25" ca="1">INDIRECT("DATA_Durham!H" &amp; 317-5*(ROW()-3)/2+(COLUMN()-5))</f>
        <v>0.82250609053269408</v>
      </c>
      <c r="I25" s="5" cm="1">
        <f t="array" aca="1" ref="I25" ca="1">INDIRECT("DATA_Durham!H" &amp; 317-5*(ROW()-3)/2+(COLUMN()-5))</f>
        <v>0.66027893405071458</v>
      </c>
      <c r="K25" s="83"/>
      <c r="L25" s="75"/>
      <c r="M25" s="4" t="s">
        <v>3</v>
      </c>
      <c r="N25" s="5" cm="1">
        <f t="array" aca="1" ref="N25" ca="1">INDIRECT("DATA_Durham!I" &amp; 317-5*(ROW()-3)/2+(COLUMN()-14))</f>
        <v>0.99529665391470001</v>
      </c>
      <c r="O25" s="5" cm="1">
        <f t="array" aca="1" ref="O25" ca="1">INDIRECT("DATA_Durham!I" &amp; 317-5*(ROW()-3)/2+(COLUMN()-14))</f>
        <v>0.9935631266500724</v>
      </c>
      <c r="P25" s="5" cm="1">
        <f t="array" aca="1" ref="P25" ca="1">INDIRECT("DATA_Durham!I" &amp; 317-5*(ROW()-3)/2+(COLUMN()-14))</f>
        <v>0.98862933824213417</v>
      </c>
      <c r="Q25" s="5" cm="1">
        <f t="array" aca="1" ref="Q25" ca="1">INDIRECT("DATA_Durham!I" &amp; 317-5*(ROW()-3)/2+(COLUMN()-14))</f>
        <v>0.98013230065273838</v>
      </c>
      <c r="R25" s="5" cm="1">
        <f t="array" aca="1" ref="R25" ca="1">INDIRECT("DATA_Durham!I" &amp; 317-5*(ROW()-3)/2+(COLUMN()-14))</f>
        <v>0.95525165734732398</v>
      </c>
      <c r="S25" s="23"/>
      <c r="T25" s="83"/>
      <c r="U25" s="75"/>
      <c r="V25" s="4" t="s">
        <v>3</v>
      </c>
      <c r="W25" s="6" cm="1">
        <f t="array" aca="1" ref="W25" ca="1">INDIRECT("DATA_Durham!J" &amp; 317-5*(ROW()-3)/2+(COLUMN()-23))</f>
        <v>0.99372908316052222</v>
      </c>
      <c r="X25" s="6" cm="1">
        <f t="array" aca="1" ref="X25" ca="1">INDIRECT("DATA_Durham!J" &amp; 317-5*(ROW()-3)/2+(COLUMN()-23))</f>
        <v>0.98932837958748721</v>
      </c>
      <c r="Y25" s="6" cm="1">
        <f t="array" aca="1" ref="Y25" ca="1">INDIRECT("DATA_Durham!J" &amp; 317-5*(ROW()-3)/2+(COLUMN()-23))</f>
        <v>0.96937066461662857</v>
      </c>
      <c r="Z25" s="6" cm="1">
        <f t="array" aca="1" ref="Z25" ca="1">INDIRECT("DATA_Durham!J" &amp; 317-5*(ROW()-3)/2+(COLUMN()-23))</f>
        <v>0.92321594915229355</v>
      </c>
      <c r="AA25" s="6" cm="1">
        <f t="array" aca="1" ref="AA25" ca="1">INDIRECT("DATA_Durham!J" &amp; 317-5*(ROW()-3)/2+(COLUMN()-23))</f>
        <v>0.83491494607792938</v>
      </c>
      <c r="AC25" s="83"/>
      <c r="AD25" s="75"/>
      <c r="AE25" s="4" t="s">
        <v>3</v>
      </c>
      <c r="AF25" s="5">
        <f t="shared" ca="1" si="1"/>
        <v>3.1031728130483938E-3</v>
      </c>
      <c r="AG25" s="5">
        <f t="shared" ca="1" si="1"/>
        <v>1.7949238433114023E-2</v>
      </c>
      <c r="AH25" s="5">
        <f t="shared" ca="1" si="1"/>
        <v>6.2772879784321001E-2</v>
      </c>
      <c r="AI25" s="5">
        <f t="shared" ca="1" si="1"/>
        <v>0.1576262101200443</v>
      </c>
      <c r="AJ25" s="5">
        <f t="shared" ca="1" si="1"/>
        <v>0.2949727232966094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INDIRECT("DATA_Durham!E"&amp;317-5*(ROW()-2)/2+(COLUMN()-5))</f>
        <v>0.9674535803274894</v>
      </c>
      <c r="F26" s="2" cm="1">
        <f t="array" aca="1" ref="F26" ca="1">INDIRECT("DATA_Durham!E"&amp;317-5*(ROW()-2)/2+(COLUMN()-5))</f>
        <v>0.94653092449138643</v>
      </c>
      <c r="G26" s="2" cm="1">
        <f t="array" aca="1" ref="G26" ca="1">INDIRECT("DATA_Durham!E"&amp;317-5*(ROW()-2)/2+(COLUMN()-5))</f>
        <v>0.88871573323746111</v>
      </c>
      <c r="H26" s="2" cm="1">
        <f t="array" aca="1" ref="H26" ca="1">INDIRECT("DATA_Durham!E"&amp;317-5*(ROW()-2)/2+(COLUMN()-5))</f>
        <v>0.79540579072665529</v>
      </c>
      <c r="I26" s="2" cm="1">
        <f t="array" aca="1" ref="I26" ca="1">INDIRECT("DATA_Durham!E"&amp;317-5*(ROW()-2)/2+(COLUMN()-5))</f>
        <v>0.67797086007788387</v>
      </c>
      <c r="K26" s="83"/>
      <c r="L26" s="74">
        <v>-35</v>
      </c>
      <c r="M26" s="1" t="s">
        <v>2</v>
      </c>
      <c r="N26" s="2" cm="1">
        <f t="array" aca="1" ref="N26" ca="1">INDIRECT("DATA_Durham!F" &amp; 317-5*(ROW()-2)/2+(COLUMN()-14))</f>
        <v>0.98227261371457641</v>
      </c>
      <c r="O26" s="2" cm="1">
        <f t="array" aca="1" ref="O26" ca="1">INDIRECT("DATA_Durham!F" &amp; 317-5*(ROW()-2)/2+(COLUMN()-14))</f>
        <v>0.98413767870585001</v>
      </c>
      <c r="P26" s="2" cm="1">
        <f t="array" aca="1" ref="P26" ca="1">INDIRECT("DATA_Durham!F" &amp; 317-5*(ROW()-2)/2+(COLUMN()-14))</f>
        <v>0.97789297400786457</v>
      </c>
      <c r="Q26" s="2" cm="1">
        <f t="array" aca="1" ref="Q26" ca="1">INDIRECT("DATA_Durham!F" &amp; 317-5*(ROW()-2)/2+(COLUMN()-14))</f>
        <v>0.9616654021207236</v>
      </c>
      <c r="R26" s="2" cm="1">
        <f t="array" aca="1" ref="R26" ca="1">INDIRECT("DATA_Durham!F" &amp; 317-5*(ROW()-2)/2+(COLUMN()-14))</f>
        <v>0.92915050512279518</v>
      </c>
      <c r="S26" s="23"/>
      <c r="T26" s="83"/>
      <c r="U26" s="74">
        <v>-35</v>
      </c>
      <c r="V26" s="1" t="s">
        <v>2</v>
      </c>
      <c r="W26" s="3" cm="1">
        <f t="array" aca="1" ref="W26" ca="1">INDIRECT("DATA_Durham!G" &amp; 317-5*(ROW()-2)/2+(COLUMN()-23))</f>
        <v>0.97907491398009705</v>
      </c>
      <c r="X26" s="3" cm="1">
        <f t="array" aca="1" ref="X26" ca="1">INDIRECT("DATA_Durham!G" &amp; 317-5*(ROW()-2)/2+(COLUMN()-23))</f>
        <v>0.97586434882028816</v>
      </c>
      <c r="Y26" s="3" cm="1">
        <f t="array" aca="1" ref="Y26" ca="1">INDIRECT("DATA_Durham!G" &amp; 317-5*(ROW()-2)/2+(COLUMN()-23))</f>
        <v>0.95653474450054521</v>
      </c>
      <c r="Z26" s="3" cm="1">
        <f t="array" aca="1" ref="Z26" ca="1">INDIRECT("DATA_Durham!G" &amp; 317-5*(ROW()-2)/2+(COLUMN()-23))</f>
        <v>0.91714410633893717</v>
      </c>
      <c r="AA26" s="3" cm="1">
        <f t="array" aca="1" ref="AA26" ca="1">INDIRECT("DATA_Durham!G" &amp; 317-5*(ROW()-2)/2+(COLUMN()-23))</f>
        <v>0.85374753174807338</v>
      </c>
      <c r="AC26" s="83"/>
      <c r="AD26" s="74">
        <v>-35</v>
      </c>
      <c r="AE26" s="1" t="s">
        <v>2</v>
      </c>
      <c r="AF26" s="2">
        <f t="shared" ca="1" si="1"/>
        <v>1.4819033387087011E-2</v>
      </c>
      <c r="AG26" s="2">
        <f t="shared" ca="1" si="1"/>
        <v>3.7606754214463578E-2</v>
      </c>
      <c r="AH26" s="2">
        <f t="shared" ca="1" si="1"/>
        <v>8.9177240770403454E-2</v>
      </c>
      <c r="AI26" s="2">
        <f t="shared" ca="1" si="1"/>
        <v>0.16625961139406831</v>
      </c>
      <c r="AJ26" s="2">
        <f t="shared" ca="1" si="1"/>
        <v>0.2511796450449113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INDIRECT("DATA_Durham!H" &amp; 317-5*(ROW()-3)/2+(COLUMN()-5))</f>
        <v>0.98275149254764982</v>
      </c>
      <c r="F27" s="5" cm="1">
        <f t="array" aca="1" ref="F27" ca="1">INDIRECT("DATA_Durham!H" &amp; 317-5*(ROW()-3)/2+(COLUMN()-5))</f>
        <v>0.96833560398809559</v>
      </c>
      <c r="G27" s="5" cm="1">
        <f t="array" aca="1" ref="G27" ca="1">INDIRECT("DATA_Durham!H" &amp; 317-5*(ROW()-3)/2+(COLUMN()-5))</f>
        <v>0.92135199943878676</v>
      </c>
      <c r="H27" s="5" cm="1">
        <f t="array" aca="1" ref="H27" ca="1">INDIRECT("DATA_Durham!H" &amp; 317-5*(ROW()-3)/2+(COLUMN()-5))</f>
        <v>0.82404526833303826</v>
      </c>
      <c r="I27" s="5" cm="1">
        <f t="array" aca="1" ref="I27" ca="1">INDIRECT("DATA_Durham!H" &amp; 317-5*(ROW()-3)/2+(COLUMN()-5))</f>
        <v>0.6719257997527911</v>
      </c>
      <c r="K27" s="83"/>
      <c r="L27" s="75"/>
      <c r="M27" s="9" t="s">
        <v>3</v>
      </c>
      <c r="N27" s="5" cm="1">
        <f t="array" aca="1" ref="N27" ca="1">INDIRECT("DATA_Durham!I" &amp; 317-5*(ROW()-3)/2+(COLUMN()-14))</f>
        <v>0.99372855609540278</v>
      </c>
      <c r="O27" s="5" cm="1">
        <f t="array" aca="1" ref="O27" ca="1">INDIRECT("DATA_Durham!I" &amp; 317-5*(ROW()-3)/2+(COLUMN()-14))</f>
        <v>0.99206739818023482</v>
      </c>
      <c r="P27" s="5" cm="1">
        <f t="array" aca="1" ref="P27" ca="1">INDIRECT("DATA_Durham!I" &amp; 317-5*(ROW()-3)/2+(COLUMN()-14))</f>
        <v>0.98850928602892041</v>
      </c>
      <c r="Q27" s="5" cm="1">
        <f t="array" aca="1" ref="Q27" ca="1">INDIRECT("DATA_Durham!I" &amp; 317-5*(ROW()-3)/2+(COLUMN()-14))</f>
        <v>0.98085588109945276</v>
      </c>
      <c r="R27" s="5" cm="1">
        <f t="array" aca="1" ref="R27" ca="1">INDIRECT("DATA_Durham!I" &amp; 317-5*(ROW()-3)/2+(COLUMN()-14))</f>
        <v>0.96413731354617316</v>
      </c>
      <c r="S27" s="23"/>
      <c r="T27" s="83"/>
      <c r="U27" s="75"/>
      <c r="V27" s="9" t="s">
        <v>3</v>
      </c>
      <c r="W27" s="6" cm="1">
        <f t="array" aca="1" ref="W27" ca="1">INDIRECT("DATA_Durham!J" &amp; 317-5*(ROW()-3)/2+(COLUMN()-23))</f>
        <v>0.99164342299376784</v>
      </c>
      <c r="X27" s="6" cm="1">
        <f t="array" aca="1" ref="X27" ca="1">INDIRECT("DATA_Durham!J" &amp; 317-5*(ROW()-3)/2+(COLUMN()-23))</f>
        <v>0.98639386084170722</v>
      </c>
      <c r="Y27" s="6" cm="1">
        <f t="array" aca="1" ref="Y27" ca="1">INDIRECT("DATA_Durham!J" &amp; 317-5*(ROW()-3)/2+(COLUMN()-23))</f>
        <v>0.96834618362100078</v>
      </c>
      <c r="Z27" s="6" cm="1">
        <f t="array" aca="1" ref="Z27" ca="1">INDIRECT("DATA_Durham!J" &amp; 317-5*(ROW()-3)/2+(COLUMN()-23))</f>
        <v>0.92472732868262697</v>
      </c>
      <c r="AA27" s="6" cm="1">
        <f t="array" aca="1" ref="AA27" ca="1">INDIRECT("DATA_Durham!J" &amp; 317-5*(ROW()-3)/2+(COLUMN()-23))</f>
        <v>0.84686665509385695</v>
      </c>
      <c r="AC27" s="83"/>
      <c r="AD27" s="75"/>
      <c r="AE27" s="9" t="s">
        <v>3</v>
      </c>
      <c r="AF27" s="5">
        <f t="shared" ca="1" si="1"/>
        <v>1.0977063547752963E-2</v>
      </c>
      <c r="AG27" s="5">
        <f t="shared" ca="1" si="1"/>
        <v>2.3731794192139222E-2</v>
      </c>
      <c r="AH27" s="5">
        <f t="shared" ca="1" si="1"/>
        <v>6.7157286590133647E-2</v>
      </c>
      <c r="AI27" s="5">
        <f t="shared" ca="1" si="1"/>
        <v>0.1568106127664145</v>
      </c>
      <c r="AJ27" s="5">
        <f t="shared" ca="1" si="1"/>
        <v>0.29221151379338206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INDIRECT("DATA_Durham!E"&amp;317-5*(ROW()-2)/2+(COLUMN()-5))</f>
        <v>0.95233728232808501</v>
      </c>
      <c r="F28" s="2" cm="1">
        <f t="array" aca="1" ref="F28" ca="1">INDIRECT("DATA_Durham!E"&amp;317-5*(ROW()-2)/2+(COLUMN()-5))</f>
        <v>0.93641030035799899</v>
      </c>
      <c r="G28" s="2" cm="1">
        <f t="array" aca="1" ref="G28" ca="1">INDIRECT("DATA_Durham!E"&amp;317-5*(ROW()-2)/2+(COLUMN()-5))</f>
        <v>0.87562264624706454</v>
      </c>
      <c r="H28" s="2" cm="1">
        <f t="array" aca="1" ref="H28" ca="1">INDIRECT("DATA_Durham!E"&amp;317-5*(ROW()-2)/2+(COLUMN()-5))</f>
        <v>0.79043335051969899</v>
      </c>
      <c r="I28" s="2" cm="1">
        <f t="array" aca="1" ref="I28" ca="1">INDIRECT("DATA_Durham!E"&amp;317-5*(ROW()-2)/2+(COLUMN()-5))</f>
        <v>0.68179417228516626</v>
      </c>
      <c r="K28" s="83"/>
      <c r="L28" s="74">
        <v>-40</v>
      </c>
      <c r="M28" s="10" t="s">
        <v>2</v>
      </c>
      <c r="N28" s="2" cm="1">
        <f t="array" aca="1" ref="N28" ca="1">INDIRECT("DATA_Durham!F" &amp; 317-5*(ROW()-2)/2+(COLUMN()-14))</f>
        <v>0.98520288831768899</v>
      </c>
      <c r="O28" s="2" cm="1">
        <f t="array" aca="1" ref="O28" ca="1">INDIRECT("DATA_Durham!F" &amp; 317-5*(ROW()-2)/2+(COLUMN()-14))</f>
        <v>0.98341664458780564</v>
      </c>
      <c r="P28" s="2" cm="1">
        <f t="array" aca="1" ref="P28" ca="1">INDIRECT("DATA_Durham!F" &amp; 317-5*(ROW()-2)/2+(COLUMN()-14))</f>
        <v>0.97523183028218097</v>
      </c>
      <c r="Q28" s="2" cm="1">
        <f t="array" aca="1" ref="Q28" ca="1">INDIRECT("DATA_Durham!F" &amp; 317-5*(ROW()-2)/2+(COLUMN()-14))</f>
        <v>0.96271407205540382</v>
      </c>
      <c r="R28" s="2" cm="1">
        <f t="array" aca="1" ref="R28" ca="1">INDIRECT("DATA_Durham!F" &amp; 317-5*(ROW()-2)/2+(COLUMN()-14))</f>
        <v>0.93217451760595016</v>
      </c>
      <c r="S28" s="23"/>
      <c r="T28" s="83"/>
      <c r="U28" s="74">
        <v>-40</v>
      </c>
      <c r="V28" s="10" t="s">
        <v>2</v>
      </c>
      <c r="W28" s="3" cm="1">
        <f t="array" aca="1" ref="W28" ca="1">INDIRECT("DATA_Durham!G" &amp; 317-5*(ROW()-2)/2+(COLUMN()-23))</f>
        <v>0.97792762709216718</v>
      </c>
      <c r="X28" s="3" cm="1">
        <f t="array" aca="1" ref="X28" ca="1">INDIRECT("DATA_Durham!G" &amp; 317-5*(ROW()-2)/2+(COLUMN()-23))</f>
        <v>0.97270871448665164</v>
      </c>
      <c r="Y28" s="3" cm="1">
        <f t="array" aca="1" ref="Y28" ca="1">INDIRECT("DATA_Durham!G" &amp; 317-5*(ROW()-2)/2+(COLUMN()-23))</f>
        <v>0.95111818153699434</v>
      </c>
      <c r="Z28" s="3" cm="1">
        <f t="array" aca="1" ref="Z28" ca="1">INDIRECT("DATA_Durham!G" &amp; 317-5*(ROW()-2)/2+(COLUMN()-23))</f>
        <v>0.91666825778125316</v>
      </c>
      <c r="AA28" s="3" cm="1">
        <f t="array" aca="1" ref="AA28" ca="1">INDIRECT("DATA_Durham!G" &amp; 317-5*(ROW()-2)/2+(COLUMN()-23))</f>
        <v>0.85738151335150514</v>
      </c>
      <c r="AC28" s="83"/>
      <c r="AD28" s="74">
        <v>-40</v>
      </c>
      <c r="AE28" s="10" t="s">
        <v>2</v>
      </c>
      <c r="AF28" s="2">
        <f t="shared" ca="1" si="1"/>
        <v>3.2865605989603974E-2</v>
      </c>
      <c r="AG28" s="2">
        <f t="shared" ca="1" si="1"/>
        <v>4.7006344229806651E-2</v>
      </c>
      <c r="AH28" s="2">
        <f t="shared" ca="1" si="1"/>
        <v>9.9609184035116427E-2</v>
      </c>
      <c r="AI28" s="2">
        <f t="shared" ca="1" si="1"/>
        <v>0.17228072153570484</v>
      </c>
      <c r="AJ28" s="2">
        <f t="shared" ca="1" si="1"/>
        <v>0.2503803453207839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INDIRECT("DATA_Durham!H" &amp; 317-5*(ROW()-3)/2+(COLUMN()-5))</f>
        <v>0.97157930394637282</v>
      </c>
      <c r="F29" s="5" cm="1">
        <f t="array" aca="1" ref="F29" ca="1">INDIRECT("DATA_Durham!H" &amp; 317-5*(ROW()-3)/2+(COLUMN()-5))</f>
        <v>0.95885222938810077</v>
      </c>
      <c r="G29" s="5" cm="1">
        <f t="array" aca="1" ref="G29" ca="1">INDIRECT("DATA_Durham!H" &amp; 317-5*(ROW()-3)/2+(COLUMN()-5))</f>
        <v>0.91646559987204379</v>
      </c>
      <c r="H29" s="5" cm="1">
        <f t="array" aca="1" ref="H29" ca="1">INDIRECT("DATA_Durham!H" &amp; 317-5*(ROW()-3)/2+(COLUMN()-5))</f>
        <v>0.82040816003957051</v>
      </c>
      <c r="I29" s="5" cm="1">
        <f t="array" aca="1" ref="I29" ca="1">INDIRECT("DATA_Durham!H" &amp; 317-5*(ROW()-3)/2+(COLUMN()-5))</f>
        <v>0.68017068252131807</v>
      </c>
      <c r="K29" s="83"/>
      <c r="L29" s="75"/>
      <c r="M29" s="11" t="s">
        <v>3</v>
      </c>
      <c r="N29" s="5" cm="1">
        <f t="array" aca="1" ref="N29" ca="1">INDIRECT("DATA_Durham!I" &amp; 317-5*(ROW()-3)/2+(COLUMN()-14))</f>
        <v>0.99247178153662319</v>
      </c>
      <c r="O29" s="5" cm="1">
        <f t="array" aca="1" ref="O29" ca="1">INDIRECT("DATA_Durham!I" &amp; 317-5*(ROW()-3)/2+(COLUMN()-14))</f>
        <v>0.99166536600992605</v>
      </c>
      <c r="P29" s="5" cm="1">
        <f t="array" aca="1" ref="P29" ca="1">INDIRECT("DATA_Durham!I" &amp; 317-5*(ROW()-3)/2+(COLUMN()-14))</f>
        <v>0.99028060182197564</v>
      </c>
      <c r="Q29" s="5" cm="1">
        <f t="array" aca="1" ref="Q29" ca="1">INDIRECT("DATA_Durham!I" &amp; 317-5*(ROW()-3)/2+(COLUMN()-14))</f>
        <v>0.98142786451419317</v>
      </c>
      <c r="R29" s="5" cm="1">
        <f t="array" aca="1" ref="R29" ca="1">INDIRECT("DATA_Durham!I" &amp; 317-5*(ROW()-3)/2+(COLUMN()-14))</f>
        <v>0.97087136844554522</v>
      </c>
      <c r="S29" s="23"/>
      <c r="T29" s="83"/>
      <c r="U29" s="75"/>
      <c r="V29" s="11" t="s">
        <v>3</v>
      </c>
      <c r="W29" s="6" cm="1">
        <f t="array" aca="1" ref="W29" ca="1">INDIRECT("DATA_Durham!J" &amp; 317-5*(ROW()-3)/2+(COLUMN()-23))</f>
        <v>0.98791971509577103</v>
      </c>
      <c r="X29" s="6" cm="1">
        <f t="array" aca="1" ref="X29" ca="1">INDIRECT("DATA_Durham!J" &amp; 317-5*(ROW()-3)/2+(COLUMN()-23))</f>
        <v>0.98315640621744915</v>
      </c>
      <c r="Y29" s="6" cm="1">
        <f t="array" aca="1" ref="Y29" ca="1">INDIRECT("DATA_Durham!J" &amp; 317-5*(ROW()-3)/2+(COLUMN()-23))</f>
        <v>0.96732361923155485</v>
      </c>
      <c r="Z29" s="6" cm="1">
        <f t="array" aca="1" ref="Z29" ca="1">INDIRECT("DATA_Durham!J" &amp; 317-5*(ROW()-3)/2+(COLUMN()-23))</f>
        <v>0.92399496265002357</v>
      </c>
      <c r="AA29" s="6" cm="1">
        <f t="array" aca="1" ref="AA29" ca="1">INDIRECT("DATA_Durham!J" &amp; 317-5*(ROW()-3)/2+(COLUMN()-23))</f>
        <v>0.85477912209782259</v>
      </c>
      <c r="AC29" s="83"/>
      <c r="AD29" s="75"/>
      <c r="AE29" s="11" t="s">
        <v>3</v>
      </c>
      <c r="AF29" s="5">
        <f t="shared" ca="1" si="1"/>
        <v>2.0892477590250369E-2</v>
      </c>
      <c r="AG29" s="5">
        <f t="shared" ca="1" si="1"/>
        <v>3.2813136621825278E-2</v>
      </c>
      <c r="AH29" s="5">
        <f t="shared" ca="1" si="1"/>
        <v>7.3815001949931847E-2</v>
      </c>
      <c r="AI29" s="5">
        <f t="shared" ca="1" si="1"/>
        <v>0.16101970447462266</v>
      </c>
      <c r="AJ29" s="5">
        <f t="shared" ca="1" si="1"/>
        <v>0.29070068592422715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INDIRECT("DATA_Durham!E"&amp;317-5*(ROW()-2)/2+(COLUMN()-5))</f>
        <v>0.93466732406106401</v>
      </c>
      <c r="F30" s="2" cm="1">
        <f t="array" aca="1" ref="F30" ca="1">INDIRECT("DATA_Durham!E"&amp;317-5*(ROW()-2)/2+(COLUMN()-5))</f>
        <v>0.91739708361136518</v>
      </c>
      <c r="G30" s="2" cm="1">
        <f t="array" aca="1" ref="G30" ca="1">INDIRECT("DATA_Durham!E"&amp;317-5*(ROW()-2)/2+(COLUMN()-5))</f>
        <v>0.86072458859907996</v>
      </c>
      <c r="H30" s="2" cm="1">
        <f t="array" aca="1" ref="H30" ca="1">INDIRECT("DATA_Durham!E"&amp;317-5*(ROW()-2)/2+(COLUMN()-5))</f>
        <v>0.78003247452118685</v>
      </c>
      <c r="I30" s="2" cm="1">
        <f t="array" aca="1" ref="I30" ca="1">INDIRECT("DATA_Durham!E"&amp;317-5*(ROW()-2)/2+(COLUMN()-5))</f>
        <v>0.68031228170450941</v>
      </c>
      <c r="K30" s="83"/>
      <c r="L30" s="74">
        <v>-45</v>
      </c>
      <c r="M30" s="12" t="s">
        <v>2</v>
      </c>
      <c r="N30" s="2" cm="1">
        <f t="array" aca="1" ref="N30" ca="1">INDIRECT("DATA_Durham!F" &amp; 317-5*(ROW()-2)/2+(COLUMN()-14))</f>
        <v>0.98465711866169459</v>
      </c>
      <c r="O30" s="2" cm="1">
        <f t="array" aca="1" ref="O30" ca="1">INDIRECT("DATA_Durham!F" &amp; 317-5*(ROW()-2)/2+(COLUMN()-14))</f>
        <v>0.98115046844744735</v>
      </c>
      <c r="P30" s="2" cm="1">
        <f t="array" aca="1" ref="P30" ca="1">INDIRECT("DATA_Durham!F" &amp; 317-5*(ROW()-2)/2+(COLUMN()-14))</f>
        <v>0.97595496840026719</v>
      </c>
      <c r="Q30" s="2" cm="1">
        <f t="array" aca="1" ref="Q30" ca="1">INDIRECT("DATA_Durham!F" &amp; 317-5*(ROW()-2)/2+(COLUMN()-14))</f>
        <v>0.96576914917383661</v>
      </c>
      <c r="R30" s="2" cm="1">
        <f t="array" aca="1" ref="R30" ca="1">INDIRECT("DATA_Durham!F" &amp; 317-5*(ROW()-2)/2+(COLUMN()-14))</f>
        <v>0.93726717292958961</v>
      </c>
      <c r="S30" s="23"/>
      <c r="T30" s="83"/>
      <c r="U30" s="74">
        <v>-45</v>
      </c>
      <c r="V30" s="12" t="s">
        <v>2</v>
      </c>
      <c r="W30" s="3" cm="1">
        <f t="array" aca="1" ref="W30" ca="1">INDIRECT("DATA_Durham!G" &amp; 317-5*(ROW()-2)/2+(COLUMN()-23))</f>
        <v>0.97324814290268757</v>
      </c>
      <c r="X30" s="3" cm="1">
        <f t="array" aca="1" ref="X30" ca="1">INDIRECT("DATA_Durham!G" &amp; 317-5*(ROW()-2)/2+(COLUMN()-23))</f>
        <v>0.96597552557152644</v>
      </c>
      <c r="Y30" s="3" cm="1">
        <f t="array" aca="1" ref="Y30" ca="1">INDIRECT("DATA_Durham!G" &amp; 317-5*(ROW()-2)/2+(COLUMN()-23))</f>
        <v>0.94739473641084915</v>
      </c>
      <c r="Z30" s="3" cm="1">
        <f t="array" aca="1" ref="Z30" ca="1">INDIRECT("DATA_Durham!G" &amp; 317-5*(ROW()-2)/2+(COLUMN()-23))</f>
        <v>0.9162085948149552</v>
      </c>
      <c r="AA30" s="3" cm="1">
        <f t="array" aca="1" ref="AA30" ca="1">INDIRECT("DATA_Durham!G" &amp; 317-5*(ROW()-2)/2+(COLUMN()-23))</f>
        <v>0.86084186660139472</v>
      </c>
      <c r="AC30" s="83"/>
      <c r="AD30" s="74">
        <v>-45</v>
      </c>
      <c r="AE30" s="12" t="s">
        <v>2</v>
      </c>
      <c r="AF30" s="2">
        <f t="shared" ca="1" si="1"/>
        <v>4.9989794600630577E-2</v>
      </c>
      <c r="AG30" s="2">
        <f t="shared" ca="1" si="1"/>
        <v>6.3753384836082172E-2</v>
      </c>
      <c r="AH30" s="2">
        <f t="shared" ca="1" si="1"/>
        <v>0.11523037980118722</v>
      </c>
      <c r="AI30" s="2">
        <f t="shared" ca="1" si="1"/>
        <v>0.18573667465264976</v>
      </c>
      <c r="AJ30" s="2">
        <f t="shared" ca="1" si="1"/>
        <v>0.2569548912250802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INDIRECT("DATA_Durham!H" &amp; 317-5*(ROW()-3)/2+(COLUMN()-5))</f>
        <v>0.95623386030250501</v>
      </c>
      <c r="F31" s="5" cm="1">
        <f t="array" aca="1" ref="F31" ca="1">INDIRECT("DATA_Durham!H" &amp; 317-5*(ROW()-3)/2+(COLUMN()-5))</f>
        <v>0.94539235677617939</v>
      </c>
      <c r="G31" s="5" cm="1">
        <f t="array" aca="1" ref="G31" ca="1">INDIRECT("DATA_Durham!H" &amp; 317-5*(ROW()-3)/2+(COLUMN()-5))</f>
        <v>0.90010584414773309</v>
      </c>
      <c r="H31" s="5" cm="1">
        <f t="array" aca="1" ref="H31" ca="1">INDIRECT("DATA_Durham!H" &amp; 317-5*(ROW()-3)/2+(COLUMN()-5))</f>
        <v>0.81062299532928095</v>
      </c>
      <c r="I31" s="5" cm="1">
        <f t="array" aca="1" ref="I31" ca="1">INDIRECT("DATA_Durham!H" &amp; 317-5*(ROW()-3)/2+(COLUMN()-5))</f>
        <v>0.68003437963896785</v>
      </c>
      <c r="K31" s="83"/>
      <c r="L31" s="75"/>
      <c r="M31" s="9" t="s">
        <v>3</v>
      </c>
      <c r="N31" s="5" cm="1">
        <f t="array" aca="1" ref="N31" ca="1">INDIRECT("DATA_Durham!I" &amp; 317-5*(ROW()-3)/2+(COLUMN()-14))</f>
        <v>0.99169033499549464</v>
      </c>
      <c r="O31" s="5" cm="1">
        <f t="array" aca="1" ref="O31" ca="1">INDIRECT("DATA_Durham!I" &amp; 317-5*(ROW()-3)/2+(COLUMN()-14))</f>
        <v>0.99170823126984764</v>
      </c>
      <c r="P31" s="5" cm="1">
        <f t="array" aca="1" ref="P31" ca="1">INDIRECT("DATA_Durham!I" &amp; 317-5*(ROW()-3)/2+(COLUMN()-14))</f>
        <v>0.98901391286354878</v>
      </c>
      <c r="Q31" s="5" cm="1">
        <f t="array" aca="1" ref="Q31" ca="1">INDIRECT("DATA_Durham!I" &amp; 317-5*(ROW()-3)/2+(COLUMN()-14))</f>
        <v>0.97979765796932083</v>
      </c>
      <c r="R31" s="5" cm="1">
        <f t="array" aca="1" ref="R31" ca="1">INDIRECT("DATA_Durham!I" &amp; 317-5*(ROW()-3)/2+(COLUMN()-14))</f>
        <v>0.97299418703832519</v>
      </c>
      <c r="S31" s="23"/>
      <c r="T31" s="83"/>
      <c r="U31" s="75"/>
      <c r="V31" s="9" t="s">
        <v>3</v>
      </c>
      <c r="W31" s="6" cm="1">
        <f t="array" aca="1" ref="W31" ca="1">INDIRECT("DATA_Durham!J" &amp; 317-5*(ROW()-3)/2+(COLUMN()-23))</f>
        <v>0.98297228277273541</v>
      </c>
      <c r="X31" s="6" cm="1">
        <f t="array" aca="1" ref="X31" ca="1">INDIRECT("DATA_Durham!J" &amp; 317-5*(ROW()-3)/2+(COLUMN()-23))</f>
        <v>0.97871648403856604</v>
      </c>
      <c r="Y31" s="6" cm="1">
        <f t="array" aca="1" ref="Y31" ca="1">INDIRECT("DATA_Durham!J" &amp; 317-5*(ROW()-3)/2+(COLUMN()-23))</f>
        <v>0.96184957916388636</v>
      </c>
      <c r="Z31" s="6" cm="1">
        <f t="array" aca="1" ref="Z31" ca="1">INDIRECT("DATA_Durham!J" &amp; 317-5*(ROW()-3)/2+(COLUMN()-23))</f>
        <v>0.91833809070669681</v>
      </c>
      <c r="AA31" s="6" cm="1">
        <f t="array" aca="1" ref="AA31" ca="1">INDIRECT("DATA_Durham!J" &amp; 317-5*(ROW()-3)/2+(COLUMN()-23))</f>
        <v>0.85683378540489297</v>
      </c>
      <c r="AC31" s="83"/>
      <c r="AD31" s="75"/>
      <c r="AE31" s="9" t="s">
        <v>3</v>
      </c>
      <c r="AF31" s="5">
        <f t="shared" ca="1" si="1"/>
        <v>3.5456474692989626E-2</v>
      </c>
      <c r="AG31" s="5">
        <f t="shared" ca="1" si="1"/>
        <v>4.6315874493668252E-2</v>
      </c>
      <c r="AH31" s="5">
        <f t="shared" ca="1" si="1"/>
        <v>8.8908068715815691E-2</v>
      </c>
      <c r="AI31" s="5">
        <f t="shared" ca="1" si="1"/>
        <v>0.16917466264003989</v>
      </c>
      <c r="AJ31" s="5">
        <f t="shared" ca="1" si="1"/>
        <v>0.29295980739935734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INDIRECT("DATA_Durham!E"&amp;317-5*(ROW()-2)/2+(COLUMN()-5))</f>
        <v>0.91174134163311682</v>
      </c>
      <c r="F32" s="2" cm="1">
        <f t="array" aca="1" ref="F32" ca="1">INDIRECT("DATA_Durham!E"&amp;317-5*(ROW()-2)/2+(COLUMN()-5))</f>
        <v>0.89107995219367697</v>
      </c>
      <c r="G32" s="2" cm="1">
        <f t="array" aca="1" ref="G32" ca="1">INDIRECT("DATA_Durham!E"&amp;317-5*(ROW()-2)/2+(COLUMN()-5))</f>
        <v>0.84634096250148316</v>
      </c>
      <c r="H32" s="2" cm="1">
        <f t="array" aca="1" ref="H32" ca="1">INDIRECT("DATA_Durham!E"&amp;317-5*(ROW()-2)/2+(COLUMN()-5))</f>
        <v>0.76144356369041288</v>
      </c>
      <c r="I32" s="2" cm="1">
        <f t="array" aca="1" ref="I32" ca="1">INDIRECT("DATA_Durham!E"&amp;317-5*(ROW()-2)/2+(COLUMN()-5))</f>
        <v>0.67259018310961649</v>
      </c>
      <c r="K32" s="83"/>
      <c r="L32" s="74">
        <v>-50</v>
      </c>
      <c r="M32" s="10" t="s">
        <v>2</v>
      </c>
      <c r="N32" s="2" cm="1">
        <f t="array" aca="1" ref="N32" ca="1">INDIRECT("DATA_Durham!F" &amp; 317-5*(ROW()-2)/2+(COLUMN()-14))</f>
        <v>0.98388857920541317</v>
      </c>
      <c r="O32" s="2" cm="1">
        <f t="array" aca="1" ref="O32" ca="1">INDIRECT("DATA_Durham!F" &amp; 317-5*(ROW()-2)/2+(COLUMN()-14))</f>
        <v>0.9792534270983988</v>
      </c>
      <c r="P32" s="2" cm="1">
        <f t="array" aca="1" ref="P32" ca="1">INDIRECT("DATA_Durham!F" &amp; 317-5*(ROW()-2)/2+(COLUMN()-14))</f>
        <v>0.97759697782673882</v>
      </c>
      <c r="Q32" s="2" cm="1">
        <f t="array" aca="1" ref="Q32" ca="1">INDIRECT("DATA_Durham!F" &amp; 317-5*(ROW()-2)/2+(COLUMN()-14))</f>
        <v>0.96743137708957438</v>
      </c>
      <c r="R32" s="2" cm="1">
        <f t="array" aca="1" ref="R32" ca="1">INDIRECT("DATA_Durham!F" &amp; 317-5*(ROW()-2)/2+(COLUMN()-14))</f>
        <v>0.94101586125756997</v>
      </c>
      <c r="S32" s="23"/>
      <c r="T32" s="83"/>
      <c r="U32" s="74">
        <v>-50</v>
      </c>
      <c r="V32" s="10" t="s">
        <v>2</v>
      </c>
      <c r="W32" s="3" cm="1">
        <f t="array" aca="1" ref="W32" ca="1">INDIRECT("DATA_Durham!G" &amp; 317-5*(ROW()-2)/2+(COLUMN()-23))</f>
        <v>0.9663561543098752</v>
      </c>
      <c r="X32" s="3" cm="1">
        <f t="array" aca="1" ref="X32" ca="1">INDIRECT("DATA_Durham!G" &amp; 317-5*(ROW()-2)/2+(COLUMN()-23))</f>
        <v>0.95764877687247296</v>
      </c>
      <c r="Y32" s="3" cm="1">
        <f t="array" aca="1" ref="Y32" ca="1">INDIRECT("DATA_Durham!G" &amp; 317-5*(ROW()-2)/2+(COLUMN()-23))</f>
        <v>0.94350707747780815</v>
      </c>
      <c r="Z32" s="3" cm="1">
        <f t="array" aca="1" ref="Z32" ca="1">INDIRECT("DATA_Durham!G" &amp; 317-5*(ROW()-2)/2+(COLUMN()-23))</f>
        <v>0.91316066496511061</v>
      </c>
      <c r="AA32" s="3" cm="1">
        <f t="array" aca="1" ref="AA32" ca="1">INDIRECT("DATA_Durham!G" &amp; 317-5*(ROW()-2)/2+(COLUMN()-23))</f>
        <v>0.86146347746860785</v>
      </c>
      <c r="AC32" s="83"/>
      <c r="AD32" s="74">
        <v>-50</v>
      </c>
      <c r="AE32" s="10" t="s">
        <v>2</v>
      </c>
      <c r="AF32" s="2">
        <f t="shared" ca="1" si="1"/>
        <v>7.2147237572296352E-2</v>
      </c>
      <c r="AG32" s="2">
        <f t="shared" ca="1" si="1"/>
        <v>8.8173474904721827E-2</v>
      </c>
      <c r="AH32" s="2">
        <f t="shared" ca="1" si="1"/>
        <v>0.13125601532525566</v>
      </c>
      <c r="AI32" s="2">
        <f t="shared" ca="1" si="1"/>
        <v>0.2059878133991615</v>
      </c>
      <c r="AJ32" s="2">
        <f t="shared" ca="1" si="1"/>
        <v>0.26842567814795348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INDIRECT("DATA_Durham!H" &amp; 317-5*(ROW()-3)/2+(COLUMN()-5))</f>
        <v>0.93578309634126922</v>
      </c>
      <c r="F33" s="5" cm="1">
        <f t="array" aca="1" ref="F33" ca="1">INDIRECT("DATA_Durham!H" &amp; 317-5*(ROW()-3)/2+(COLUMN()-5))</f>
        <v>0.92617945719491324</v>
      </c>
      <c r="G33" s="5" cm="1">
        <f t="array" aca="1" ref="G33" ca="1">INDIRECT("DATA_Durham!H" &amp; 317-5*(ROW()-3)/2+(COLUMN()-5))</f>
        <v>0.8770193171463041</v>
      </c>
      <c r="H33" s="5" cm="1">
        <f t="array" aca="1" ref="H33" ca="1">INDIRECT("DATA_Durham!H" &amp; 317-5*(ROW()-3)/2+(COLUMN()-5))</f>
        <v>0.79867439212000291</v>
      </c>
      <c r="I33" s="5" cm="1">
        <f t="array" aca="1" ref="I33" ca="1">INDIRECT("DATA_Durham!H" &amp; 317-5*(ROW()-3)/2+(COLUMN()-5))</f>
        <v>0.67445825012832261</v>
      </c>
      <c r="K33" s="83"/>
      <c r="L33" s="75"/>
      <c r="M33" s="11" t="s">
        <v>3</v>
      </c>
      <c r="N33" s="5" cm="1">
        <f t="array" aca="1" ref="N33" ca="1">INDIRECT("DATA_Durham!I" &amp; 317-5*(ROW()-3)/2+(COLUMN()-14))</f>
        <v>0.98969717191823725</v>
      </c>
      <c r="O33" s="5" cm="1">
        <f t="array" aca="1" ref="O33" ca="1">INDIRECT("DATA_Durham!I" &amp; 317-5*(ROW()-3)/2+(COLUMN()-14))</f>
        <v>0.99180911463743615</v>
      </c>
      <c r="P33" s="5" cm="1">
        <f t="array" aca="1" ref="P33" ca="1">INDIRECT("DATA_Durham!I" &amp; 317-5*(ROW()-3)/2+(COLUMN()-14))</f>
        <v>0.98739830443884324</v>
      </c>
      <c r="Q33" s="5" cm="1">
        <f t="array" aca="1" ref="Q33" ca="1">INDIRECT("DATA_Durham!I" &amp; 317-5*(ROW()-3)/2+(COLUMN()-14))</f>
        <v>0.98016765075248158</v>
      </c>
      <c r="R33" s="5" cm="1">
        <f t="array" aca="1" ref="R33" ca="1">INDIRECT("DATA_Durham!I" &amp; 317-5*(ROW()-3)/2+(COLUMN()-14))</f>
        <v>0.97480331136499077</v>
      </c>
      <c r="S33" s="23"/>
      <c r="T33" s="83"/>
      <c r="U33" s="75"/>
      <c r="V33" s="11" t="s">
        <v>3</v>
      </c>
      <c r="W33" s="6" cm="1">
        <f t="array" aca="1" ref="W33" ca="1">INDIRECT("DATA_Durham!J" &amp; 317-5*(ROW()-3)/2+(COLUMN()-23))</f>
        <v>0.97516718488221921</v>
      </c>
      <c r="X33" s="6" cm="1">
        <f t="array" aca="1" ref="X33" ca="1">INDIRECT("DATA_Durham!J" &amp; 317-5*(ROW()-3)/2+(COLUMN()-23))</f>
        <v>0.97258858463980358</v>
      </c>
      <c r="Y33" s="6" cm="1">
        <f t="array" aca="1" ref="Y33" ca="1">INDIRECT("DATA_Durham!J" &amp; 317-5*(ROW()-3)/2+(COLUMN()-23))</f>
        <v>0.95384125598594738</v>
      </c>
      <c r="Z33" s="6" cm="1">
        <f t="array" aca="1" ref="Z33" ca="1">INDIRECT("DATA_Durham!J" &amp; 317-5*(ROW()-3)/2+(COLUMN()-23))</f>
        <v>0.91216016574545156</v>
      </c>
      <c r="AA33" s="6" cm="1">
        <f t="array" aca="1" ref="AA33" ca="1">INDIRECT("DATA_Durham!J" &amp; 317-5*(ROW()-3)/2+(COLUMN()-23))</f>
        <v>0.85580419837497201</v>
      </c>
      <c r="AC33" s="83"/>
      <c r="AD33" s="75"/>
      <c r="AE33" s="11" t="s">
        <v>3</v>
      </c>
      <c r="AF33" s="5">
        <f t="shared" ca="1" si="1"/>
        <v>5.3914075576968035E-2</v>
      </c>
      <c r="AG33" s="5">
        <f t="shared" ca="1" si="1"/>
        <v>6.5629657442522915E-2</v>
      </c>
      <c r="AH33" s="5">
        <f t="shared" ca="1" si="1"/>
        <v>0.11037898729253914</v>
      </c>
      <c r="AI33" s="5">
        <f t="shared" ca="1" si="1"/>
        <v>0.18149325863247867</v>
      </c>
      <c r="AJ33" s="5">
        <f t="shared" ca="1" si="1"/>
        <v>0.30034506123666815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INDIRECT("DATA_Durham!E"&amp;317-5*(ROW()-2)/2+(COLUMN()-5))</f>
        <v>0.87711816987840252</v>
      </c>
      <c r="F34" s="2" cm="1">
        <f t="array" aca="1" ref="F34" ca="1">INDIRECT("DATA_Durham!E"&amp;317-5*(ROW()-2)/2+(COLUMN()-5))</f>
        <v>0.86205211698589257</v>
      </c>
      <c r="G34" s="2" cm="1">
        <f t="array" aca="1" ref="G34" ca="1">INDIRECT("DATA_Durham!E"&amp;317-5*(ROW()-2)/2+(COLUMN()-5))</f>
        <v>0.82598549387307107</v>
      </c>
      <c r="H34" s="2" cm="1">
        <f t="array" aca="1" ref="H34" ca="1">INDIRECT("DATA_Durham!E"&amp;317-5*(ROW()-2)/2+(COLUMN()-5))</f>
        <v>0.73745476616637351</v>
      </c>
      <c r="I34" s="2" cm="1">
        <f t="array" aca="1" ref="I34" ca="1">INDIRECT("DATA_Durham!E"&amp;317-5*(ROW()-2)/2+(COLUMN()-5))</f>
        <v>0.66830552058278858</v>
      </c>
      <c r="K34" s="83"/>
      <c r="L34" s="74">
        <v>-55</v>
      </c>
      <c r="M34" s="12" t="s">
        <v>2</v>
      </c>
      <c r="N34" s="2" cm="1">
        <f t="array" aca="1" ref="N34" ca="1">INDIRECT("DATA_Durham!F" &amp; 317-5*(ROW()-2)/2+(COLUMN()-14))</f>
        <v>0.98118407094490601</v>
      </c>
      <c r="O34" s="2" cm="1">
        <f t="array" aca="1" ref="O34" ca="1">INDIRECT("DATA_Durham!F" &amp; 317-5*(ROW()-2)/2+(COLUMN()-14))</f>
        <v>0.98095469328113305</v>
      </c>
      <c r="P34" s="2" cm="1">
        <f t="array" aca="1" ref="P34" ca="1">INDIRECT("DATA_Durham!F" &amp; 317-5*(ROW()-2)/2+(COLUMN()-14))</f>
        <v>0.975996025957792</v>
      </c>
      <c r="Q34" s="2" cm="1">
        <f t="array" aca="1" ref="Q34" ca="1">INDIRECT("DATA_Durham!F" &amp; 317-5*(ROW()-2)/2+(COLUMN()-14))</f>
        <v>0.96688441933203195</v>
      </c>
      <c r="R34" s="2" cm="1">
        <f t="array" aca="1" ref="R34" ca="1">INDIRECT("DATA_Durham!F" &amp; 317-5*(ROW()-2)/2+(COLUMN()-14))</f>
        <v>0.9479515400621068</v>
      </c>
      <c r="S34" s="23"/>
      <c r="T34" s="83"/>
      <c r="U34" s="74">
        <v>-55</v>
      </c>
      <c r="V34" s="12" t="s">
        <v>2</v>
      </c>
      <c r="W34" s="3" cm="1">
        <f t="array" aca="1" ref="W34" ca="1">INDIRECT("DATA_Durham!G" &amp; 317-5*(ROW()-2)/2+(COLUMN()-23))</f>
        <v>0.95500789361298144</v>
      </c>
      <c r="X34" s="3" cm="1">
        <f t="array" aca="1" ref="X34" ca="1">INDIRECT("DATA_Durham!G" &amp; 317-5*(ROW()-2)/2+(COLUMN()-23))</f>
        <v>0.95065921104083717</v>
      </c>
      <c r="Y34" s="3" cm="1">
        <f t="array" aca="1" ref="Y34" ca="1">INDIRECT("DATA_Durham!G" &amp; 317-5*(ROW()-2)/2+(COLUMN()-23))</f>
        <v>0.93545493866157881</v>
      </c>
      <c r="Z34" s="3" cm="1">
        <f t="array" aca="1" ref="Z34" ca="1">INDIRECT("DATA_Durham!G" &amp; 317-5*(ROW()-2)/2+(COLUMN()-23))</f>
        <v>0.90534811432110285</v>
      </c>
      <c r="AA34" s="3" cm="1">
        <f t="array" aca="1" ref="AA34" ca="1">INDIRECT("DATA_Durham!G" &amp; 317-5*(ROW()-2)/2+(COLUMN()-23))</f>
        <v>0.86561007358990372</v>
      </c>
      <c r="AC34" s="83"/>
      <c r="AD34" s="74">
        <v>-55</v>
      </c>
      <c r="AE34" s="12" t="s">
        <v>2</v>
      </c>
      <c r="AF34" s="2">
        <f t="shared" ca="1" si="1"/>
        <v>0.10406590106650349</v>
      </c>
      <c r="AG34" s="2">
        <f t="shared" ca="1" si="1"/>
        <v>0.11890257629524048</v>
      </c>
      <c r="AH34" s="2">
        <f t="shared" ca="1" si="1"/>
        <v>0.15001053208472093</v>
      </c>
      <c r="AI34" s="2">
        <f t="shared" ca="1" si="1"/>
        <v>0.22942965316565844</v>
      </c>
      <c r="AJ34" s="2">
        <f t="shared" ca="1" si="1"/>
        <v>0.27964601947931822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INDIRECT("DATA_Durham!H" &amp; 317-5*(ROW()-3)/2+(COLUMN()-5))</f>
        <v>0.9089358607079504</v>
      </c>
      <c r="F35" s="5" cm="1">
        <f t="array" aca="1" ref="F35" ca="1">INDIRECT("DATA_Durham!H" &amp; 317-5*(ROW()-3)/2+(COLUMN()-5))</f>
        <v>0.89403178370097292</v>
      </c>
      <c r="G35" s="5" cm="1">
        <f t="array" aca="1" ref="G35" ca="1">INDIRECT("DATA_Durham!H" &amp; 317-5*(ROW()-3)/2+(COLUMN()-5))</f>
        <v>0.84938559672001435</v>
      </c>
      <c r="H35" s="5" cm="1">
        <f t="array" aca="1" ref="H35" ca="1">INDIRECT("DATA_Durham!H" &amp; 317-5*(ROW()-3)/2+(COLUMN()-5))</f>
        <v>0.77392882358881343</v>
      </c>
      <c r="I35" s="5" cm="1">
        <f t="array" aca="1" ref="I35" ca="1">INDIRECT("DATA_Durham!H" &amp; 317-5*(ROW()-3)/2+(COLUMN()-5))</f>
        <v>0.65384993637371869</v>
      </c>
      <c r="K35" s="83"/>
      <c r="L35" s="75"/>
      <c r="M35" s="9" t="s">
        <v>3</v>
      </c>
      <c r="N35" s="5" cm="1">
        <f t="array" aca="1" ref="N35" ca="1">INDIRECT("DATA_Durham!I" &amp; 317-5*(ROW()-3)/2+(COLUMN()-14))</f>
        <v>0.98968043524743698</v>
      </c>
      <c r="O35" s="5" cm="1">
        <f t="array" aca="1" ref="O35" ca="1">INDIRECT("DATA_Durham!I" &amp; 317-5*(ROW()-3)/2+(COLUMN()-14))</f>
        <v>0.98793657456285444</v>
      </c>
      <c r="P35" s="5" cm="1">
        <f t="array" aca="1" ref="P35" ca="1">INDIRECT("DATA_Durham!I" &amp; 317-5*(ROW()-3)/2+(COLUMN()-14))</f>
        <v>0.98620795801479555</v>
      </c>
      <c r="Q35" s="5" cm="1">
        <f t="array" aca="1" ref="Q35" ca="1">INDIRECT("DATA_Durham!I" &amp; 317-5*(ROW()-3)/2+(COLUMN()-14))</f>
        <v>0.97981202556719016</v>
      </c>
      <c r="R35" s="5" cm="1">
        <f t="array" aca="1" ref="R35" ca="1">INDIRECT("DATA_Durham!I" &amp; 317-5*(ROW()-3)/2+(COLUMN()-14))</f>
        <v>0.96920809992965717</v>
      </c>
      <c r="S35" s="23"/>
      <c r="T35" s="83"/>
      <c r="U35" s="75"/>
      <c r="V35" s="9" t="s">
        <v>3</v>
      </c>
      <c r="W35" s="6" cm="1">
        <f t="array" aca="1" ref="W35" ca="1">INDIRECT("DATA_Durham!J" &amp; 317-5*(ROW()-3)/2+(COLUMN()-23))</f>
        <v>0.96713337598803917</v>
      </c>
      <c r="X35" s="6" cm="1">
        <f t="array" aca="1" ref="X35" ca="1">INDIRECT("DATA_Durham!J" &amp; 317-5*(ROW()-3)/2+(COLUMN()-23))</f>
        <v>0.96069114914948694</v>
      </c>
      <c r="Y35" s="6" cm="1">
        <f t="array" aca="1" ref="Y35" ca="1">INDIRECT("DATA_Durham!J" &amp; 317-5*(ROW()-3)/2+(COLUMN()-23))</f>
        <v>0.94289422139237</v>
      </c>
      <c r="Z35" s="6" cm="1">
        <f t="array" aca="1" ref="Z35" ca="1">INDIRECT("DATA_Durham!J" &amp; 317-5*(ROW()-3)/2+(COLUMN()-23))</f>
        <v>0.90356494232393036</v>
      </c>
      <c r="AA35" s="6" cm="1">
        <f t="array" aca="1" ref="AA35" ca="1">INDIRECT("DATA_Durham!J" &amp; 317-5*(ROW()-3)/2+(COLUMN()-23))</f>
        <v>0.85093387035058277</v>
      </c>
      <c r="AC35" s="83"/>
      <c r="AD35" s="75"/>
      <c r="AE35" s="9" t="s">
        <v>3</v>
      </c>
      <c r="AF35" s="5">
        <f t="shared" ca="1" si="1"/>
        <v>8.074457453948658E-2</v>
      </c>
      <c r="AG35" s="5">
        <f t="shared" ca="1" si="1"/>
        <v>9.3904790861881526E-2</v>
      </c>
      <c r="AH35" s="5">
        <f t="shared" ca="1" si="1"/>
        <v>0.1368223612947812</v>
      </c>
      <c r="AI35" s="5">
        <f t="shared" ca="1" si="1"/>
        <v>0.20588320197837673</v>
      </c>
      <c r="AJ35" s="5">
        <f t="shared" ca="1" si="1"/>
        <v>0.31535816355593849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INDIRECT("DATA_Durham!E"&amp;317-5*(ROW()-2)/2+(COLUMN()-5))</f>
        <v>0.83487004422259348</v>
      </c>
      <c r="F36" s="2" cm="1">
        <f t="array" aca="1" ref="F36" ca="1">INDIRECT("DATA_Durham!E"&amp;317-5*(ROW()-2)/2+(COLUMN()-5))</f>
        <v>0.82942275680479416</v>
      </c>
      <c r="G36" s="2" cm="1">
        <f t="array" aca="1" ref="G36" ca="1">INDIRECT("DATA_Durham!E"&amp;317-5*(ROW()-2)/2+(COLUMN()-5))</f>
        <v>0.79128941150451004</v>
      </c>
      <c r="H36" s="2" cm="1">
        <f t="array" aca="1" ref="H36" ca="1">INDIRECT("DATA_Durham!E"&amp;317-5*(ROW()-2)/2+(COLUMN()-5))</f>
        <v>0.70529023823232651</v>
      </c>
      <c r="I36" s="2" cm="1">
        <f t="array" aca="1" ref="I36" ca="1">INDIRECT("DATA_Durham!E"&amp;317-5*(ROW()-2)/2+(COLUMN()-5))</f>
        <v>0.6555998581911755</v>
      </c>
      <c r="K36" s="83"/>
      <c r="L36" s="74">
        <v>-60</v>
      </c>
      <c r="M36" s="10" t="s">
        <v>2</v>
      </c>
      <c r="N36" s="2" cm="1">
        <f t="array" aca="1" ref="N36" ca="1">INDIRECT("DATA_Durham!F" &amp; 317-5*(ROW()-2)/2+(COLUMN()-14))</f>
        <v>0.98012490719598155</v>
      </c>
      <c r="O36" s="2" cm="1">
        <f t="array" aca="1" ref="O36" ca="1">INDIRECT("DATA_Durham!F" &amp; 317-5*(ROW()-2)/2+(COLUMN()-14))</f>
        <v>0.98027504920901598</v>
      </c>
      <c r="P36" s="2" cm="1">
        <f t="array" aca="1" ref="P36" ca="1">INDIRECT("DATA_Durham!F" &amp; 317-5*(ROW()-2)/2+(COLUMN()-14))</f>
        <v>0.97538873163237683</v>
      </c>
      <c r="Q36" s="2" cm="1">
        <f t="array" aca="1" ref="Q36" ca="1">INDIRECT("DATA_Durham!F" &amp; 317-5*(ROW()-2)/2+(COLUMN()-14))</f>
        <v>0.96580442169822955</v>
      </c>
      <c r="R36" s="2" cm="1">
        <f t="array" aca="1" ref="R36" ca="1">INDIRECT("DATA_Durham!F" &amp; 317-5*(ROW()-2)/2+(COLUMN()-14))</f>
        <v>0.94896819841895119</v>
      </c>
      <c r="S36" s="23"/>
      <c r="T36" s="83"/>
      <c r="U36" s="74">
        <v>-60</v>
      </c>
      <c r="V36" s="10" t="s">
        <v>2</v>
      </c>
      <c r="W36" s="3" cm="1">
        <f t="array" aca="1" ref="W36" ca="1">INDIRECT("DATA_Durham!G" &amp; 317-5*(ROW()-2)/2+(COLUMN()-23))</f>
        <v>0.94257645906214937</v>
      </c>
      <c r="X36" s="3" cm="1">
        <f t="array" aca="1" ref="X36" ca="1">INDIRECT("DATA_Durham!G" &amp; 317-5*(ROW()-2)/2+(COLUMN()-23))</f>
        <v>0.94004160102449119</v>
      </c>
      <c r="Y36" s="3" cm="1">
        <f t="array" aca="1" ref="Y36" ca="1">INDIRECT("DATA_Durham!G" &amp; 317-5*(ROW()-2)/2+(COLUMN()-23))</f>
        <v>0.92617889149946642</v>
      </c>
      <c r="Z36" s="3" cm="1">
        <f t="array" aca="1" ref="Z36" ca="1">INDIRECT("DATA_Durham!G" &amp; 317-5*(ROW()-2)/2+(COLUMN()-23))</f>
        <v>0.89457502072836304</v>
      </c>
      <c r="AA36" s="3" cm="1">
        <f t="array" aca="1" ref="AA36" ca="1">INDIRECT("DATA_Durham!G" &amp; 317-5*(ROW()-2)/2+(COLUMN()-23))</f>
        <v>0.86415477700875998</v>
      </c>
      <c r="AC36" s="83"/>
      <c r="AD36" s="74">
        <v>-60</v>
      </c>
      <c r="AE36" s="10" t="s">
        <v>2</v>
      </c>
      <c r="AF36" s="2">
        <f t="shared" ca="1" si="1"/>
        <v>0.14525486297338808</v>
      </c>
      <c r="AG36" s="2">
        <f t="shared" ca="1" si="1"/>
        <v>0.15085229240422182</v>
      </c>
      <c r="AH36" s="2">
        <f t="shared" ca="1" si="1"/>
        <v>0.18409932012786678</v>
      </c>
      <c r="AI36" s="2">
        <f t="shared" ca="1" si="1"/>
        <v>0.26051418346590305</v>
      </c>
      <c r="AJ36" s="2">
        <f t="shared" ca="1" si="1"/>
        <v>0.29336834022777569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INDIRECT("DATA_Durham!H" &amp; 317-5*(ROW()-3)/2+(COLUMN()-5))</f>
        <v>0.86763577181299045</v>
      </c>
      <c r="F37" s="5" cm="1">
        <f t="array" aca="1" ref="F37" ca="1">INDIRECT("DATA_Durham!H" &amp; 317-5*(ROW()-3)/2+(COLUMN()-5))</f>
        <v>0.85556079142982311</v>
      </c>
      <c r="G37" s="5" cm="1">
        <f t="array" aca="1" ref="G37" ca="1">INDIRECT("DATA_Durham!H" &amp; 317-5*(ROW()-3)/2+(COLUMN()-5))</f>
        <v>0.82169187108733044</v>
      </c>
      <c r="H37" s="5" cm="1">
        <f t="array" aca="1" ref="H37" ca="1">INDIRECT("DATA_Durham!H" &amp; 317-5*(ROW()-3)/2+(COLUMN()-5))</f>
        <v>0.74032415793118211</v>
      </c>
      <c r="I37" s="5" cm="1">
        <f t="array" aca="1" ref="I37" ca="1">INDIRECT("DATA_Durham!H" &amp; 317-5*(ROW()-3)/2+(COLUMN()-5))</f>
        <v>0.64949685187529016</v>
      </c>
      <c r="K37" s="83"/>
      <c r="L37" s="75"/>
      <c r="M37" s="11" t="s">
        <v>3</v>
      </c>
      <c r="N37" s="5" cm="1">
        <f t="array" aca="1" ref="N37" ca="1">INDIRECT("DATA_Durham!I" &amp; 317-5*(ROW()-3)/2+(COLUMN()-14))</f>
        <v>0.987424622258531</v>
      </c>
      <c r="O37" s="5" cm="1">
        <f t="array" aca="1" ref="O37" ca="1">INDIRECT("DATA_Durham!I" &amp; 317-5*(ROW()-3)/2+(COLUMN()-14))</f>
        <v>0.98664559819228981</v>
      </c>
      <c r="P37" s="5" cm="1">
        <f t="array" aca="1" ref="P37" ca="1">INDIRECT("DATA_Durham!I" &amp; 317-5*(ROW()-3)/2+(COLUMN()-14))</f>
        <v>0.98497096570767217</v>
      </c>
      <c r="Q37" s="5" cm="1">
        <f t="array" aca="1" ref="Q37" ca="1">INDIRECT("DATA_Durham!I" &amp; 317-5*(ROW()-3)/2+(COLUMN()-14))</f>
        <v>0.97901882316918276</v>
      </c>
      <c r="R37" s="5" cm="1">
        <f t="array" aca="1" ref="R37" ca="1">INDIRECT("DATA_Durham!I" &amp; 317-5*(ROW()-3)/2+(COLUMN()-14))</f>
        <v>0.9695503648613284</v>
      </c>
      <c r="S37" s="23"/>
      <c r="T37" s="83"/>
      <c r="U37" s="75"/>
      <c r="V37" s="11" t="s">
        <v>3</v>
      </c>
      <c r="W37" s="6" cm="1">
        <f t="array" aca="1" ref="W37" ca="1">INDIRECT("DATA_Durham!J" &amp; 317-5*(ROW()-3)/2+(COLUMN()-23))</f>
        <v>0.95413807852505839</v>
      </c>
      <c r="X37" s="6" cm="1">
        <f t="array" aca="1" ref="X37" ca="1">INDIRECT("DATA_Durham!J" &amp; 317-5*(ROW()-3)/2+(COLUMN()-23))</f>
        <v>0.94735361021330078</v>
      </c>
      <c r="Y37" s="6" cm="1">
        <f t="array" aca="1" ref="Y37" ca="1">INDIRECT("DATA_Durham!J" &amp; 317-5*(ROW()-3)/2+(COLUMN()-23))</f>
        <v>0.9275676537650912</v>
      </c>
      <c r="Z37" s="6" cm="1">
        <f t="array" aca="1" ref="Z37" ca="1">INDIRECT("DATA_Durham!J" &amp; 317-5*(ROW()-3)/2+(COLUMN()-23))</f>
        <v>0.89116614976570729</v>
      </c>
      <c r="AA37" s="6" cm="1">
        <f t="array" aca="1" ref="AA37" ca="1">INDIRECT("DATA_Durham!J" &amp; 317-5*(ROW()-3)/2+(COLUMN()-23))</f>
        <v>0.84258723947996206</v>
      </c>
      <c r="AC37" s="83"/>
      <c r="AD37" s="75"/>
      <c r="AE37" s="11" t="s">
        <v>3</v>
      </c>
      <c r="AF37" s="5">
        <f t="shared" ca="1" si="1"/>
        <v>0.11978885044554055</v>
      </c>
      <c r="AG37" s="5">
        <f t="shared" ca="1" si="1"/>
        <v>0.1310848067624667</v>
      </c>
      <c r="AH37" s="5">
        <f t="shared" ca="1" si="1"/>
        <v>0.16327909462034174</v>
      </c>
      <c r="AI37" s="5">
        <f t="shared" ca="1" si="1"/>
        <v>0.23869466523800065</v>
      </c>
      <c r="AJ37" s="5">
        <f t="shared" ca="1" si="1"/>
        <v>0.32005351298603824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INDIRECT("DATA_Durham!E"&amp;317-5*(ROW()-2)/2+(COLUMN()-5))</f>
        <v>0.80328258932832852</v>
      </c>
      <c r="F38" s="2" cm="1">
        <f t="array" aca="1" ref="F38" ca="1">INDIRECT("DATA_Durham!E"&amp;317-5*(ROW()-2)/2+(COLUMN()-5))</f>
        <v>0.78802354283175502</v>
      </c>
      <c r="G38" s="2" cm="1">
        <f t="array" aca="1" ref="G38" ca="1">INDIRECT("DATA_Durham!E"&amp;317-5*(ROW()-2)/2+(COLUMN()-5))</f>
        <v>0.74413667901186475</v>
      </c>
      <c r="H38" s="2" cm="1">
        <f t="array" aca="1" ref="H38" ca="1">INDIRECT("DATA_Durham!E"&amp;317-5*(ROW()-2)/2+(COLUMN()-5))</f>
        <v>0.6641191617148281</v>
      </c>
      <c r="I38" s="2" cm="1">
        <f t="array" aca="1" ref="I38" ca="1">INDIRECT("DATA_Durham!E"&amp;317-5*(ROW()-2)/2+(COLUMN()-5))</f>
        <v>0.63903759179846886</v>
      </c>
      <c r="K38" s="83"/>
      <c r="L38" s="74">
        <v>-65</v>
      </c>
      <c r="M38" s="12" t="s">
        <v>2</v>
      </c>
      <c r="N38" s="2" cm="1">
        <f t="array" aca="1" ref="N38" ca="1">INDIRECT("DATA_Durham!F" &amp; 317-5*(ROW()-2)/2+(COLUMN()-14))</f>
        <v>0.97962818216999803</v>
      </c>
      <c r="O38" s="2" cm="1">
        <f t="array" aca="1" ref="O38" ca="1">INDIRECT("DATA_Durham!F" &amp; 317-5*(ROW()-2)/2+(COLUMN()-14))</f>
        <v>0.97707541716996937</v>
      </c>
      <c r="P38" s="2" cm="1">
        <f t="array" aca="1" ref="P38" ca="1">INDIRECT("DATA_Durham!F" &amp; 317-5*(ROW()-2)/2+(COLUMN()-14))</f>
        <v>0.97272989892934603</v>
      </c>
      <c r="Q38" s="2" cm="1">
        <f t="array" aca="1" ref="Q38" ca="1">INDIRECT("DATA_Durham!F" &amp; 317-5*(ROW()-2)/2+(COLUMN()-14))</f>
        <v>0.96411420561590122</v>
      </c>
      <c r="R38" s="2" cm="1">
        <f t="array" aca="1" ref="R38" ca="1">INDIRECT("DATA_Durham!F" &amp; 317-5*(ROW()-2)/2+(COLUMN()-14))</f>
        <v>0.95654371880359079</v>
      </c>
      <c r="S38" s="23"/>
      <c r="T38" s="83"/>
      <c r="U38" s="74">
        <v>-65</v>
      </c>
      <c r="V38" s="12" t="s">
        <v>2</v>
      </c>
      <c r="W38" s="3" cm="1">
        <f t="array" aca="1" ref="W38" ca="1">INDIRECT("DATA_Durham!G" &amp; 317-5*(ROW()-2)/2+(COLUMN()-23))</f>
        <v>0.93218969737063484</v>
      </c>
      <c r="X38" s="3" cm="1">
        <f t="array" aca="1" ref="X38" ca="1">INDIRECT("DATA_Durham!G" &amp; 317-5*(ROW()-2)/2+(COLUMN()-23))</f>
        <v>0.92593486872132758</v>
      </c>
      <c r="Y38" s="3" cm="1">
        <f t="array" aca="1" ref="Y38" ca="1">INDIRECT("DATA_Durham!G" &amp; 317-5*(ROW()-2)/2+(COLUMN()-23))</f>
        <v>0.91014979993801637</v>
      </c>
      <c r="Z38" s="3" cm="1">
        <f t="array" aca="1" ref="Z38" ca="1">INDIRECT("DATA_Durham!G" &amp; 317-5*(ROW()-2)/2+(COLUMN()-23))</f>
        <v>0.88022539907236474</v>
      </c>
      <c r="AA38" s="3" cm="1">
        <f t="array" aca="1" ref="AA38" ca="1">INDIRECT("DATA_Durham!G" &amp; 317-5*(ROW()-2)/2+(COLUMN()-23))</f>
        <v>0.86902346383640683</v>
      </c>
      <c r="AC38" s="83"/>
      <c r="AD38" s="74">
        <v>-65</v>
      </c>
      <c r="AE38" s="12" t="s">
        <v>2</v>
      </c>
      <c r="AF38" s="2">
        <f t="shared" ca="1" si="1"/>
        <v>0.17634559284166951</v>
      </c>
      <c r="AG38" s="2">
        <f t="shared" ca="1" si="1"/>
        <v>0.18905187433821435</v>
      </c>
      <c r="AH38" s="2">
        <f t="shared" ca="1" si="1"/>
        <v>0.22859321991748127</v>
      </c>
      <c r="AI38" s="2">
        <f t="shared" ca="1" si="1"/>
        <v>0.29999504390107312</v>
      </c>
      <c r="AJ38" s="2">
        <f t="shared" ca="1" si="1"/>
        <v>0.31750612700512193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INDIRECT("DATA_Durham!H" &amp; 317-5*(ROW()-3)/2+(COLUMN()-5))</f>
        <v>0.82834840657977316</v>
      </c>
      <c r="F39" s="5" cm="1">
        <f t="array" aca="1" ref="F39" ca="1">INDIRECT("DATA_Durham!H" &amp; 317-5*(ROW()-3)/2+(COLUMN()-5))</f>
        <v>0.81602233589482953</v>
      </c>
      <c r="G39" s="5" cm="1">
        <f t="array" aca="1" ref="G39" ca="1">INDIRECT("DATA_Durham!H" &amp; 317-5*(ROW()-3)/2+(COLUMN()-5))</f>
        <v>0.77453219022287867</v>
      </c>
      <c r="H39" s="5" cm="1">
        <f t="array" aca="1" ref="H39" ca="1">INDIRECT("DATA_Durham!H" &amp; 317-5*(ROW()-3)/2+(COLUMN()-5))</f>
        <v>0.69718110439051939</v>
      </c>
      <c r="I39" s="5" cm="1">
        <f t="array" aca="1" ref="I39" ca="1">INDIRECT("DATA_Durham!H" &amp; 317-5*(ROW()-3)/2+(COLUMN()-5))</f>
        <v>0.65634852547011735</v>
      </c>
      <c r="K39" s="83"/>
      <c r="L39" s="75"/>
      <c r="M39" s="9" t="s">
        <v>3</v>
      </c>
      <c r="N39" s="5" cm="1">
        <f t="array" aca="1" ref="N39" ca="1">INDIRECT("DATA_Durham!I" &amp; 317-5*(ROW()-3)/2+(COLUMN()-14))</f>
        <v>0.98527646663651325</v>
      </c>
      <c r="O39" s="5" cm="1">
        <f t="array" aca="1" ref="O39" ca="1">INDIRECT("DATA_Durham!I" &amp; 317-5*(ROW()-3)/2+(COLUMN()-14))</f>
        <v>0.98604957577097641</v>
      </c>
      <c r="P39" s="5" cm="1">
        <f t="array" aca="1" ref="P39" ca="1">INDIRECT("DATA_Durham!I" &amp; 317-5*(ROW()-3)/2+(COLUMN()-14))</f>
        <v>0.98345474197397242</v>
      </c>
      <c r="Q39" s="5" cm="1">
        <f t="array" aca="1" ref="Q39" ca="1">INDIRECT("DATA_Durham!I" &amp; 317-5*(ROW()-3)/2+(COLUMN()-14))</f>
        <v>0.97785500108013323</v>
      </c>
      <c r="R39" s="5" cm="1">
        <f t="array" aca="1" ref="R39" ca="1">INDIRECT("DATA_Durham!I" &amp; 317-5*(ROW()-3)/2+(COLUMN()-14))</f>
        <v>0.97268156830402219</v>
      </c>
      <c r="S39" s="23"/>
      <c r="T39" s="83"/>
      <c r="U39" s="75"/>
      <c r="V39" s="9" t="s">
        <v>3</v>
      </c>
      <c r="W39" s="6" cm="1">
        <f t="array" aca="1" ref="W39" ca="1">INDIRECT("DATA_Durham!J" &amp; 317-5*(ROW()-3)/2+(COLUMN()-23))</f>
        <v>0.93262052956333885</v>
      </c>
      <c r="X39" s="6" cm="1">
        <f t="array" aca="1" ref="X39" ca="1">INDIRECT("DATA_Durham!J" &amp; 317-5*(ROW()-3)/2+(COLUMN()-23))</f>
        <v>0.92817066640169876</v>
      </c>
      <c r="Y39" s="6" cm="1">
        <f t="array" aca="1" ref="Y39" ca="1">INDIRECT("DATA_Durham!J" &amp; 317-5*(ROW()-3)/2+(COLUMN()-23))</f>
        <v>0.90963629973551441</v>
      </c>
      <c r="Z39" s="6" cm="1">
        <f t="array" aca="1" ref="Z39" ca="1">INDIRECT("DATA_Durham!J" &amp; 317-5*(ROW()-3)/2+(COLUMN()-23))</f>
        <v>0.87401743705338852</v>
      </c>
      <c r="AA39" s="6" cm="1">
        <f t="array" aca="1" ref="AA39" ca="1">INDIRECT("DATA_Durham!J" &amp; 317-5*(ROW()-3)/2+(COLUMN()-23))</f>
        <v>0.83037605809384285</v>
      </c>
      <c r="AC39" s="83"/>
      <c r="AD39" s="75"/>
      <c r="AE39" s="9" t="s">
        <v>3</v>
      </c>
      <c r="AF39" s="5">
        <f t="shared" ca="1" si="1"/>
        <v>0.15692806005674009</v>
      </c>
      <c r="AG39" s="5">
        <f t="shared" ca="1" si="1"/>
        <v>0.17002723987614687</v>
      </c>
      <c r="AH39" s="5">
        <f t="shared" ca="1" si="1"/>
        <v>0.20892255175109375</v>
      </c>
      <c r="AI39" s="5">
        <f t="shared" ca="1" si="1"/>
        <v>0.28067389668961384</v>
      </c>
      <c r="AJ39" s="5">
        <f t="shared" ca="1" si="1"/>
        <v>0.31633304283390484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INDIRECT("DATA_Durham!E"&amp;317-5*(ROW()-2)/2+(COLUMN()-5))</f>
        <v>0.73837445231495213</v>
      </c>
      <c r="F40" s="2" cm="1">
        <f t="array" aca="1" ref="F40" ca="1">INDIRECT("DATA_Durham!E"&amp;317-5*(ROW()-2)/2+(COLUMN()-5))</f>
        <v>0.72537542112723119</v>
      </c>
      <c r="G40" s="2" cm="1">
        <f t="array" aca="1" ref="G40" ca="1">INDIRECT("DATA_Durham!E"&amp;317-5*(ROW()-2)/2+(COLUMN()-5))</f>
        <v>0.68436983309489396</v>
      </c>
      <c r="H40" s="2" cm="1">
        <f t="array" aca="1" ref="H40" ca="1">INDIRECT("DATA_Durham!E"&amp;317-5*(ROW()-2)/2+(COLUMN()-5))</f>
        <v>0.67059035580045911</v>
      </c>
      <c r="I40" s="2" cm="1">
        <f t="array" aca="1" ref="I40" ca="1">INDIRECT("DATA_Durham!E"&amp;317-5*(ROW()-2)/2+(COLUMN()-5))</f>
        <v>0.61127778680704326</v>
      </c>
      <c r="K40" s="83"/>
      <c r="L40" s="74">
        <v>-70</v>
      </c>
      <c r="M40" s="10" t="s">
        <v>2</v>
      </c>
      <c r="N40" s="2" cm="1">
        <f t="array" aca="1" ref="N40" ca="1">INDIRECT("DATA_Durham!F" &amp; 317-5*(ROW()-2)/2+(COLUMN()-14))</f>
        <v>0.97454836742405604</v>
      </c>
      <c r="O40" s="2" cm="1">
        <f t="array" aca="1" ref="O40" ca="1">INDIRECT("DATA_Durham!F" &amp; 317-5*(ROW()-2)/2+(COLUMN()-14))</f>
        <v>0.97335608807597684</v>
      </c>
      <c r="P40" s="2" cm="1">
        <f t="array" aca="1" ref="P40" ca="1">INDIRECT("DATA_Durham!F" &amp; 317-5*(ROW()-2)/2+(COLUMN()-14))</f>
        <v>0.96945701968052045</v>
      </c>
      <c r="Q40" s="2" cm="1">
        <f t="array" aca="1" ref="Q40" ca="1">INDIRECT("DATA_Durham!F" &amp; 317-5*(ROW()-2)/2+(COLUMN()-14))</f>
        <v>0.96709170100730479</v>
      </c>
      <c r="R40" s="2" cm="1">
        <f t="array" aca="1" ref="R40" ca="1">INDIRECT("DATA_Durham!F" &amp; 317-5*(ROW()-2)/2+(COLUMN()-14))</f>
        <v>0.96018633120420116</v>
      </c>
      <c r="S40" s="23"/>
      <c r="T40" s="83"/>
      <c r="U40" s="74">
        <v>-70</v>
      </c>
      <c r="V40" s="10" t="s">
        <v>2</v>
      </c>
      <c r="W40" s="3" cm="1">
        <f t="array" aca="1" ref="W40" ca="1">INDIRECT("DATA_Durham!G" &amp; 317-5*(ROW()-2)/2+(COLUMN()-23))</f>
        <v>0.9089706907078946</v>
      </c>
      <c r="X40" s="3" cm="1">
        <f t="array" aca="1" ref="X40" ca="1">INDIRECT("DATA_Durham!G" &amp; 317-5*(ROW()-2)/2+(COLUMN()-23))</f>
        <v>0.90421007933096442</v>
      </c>
      <c r="Y40" s="3" cm="1">
        <f t="array" aca="1" ref="Y40" ca="1">INDIRECT("DATA_Durham!G" &amp; 317-5*(ROW()-2)/2+(COLUMN()-23))</f>
        <v>0.88908673159404827</v>
      </c>
      <c r="Z40" s="3" cm="1">
        <f t="array" aca="1" ref="Z40" ca="1">INDIRECT("DATA_Durham!G" &amp; 317-5*(ROW()-2)/2+(COLUMN()-23))</f>
        <v>0.87991071310209001</v>
      </c>
      <c r="AA40" s="3" cm="1">
        <f t="array" aca="1" ref="AA40" ca="1">INDIRECT("DATA_Durham!G" &amp; 317-5*(ROW()-2)/2+(COLUMN()-23))</f>
        <v>0.86327356488054818</v>
      </c>
      <c r="AC40" s="83"/>
      <c r="AD40" s="74">
        <v>-70</v>
      </c>
      <c r="AE40" s="10" t="s">
        <v>2</v>
      </c>
      <c r="AF40" s="2">
        <f t="shared" ca="1" si="1"/>
        <v>0.2361739151091039</v>
      </c>
      <c r="AG40" s="2">
        <f t="shared" ca="1" si="1"/>
        <v>0.24798066694874565</v>
      </c>
      <c r="AH40" s="2">
        <f t="shared" ca="1" si="1"/>
        <v>0.28508718658562648</v>
      </c>
      <c r="AI40" s="2">
        <f t="shared" ca="1" si="1"/>
        <v>0.29650134520684568</v>
      </c>
      <c r="AJ40" s="2">
        <f t="shared" ca="1" si="1"/>
        <v>0.3489085443971579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INDIRECT("DATA_Durham!H" &amp; 317-5*(ROW()-3)/2+(COLUMN()-5))</f>
        <v>0.76484531357178265</v>
      </c>
      <c r="F41" s="5" cm="1">
        <f t="array" aca="1" ref="F41" ca="1">INDIRECT("DATA_Durham!H" &amp; 317-5*(ROW()-3)/2+(COLUMN()-5))</f>
        <v>0.75285044688313596</v>
      </c>
      <c r="G41" s="5" cm="1">
        <f t="array" aca="1" ref="G41" ca="1">INDIRECT("DATA_Durham!H" &amp; 317-5*(ROW()-3)/2+(COLUMN()-5))</f>
        <v>0.71310538009991264</v>
      </c>
      <c r="H41" s="5" cm="1">
        <f t="array" aca="1" ref="H41" ca="1">INDIRECT("DATA_Durham!H" &amp; 317-5*(ROW()-3)/2+(COLUMN()-5))</f>
        <v>0.6645832134417331</v>
      </c>
      <c r="I41" s="5" cm="1">
        <f t="array" aca="1" ref="I41" ca="1">INDIRECT("DATA_Durham!H" &amp; 317-5*(ROW()-3)/2+(COLUMN()-5))</f>
        <v>0.62736021243101159</v>
      </c>
      <c r="K41" s="83"/>
      <c r="L41" s="75"/>
      <c r="M41" s="11" t="s">
        <v>3</v>
      </c>
      <c r="N41" s="5" cm="1">
        <f t="array" aca="1" ref="N41" ca="1">INDIRECT("DATA_Durham!I" &amp; 317-5*(ROW()-3)/2+(COLUMN()-14))</f>
        <v>0.98425165033748563</v>
      </c>
      <c r="O41" s="5" cm="1">
        <f t="array" aca="1" ref="O41" ca="1">INDIRECT("DATA_Durham!I" &amp; 317-5*(ROW()-3)/2+(COLUMN()-14))</f>
        <v>0.98352681256732077</v>
      </c>
      <c r="P41" s="5" cm="1">
        <f t="array" aca="1" ref="P41" ca="1">INDIRECT("DATA_Durham!I" &amp; 317-5*(ROW()-3)/2+(COLUMN()-14))</f>
        <v>0.9810992071366984</v>
      </c>
      <c r="Q41" s="5" cm="1">
        <f t="array" aca="1" ref="Q41" ca="1">INDIRECT("DATA_Durham!I" &amp; 317-5*(ROW()-3)/2+(COLUMN()-14))</f>
        <v>0.97792190428185544</v>
      </c>
      <c r="R41" s="5" cm="1">
        <f t="array" aca="1" ref="R41" ca="1">INDIRECT("DATA_Durham!I" &amp; 317-5*(ROW()-3)/2+(COLUMN()-14))</f>
        <v>0.97425616198854881</v>
      </c>
      <c r="S41" s="23"/>
      <c r="T41" s="83"/>
      <c r="U41" s="75"/>
      <c r="V41" s="11" t="s">
        <v>3</v>
      </c>
      <c r="W41" s="6" cm="1">
        <f t="array" aca="1" ref="W41" ca="1">INDIRECT("DATA_Durham!J" &amp; 317-5*(ROW()-3)/2+(COLUMN()-23))</f>
        <v>0.91003101475086878</v>
      </c>
      <c r="X41" s="6" cm="1">
        <f t="array" aca="1" ref="X41" ca="1">INDIRECT("DATA_Durham!J" &amp; 317-5*(ROW()-3)/2+(COLUMN()-23))</f>
        <v>0.90367080149262458</v>
      </c>
      <c r="Y41" s="6" cm="1">
        <f t="array" aca="1" ref="Y41" ca="1">INDIRECT("DATA_Durham!J" &amp; 317-5*(ROW()-3)/2+(COLUMN()-23))</f>
        <v>0.88487696243960079</v>
      </c>
      <c r="Z41" s="6" cm="1">
        <f t="array" aca="1" ref="Z41" ca="1">INDIRECT("DATA_Durham!J" &amp; 317-5*(ROW()-3)/2+(COLUMN()-23))</f>
        <v>0.86143473085808608</v>
      </c>
      <c r="AA41" s="6" cm="1">
        <f t="array" aca="1" ref="AA41" ca="1">INDIRECT("DATA_Durham!J" &amp; 317-5*(ROW()-3)/2+(COLUMN()-23))</f>
        <v>0.81577424241275032</v>
      </c>
      <c r="AC41" s="83"/>
      <c r="AD41" s="75"/>
      <c r="AE41" s="11" t="s">
        <v>3</v>
      </c>
      <c r="AF41" s="5">
        <f t="shared" ca="1" si="1"/>
        <v>0.21940633676570298</v>
      </c>
      <c r="AG41" s="5">
        <f t="shared" ca="1" si="1"/>
        <v>0.23067636568418481</v>
      </c>
      <c r="AH41" s="5">
        <f t="shared" ca="1" si="1"/>
        <v>0.26799382703678576</v>
      </c>
      <c r="AI41" s="5">
        <f t="shared" ca="1" si="1"/>
        <v>0.31333869084012234</v>
      </c>
      <c r="AJ41" s="5">
        <f t="shared" ca="1" si="1"/>
        <v>0.34689594955753722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INDIRECT("DATA_Durham!E"&amp;317-5*(ROW()-2)/2+(COLUMN()-5))</f>
        <v>0.6557462828986127</v>
      </c>
      <c r="F42" s="2" cm="1">
        <f t="array" aca="1" ref="F42" ca="1">INDIRECT("DATA_Durham!E"&amp;317-5*(ROW()-2)/2+(COLUMN()-5))</f>
        <v>0.64420327648427</v>
      </c>
      <c r="G42" s="2" cm="1">
        <f t="array" aca="1" ref="G42" ca="1">INDIRECT("DATA_Durham!E"&amp;317-5*(ROW()-2)/2+(COLUMN()-5))</f>
        <v>0.67255736455614712</v>
      </c>
      <c r="H42" s="2" cm="1">
        <f t="array" aca="1" ref="H42" ca="1">INDIRECT("DATA_Durham!E"&amp;317-5*(ROW()-2)/2+(COLUMN()-5))</f>
        <v>0.65995512368983478</v>
      </c>
      <c r="I42" s="2" cm="1">
        <f t="array" aca="1" ref="I42" ca="1">INDIRECT("DATA_Durham!E"&amp;317-5*(ROW()-2)/2+(COLUMN()-5))</f>
        <v>0.57375446157549082</v>
      </c>
      <c r="K42" s="83"/>
      <c r="L42" s="74">
        <v>-75</v>
      </c>
      <c r="M42" s="12" t="s">
        <v>2</v>
      </c>
      <c r="N42" s="2" cm="1">
        <f t="array" aca="1" ref="N42" ca="1">INDIRECT("DATA_Durham!F" &amp; 317-5*(ROW()-2)/2+(COLUMN()-14))</f>
        <v>0.96923731412278236</v>
      </c>
      <c r="O42" s="2" cm="1">
        <f t="array" aca="1" ref="O42" ca="1">INDIRECT("DATA_Durham!F" &amp; 317-5*(ROW()-2)/2+(COLUMN()-14))</f>
        <v>0.96833655593564716</v>
      </c>
      <c r="P42" s="2" cm="1">
        <f t="array" aca="1" ref="P42" ca="1">INDIRECT("DATA_Durham!F" &amp; 317-5*(ROW()-2)/2+(COLUMN()-14))</f>
        <v>0.96861285225528704</v>
      </c>
      <c r="Q42" s="2" cm="1">
        <f t="array" aca="1" ref="Q42" ca="1">INDIRECT("DATA_Durham!F" &amp; 317-5*(ROW()-2)/2+(COLUMN()-14))</f>
        <v>0.97010414371153164</v>
      </c>
      <c r="R42" s="2" cm="1">
        <f t="array" aca="1" ref="R42" ca="1">INDIRECT("DATA_Durham!F" &amp; 317-5*(ROW()-2)/2+(COLUMN()-14))</f>
        <v>0.96201942643624561</v>
      </c>
      <c r="S42" s="23"/>
      <c r="T42" s="83"/>
      <c r="U42" s="74">
        <v>-75</v>
      </c>
      <c r="V42" s="12" t="s">
        <v>2</v>
      </c>
      <c r="W42" s="3" cm="1">
        <f t="array" aca="1" ref="W42" ca="1">INDIRECT("DATA_Durham!G" &amp; 317-5*(ROW()-2)/2+(COLUMN()-23))</f>
        <v>0.87939576141555131</v>
      </c>
      <c r="X42" s="3" cm="1">
        <f t="array" aca="1" ref="X42" ca="1">INDIRECT("DATA_Durham!G" &amp; 317-5*(ROW()-2)/2+(COLUMN()-23))</f>
        <v>0.87492489973714094</v>
      </c>
      <c r="Y42" s="3" cm="1">
        <f t="array" aca="1" ref="Y42" ca="1">INDIRECT("DATA_Durham!G" &amp; 317-5*(ROW()-2)/2+(COLUMN()-23))</f>
        <v>0.88146666416413222</v>
      </c>
      <c r="Z42" s="3" cm="1">
        <f t="array" aca="1" ref="Z42" ca="1">INDIRECT("DATA_Durham!G" &amp; 317-5*(ROW()-2)/2+(COLUMN()-23))</f>
        <v>0.88236279443609034</v>
      </c>
      <c r="AA42" s="3" cm="1">
        <f t="array" aca="1" ref="AA42" ca="1">INDIRECT("DATA_Durham!G" &amp; 317-5*(ROW()-2)/2+(COLUMN()-23))</f>
        <v>0.85158843828752595</v>
      </c>
      <c r="AC42" s="83"/>
      <c r="AD42" s="74">
        <v>-75</v>
      </c>
      <c r="AE42" s="12" t="s">
        <v>2</v>
      </c>
      <c r="AF42" s="2">
        <f t="shared" ca="1" si="1"/>
        <v>0.31349103122416966</v>
      </c>
      <c r="AG42" s="2">
        <f t="shared" ca="1" si="1"/>
        <v>0.32413327945137715</v>
      </c>
      <c r="AH42" s="2">
        <f t="shared" ca="1" si="1"/>
        <v>0.29605548769913992</v>
      </c>
      <c r="AI42" s="2">
        <f t="shared" ca="1" si="1"/>
        <v>0.31014902002169686</v>
      </c>
      <c r="AJ42" s="2">
        <f t="shared" ca="1" si="1"/>
        <v>0.38826496486075479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INDIRECT("DATA_Durham!H" &amp; 317-5*(ROW()-3)/2+(COLUMN()-5))</f>
        <v>0.68173619055437984</v>
      </c>
      <c r="F43" s="5" cm="1">
        <f t="array" aca="1" ref="F43" ca="1">INDIRECT("DATA_Durham!H" &amp; 317-5*(ROW()-3)/2+(COLUMN()-5))</f>
        <v>0.67112595412606724</v>
      </c>
      <c r="G43" s="5" cm="1">
        <f t="array" aca="1" ref="G43" ca="1">INDIRECT("DATA_Durham!H" &amp; 317-5*(ROW()-3)/2+(COLUMN()-5))</f>
        <v>0.66824876743850525</v>
      </c>
      <c r="H43" s="5" cm="1">
        <f t="array" aca="1" ref="H43" ca="1">INDIRECT("DATA_Durham!H" &amp; 317-5*(ROW()-3)/2+(COLUMN()-5))</f>
        <v>0.66077773492875436</v>
      </c>
      <c r="I43" s="5" cm="1">
        <f t="array" aca="1" ref="I43" ca="1">INDIRECT("DATA_Durham!H" &amp; 317-5*(ROW()-3)/2+(COLUMN()-5))</f>
        <v>0.58270634914988051</v>
      </c>
      <c r="K43" s="83"/>
      <c r="L43" s="75"/>
      <c r="M43" s="9" t="s">
        <v>3</v>
      </c>
      <c r="N43" s="5" cm="1">
        <f t="array" aca="1" ref="N43" ca="1">INDIRECT("DATA_Durham!I" &amp; 317-5*(ROW()-3)/2+(COLUMN()-14))</f>
        <v>0.98121932769616538</v>
      </c>
      <c r="O43" s="5" cm="1">
        <f t="array" aca="1" ref="O43" ca="1">INDIRECT("DATA_Durham!I" &amp; 317-5*(ROW()-3)/2+(COLUMN()-14))</f>
        <v>0.98027262679508242</v>
      </c>
      <c r="P43" s="5" cm="1">
        <f t="array" aca="1" ref="P43" ca="1">INDIRECT("DATA_Durham!I" &amp; 317-5*(ROW()-3)/2+(COLUMN()-14))</f>
        <v>0.9788463724800216</v>
      </c>
      <c r="Q43" s="5" cm="1">
        <f t="array" aca="1" ref="Q43" ca="1">INDIRECT("DATA_Durham!I" &amp; 317-5*(ROW()-3)/2+(COLUMN()-14))</f>
        <v>0.97755661383716197</v>
      </c>
      <c r="R43" s="5" cm="1">
        <f t="array" aca="1" ref="R43" ca="1">INDIRECT("DATA_Durham!I" &amp; 317-5*(ROW()-3)/2+(COLUMN()-14))</f>
        <v>0.97118892927191824</v>
      </c>
      <c r="S43" s="23"/>
      <c r="T43" s="83"/>
      <c r="U43" s="75"/>
      <c r="V43" s="9" t="s">
        <v>3</v>
      </c>
      <c r="W43" s="6" cm="1">
        <f t="array" aca="1" ref="W43" ca="1">INDIRECT("DATA_Durham!J" &amp; 317-5*(ROW()-3)/2+(COLUMN()-23))</f>
        <v>0.87541524364813605</v>
      </c>
      <c r="X43" s="6" cm="1">
        <f t="array" aca="1" ref="X43" ca="1">INDIRECT("DATA_Durham!J" &amp; 317-5*(ROW()-3)/2+(COLUMN()-23))</f>
        <v>0.86896466004512318</v>
      </c>
      <c r="Y43" s="6" cm="1">
        <f t="array" aca="1" ref="Y43" ca="1">INDIRECT("DATA_Durham!J" &amp; 317-5*(ROW()-3)/2+(COLUMN()-23))</f>
        <v>0.85862110063829167</v>
      </c>
      <c r="Z43" s="6" cm="1">
        <f t="array" aca="1" ref="Z43" ca="1">INDIRECT("DATA_Durham!J" &amp; 317-5*(ROW()-3)/2+(COLUMN()-23))</f>
        <v>0.8341910545039527</v>
      </c>
      <c r="AA43" s="6" cm="1">
        <f t="array" aca="1" ref="AA43" ca="1">INDIRECT("DATA_Durham!J" &amp; 317-5*(ROW()-3)/2+(COLUMN()-23))</f>
        <v>0.79303575552948313</v>
      </c>
      <c r="AC43" s="83"/>
      <c r="AD43" s="75"/>
      <c r="AE43" s="9" t="s">
        <v>3</v>
      </c>
      <c r="AF43" s="5">
        <f t="shared" ca="1" si="1"/>
        <v>0.29948313714178554</v>
      </c>
      <c r="AG43" s="5">
        <f t="shared" ca="1" si="1"/>
        <v>0.30914667266901519</v>
      </c>
      <c r="AH43" s="5">
        <f t="shared" ca="1" si="1"/>
        <v>0.31059760504151634</v>
      </c>
      <c r="AI43" s="5">
        <f t="shared" ca="1" si="1"/>
        <v>0.31677887890840761</v>
      </c>
      <c r="AJ43" s="5">
        <f t="shared" ca="1" si="1"/>
        <v>0.38848258012203774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INDIRECT("DATA_Durham!E"&amp;317-5*(ROW()-2)/2+(COLUMN()-5))</f>
        <v>0.65597351282016547</v>
      </c>
      <c r="F44" s="2" cm="1">
        <f t="array" aca="1" ref="F44" ca="1">INDIRECT("DATA_Durham!E"&amp;317-5*(ROW()-2)/2+(COLUMN()-5))</f>
        <v>0.65223626541934165</v>
      </c>
      <c r="G44" s="2" cm="1">
        <f t="array" aca="1" ref="G44" ca="1">INDIRECT("DATA_Durham!E"&amp;317-5*(ROW()-2)/2+(COLUMN()-5))</f>
        <v>0.63239588013302117</v>
      </c>
      <c r="H44" s="2" cm="1">
        <f t="array" aca="1" ref="H44" ca="1">INDIRECT("DATA_Durham!E"&amp;317-5*(ROW()-2)/2+(COLUMN()-5))</f>
        <v>0.58784572740277219</v>
      </c>
      <c r="I44" s="2" cm="1">
        <f t="array" aca="1" ref="I44" ca="1">INDIRECT("DATA_Durham!E"&amp;317-5*(ROW()-2)/2+(COLUMN()-5))</f>
        <v>0.52157920031219607</v>
      </c>
      <c r="K44" s="83"/>
      <c r="L44" s="74">
        <v>-80</v>
      </c>
      <c r="M44" s="12" t="s">
        <v>2</v>
      </c>
      <c r="N44" s="2" cm="1">
        <f t="array" aca="1" ref="N44" ca="1">INDIRECT("DATA_Durham!F" &amp; 317-5*(ROW()-2)/2+(COLUMN()-14))</f>
        <v>0.97271881237920976</v>
      </c>
      <c r="O44" s="2" cm="1">
        <f t="array" aca="1" ref="O44" ca="1">INDIRECT("DATA_Durham!F" &amp; 317-5*(ROW()-2)/2+(COLUMN()-14))</f>
        <v>0.97209796898029555</v>
      </c>
      <c r="P44" s="2" cm="1">
        <f t="array" aca="1" ref="P44" ca="1">INDIRECT("DATA_Durham!F" &amp; 317-5*(ROW()-2)/2+(COLUMN()-14))</f>
        <v>0.9699589027675346</v>
      </c>
      <c r="Q44" s="2" cm="1">
        <f t="array" aca="1" ref="Q44" ca="1">INDIRECT("DATA_Durham!F" &amp; 317-5*(ROW()-2)/2+(COLUMN()-14))</f>
        <v>0.96629024566693877</v>
      </c>
      <c r="R44" s="2" cm="1">
        <f t="array" aca="1" ref="R44" ca="1">INDIRECT("DATA_Durham!F" &amp; 317-5*(ROW()-2)/2+(COLUMN()-14))</f>
        <v>0.96054549842667802</v>
      </c>
      <c r="S44" s="23"/>
      <c r="T44" s="83"/>
      <c r="U44" s="74">
        <v>-80</v>
      </c>
      <c r="V44" s="12" t="s">
        <v>2</v>
      </c>
      <c r="W44" s="3" cm="1">
        <f t="array" aca="1" ref="W44" ca="1">INDIRECT("DATA_Durham!G" &amp; 317-5*(ROW()-2)/2+(COLUMN()-23))</f>
        <v>0.88516960116083909</v>
      </c>
      <c r="X44" s="3" cm="1">
        <f t="array" aca="1" ref="X44" ca="1">INDIRECT("DATA_Durham!G" &amp; 317-5*(ROW()-2)/2+(COLUMN()-23))</f>
        <v>0.88250559835347675</v>
      </c>
      <c r="Y44" s="3" cm="1">
        <f t="array" aca="1" ref="Y44" ca="1">INDIRECT("DATA_Durham!G" &amp; 317-5*(ROW()-2)/2+(COLUMN()-23))</f>
        <v>0.87361027376131128</v>
      </c>
      <c r="Z44" s="3" cm="1">
        <f t="array" aca="1" ref="Z44" ca="1">INDIRECT("DATA_Durham!G" &amp; 317-5*(ROW()-2)/2+(COLUMN()-23))</f>
        <v>0.85749895618648164</v>
      </c>
      <c r="AA44" s="3" cm="1">
        <f t="array" aca="1" ref="AA44" ca="1">INDIRECT("DATA_Durham!G" &amp; 317-5*(ROW()-2)/2+(COLUMN()-23))</f>
        <v>0.83299908354896157</v>
      </c>
      <c r="AC44" s="83"/>
      <c r="AD44" s="74">
        <v>-80</v>
      </c>
      <c r="AE44" s="12" t="s">
        <v>2</v>
      </c>
      <c r="AF44" s="2">
        <f t="shared" ca="1" si="1"/>
        <v>0.31674529955904429</v>
      </c>
      <c r="AG44" s="2">
        <f t="shared" ca="1" si="1"/>
        <v>0.31986170356095389</v>
      </c>
      <c r="AH44" s="2">
        <f t="shared" ca="1" si="1"/>
        <v>0.33756302263451343</v>
      </c>
      <c r="AI44" s="2">
        <f t="shared" ca="1" si="1"/>
        <v>0.37844451826416659</v>
      </c>
      <c r="AJ44" s="2">
        <f t="shared" ca="1" si="1"/>
        <v>0.43896629811448196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INDIRECT("DATA_Durham!H" &amp; 317-5*(ROW()-3)/2+(COLUMN()-5))</f>
        <v>0.66261502879834144</v>
      </c>
      <c r="F45" s="5" cm="1">
        <f t="array" aca="1" ref="F45" ca="1">INDIRECT("DATA_Durham!H" &amp; 317-5*(ROW()-3)/2+(COLUMN()-5))</f>
        <v>0.65525175951544201</v>
      </c>
      <c r="G45" s="5" cm="1">
        <f t="array" aca="1" ref="G45" ca="1">INDIRECT("DATA_Durham!H" &amp; 317-5*(ROW()-3)/2+(COLUMN()-5))</f>
        <v>0.63130370852747553</v>
      </c>
      <c r="H45" s="5" cm="1">
        <f t="array" aca="1" ref="H45" ca="1">INDIRECT("DATA_Durham!H" &amp; 317-5*(ROW()-3)/2+(COLUMN()-5))</f>
        <v>0.58749945149759641</v>
      </c>
      <c r="I45" s="5" cm="1">
        <f t="array" aca="1" ref="I45" ca="1">INDIRECT("DATA_Durham!H" &amp; 317-5*(ROW()-3)/2+(COLUMN()-5))</f>
        <v>0.53006461246279457</v>
      </c>
      <c r="K45" s="84"/>
      <c r="L45" s="75"/>
      <c r="M45" s="9" t="s">
        <v>3</v>
      </c>
      <c r="N45" s="5" cm="1">
        <f t="array" aca="1" ref="N45" ca="1">INDIRECT("DATA_Durham!I" &amp; 317-5*(ROW()-3)/2+(COLUMN()-14))</f>
        <v>0.97959918380515498</v>
      </c>
      <c r="O45" s="5" cm="1">
        <f t="array" aca="1" ref="O45" ca="1">INDIRECT("DATA_Durham!I" &amp; 317-5*(ROW()-3)/2+(COLUMN()-14))</f>
        <v>0.97898897955907838</v>
      </c>
      <c r="P45" s="5" cm="1">
        <f t="array" aca="1" ref="P45" ca="1">INDIRECT("DATA_Durham!I" &amp; 317-5*(ROW()-3)/2+(COLUMN()-14))</f>
        <v>0.97741208638938559</v>
      </c>
      <c r="Q45" s="5" cm="1">
        <f t="array" aca="1" ref="Q45" ca="1">INDIRECT("DATA_Durham!I" &amp; 317-5*(ROW()-3)/2+(COLUMN()-14))</f>
        <v>0.97453089690008399</v>
      </c>
      <c r="R45" s="5" cm="1">
        <f t="array" aca="1" ref="R45" ca="1">INDIRECT("DATA_Durham!I" &amp; 317-5*(ROW()-3)/2+(COLUMN()-14))</f>
        <v>0.97049463194201757</v>
      </c>
      <c r="S45" s="23"/>
      <c r="T45" s="84"/>
      <c r="U45" s="75"/>
      <c r="V45" s="9" t="s">
        <v>3</v>
      </c>
      <c r="W45" s="6" cm="1">
        <f t="array" aca="1" ref="W45" ca="1">INDIRECT("DATA_Durham!J" &amp; 317-5*(ROW()-3)/2+(COLUMN()-23))</f>
        <v>0.83896137709662721</v>
      </c>
      <c r="X45" s="6" cm="1">
        <f t="array" aca="1" ref="X45" ca="1">INDIRECT("DATA_Durham!J" &amp; 317-5*(ROW()-3)/2+(COLUMN()-23))</f>
        <v>0.83400344117717728</v>
      </c>
      <c r="Y45" s="6" cm="1">
        <f t="array" aca="1" ref="Y45" ca="1">INDIRECT("DATA_Durham!J" &amp; 317-5*(ROW()-3)/2+(COLUMN()-23))</f>
        <v>0.82040609811618725</v>
      </c>
      <c r="Z45" s="6" cm="1">
        <f t="array" aca="1" ref="Z45" ca="1">INDIRECT("DATA_Durham!J" &amp; 317-5*(ROW()-3)/2+(COLUMN()-23))</f>
        <v>0.7978678161564946</v>
      </c>
      <c r="AA45" s="6" cm="1">
        <f t="array" aca="1" ref="AA45" ca="1">INDIRECT("DATA_Durham!J" &amp; 317-5*(ROW()-3)/2+(COLUMN()-23))</f>
        <v>0.76593437238665751</v>
      </c>
      <c r="AC45" s="84"/>
      <c r="AD45" s="75"/>
      <c r="AE45" s="9" t="s">
        <v>3</v>
      </c>
      <c r="AF45" s="5">
        <f t="shared" ca="1" si="1"/>
        <v>0.31698415500681354</v>
      </c>
      <c r="AG45" s="5">
        <f t="shared" ca="1" si="1"/>
        <v>0.32373722004363636</v>
      </c>
      <c r="AH45" s="5">
        <f t="shared" ca="1" si="1"/>
        <v>0.34610837786191007</v>
      </c>
      <c r="AI45" s="5">
        <f t="shared" ca="1" si="1"/>
        <v>0.38703144540248757</v>
      </c>
      <c r="AJ45" s="5">
        <f t="shared" ca="1" si="1"/>
        <v>0.440430019479223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x14ac:dyDescent="0.2">
      <c r="B49" s="76" t="s">
        <v>59</v>
      </c>
      <c r="C49" s="77"/>
      <c r="D49" s="78"/>
      <c r="E49" s="56" t="s">
        <v>51</v>
      </c>
      <c r="F49" s="57"/>
      <c r="G49" s="57"/>
      <c r="H49" s="57"/>
      <c r="I49" s="58"/>
      <c r="K49" s="76" t="s">
        <v>59</v>
      </c>
      <c r="L49" s="77"/>
      <c r="M49" s="78"/>
      <c r="N49" s="56" t="s">
        <v>52</v>
      </c>
      <c r="O49" s="57"/>
      <c r="P49" s="57"/>
      <c r="Q49" s="57"/>
      <c r="R49" s="58"/>
      <c r="T49" s="76" t="s">
        <v>59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 t="e">
        <f ca="1">(Parameters!$C$2/E4)^Parameters!$C$9</f>
        <v>#DIV/0!</v>
      </c>
      <c r="F51" s="2">
        <f ca="1">(Parameters!$C$2/F4)^Parameters!$C$9</f>
        <v>1.2890780730862279</v>
      </c>
      <c r="G51" s="2">
        <f ca="1">(Parameters!$C$2/G4)^Parameters!$C$9</f>
        <v>1.4071209810927803</v>
      </c>
      <c r="H51" s="2">
        <f ca="1">(Parameters!$C$2/H4)^Parameters!$C$9</f>
        <v>2.6822361647308144</v>
      </c>
      <c r="I51" s="3" t="e">
        <f ca="1">(Parameters!$C$2/I4)^Parameters!$C$9</f>
        <v>#DIV/0!</v>
      </c>
      <c r="K51" s="82" t="s">
        <v>1</v>
      </c>
      <c r="L51" s="74">
        <v>20</v>
      </c>
      <c r="M51" s="1" t="s">
        <v>2</v>
      </c>
      <c r="N51" s="2" t="e">
        <f ca="1">(Parameters!$C$2/N4)^Parameters!$C$9</f>
        <v>#DIV/0!</v>
      </c>
      <c r="O51" s="2">
        <f ca="1">(Parameters!$C$2/O4)^Parameters!$C$9</f>
        <v>0.68100151738816683</v>
      </c>
      <c r="P51" s="2">
        <f ca="1">(Parameters!$C$2/P4)^Parameters!$C$9</f>
        <v>0.71148484512425858</v>
      </c>
      <c r="Q51" s="2">
        <f ca="1">(Parameters!$C$2/Q4)^Parameters!$C$9</f>
        <v>0.83998698381690962</v>
      </c>
      <c r="R51" s="3" t="e">
        <f ca="1">(Parameters!$C$2/R4)^Parameters!$C$9</f>
        <v>#DIV/0!</v>
      </c>
      <c r="T51" s="82" t="s">
        <v>1</v>
      </c>
      <c r="U51" s="74">
        <v>20</v>
      </c>
      <c r="V51" s="1" t="s">
        <v>2</v>
      </c>
      <c r="W51" s="2" t="e">
        <f ca="1">(Parameters!$C$2/W4)^Parameters!$C$9</f>
        <v>#DIV/0!</v>
      </c>
      <c r="X51" s="2">
        <f ca="1">(Parameters!$C$2/X4)^Parameters!$C$9</f>
        <v>0.79509698433300136</v>
      </c>
      <c r="Y51" s="2">
        <f ca="1">(Parameters!$C$2/Y4)^Parameters!$C$9</f>
        <v>0.85193230676240894</v>
      </c>
      <c r="Z51" s="2">
        <f ca="1">(Parameters!$C$2/Z4)^Parameters!$C$9</f>
        <v>1.0924907147452865</v>
      </c>
      <c r="AA51" s="3" t="e">
        <f ca="1">(Parameters!$C$2/AA4)^Parameters!$C$9</f>
        <v>#DIV/0!</v>
      </c>
    </row>
    <row r="52" spans="2:27" ht="17" thickBot="1" x14ac:dyDescent="0.25">
      <c r="B52" s="83"/>
      <c r="C52" s="75"/>
      <c r="D52" s="4" t="s">
        <v>3</v>
      </c>
      <c r="E52" s="18" t="e">
        <f ca="1">(Parameters!$C$2/E5)^Parameters!$C$9</f>
        <v>#DIV/0!</v>
      </c>
      <c r="F52" s="18">
        <f ca="1">(Parameters!$C$2/F5)^Parameters!$C$9</f>
        <v>1.1649100699828707</v>
      </c>
      <c r="G52" s="18">
        <f ca="1">(Parameters!$C$2/G5)^Parameters!$C$9</f>
        <v>1.4936201126777344</v>
      </c>
      <c r="H52" s="18">
        <f ca="1">(Parameters!$C$2/H5)^Parameters!$C$9</f>
        <v>2.6437773848443058</v>
      </c>
      <c r="I52" s="22" t="e">
        <f ca="1">(Parameters!$C$2/I5)^Parameters!$C$9</f>
        <v>#DIV/0!</v>
      </c>
      <c r="K52" s="83"/>
      <c r="L52" s="75"/>
      <c r="M52" s="4" t="s">
        <v>3</v>
      </c>
      <c r="N52" s="18" t="e">
        <f ca="1">(Parameters!$C$2/N5)^Parameters!$C$9</f>
        <v>#DIV/0!</v>
      </c>
      <c r="O52" s="18">
        <f ca="1">(Parameters!$C$2/O5)^Parameters!$C$9</f>
        <v>0.6649801492267472</v>
      </c>
      <c r="P52" s="18">
        <f ca="1">(Parameters!$C$2/P5)^Parameters!$C$9</f>
        <v>0.68106872606824742</v>
      </c>
      <c r="Q52" s="18">
        <f ca="1">(Parameters!$C$2/Q5)^Parameters!$C$9</f>
        <v>0.75944173417587446</v>
      </c>
      <c r="R52" s="22" t="e">
        <f ca="1">(Parameters!$C$2/R5)^Parameters!$C$9</f>
        <v>#DIV/0!</v>
      </c>
      <c r="T52" s="83"/>
      <c r="U52" s="75"/>
      <c r="V52" s="4" t="s">
        <v>3</v>
      </c>
      <c r="W52" s="18" t="e">
        <f ca="1">(Parameters!$C$2/W5)^Parameters!$C$9</f>
        <v>#DIV/0!</v>
      </c>
      <c r="X52" s="18">
        <f ca="1">(Parameters!$C$2/X5)^Parameters!$C$9</f>
        <v>0.79598268614646062</v>
      </c>
      <c r="Y52" s="18">
        <f ca="1">(Parameters!$C$2/Y5)^Parameters!$C$9</f>
        <v>0.88693008862535483</v>
      </c>
      <c r="Z52" s="18">
        <f ca="1">(Parameters!$C$2/Z5)^Parameters!$C$9</f>
        <v>1.2834171466348052</v>
      </c>
      <c r="AA52" s="22" t="e">
        <f ca="1">(Parameters!$C$2/AA5)^Parameters!$C$9</f>
        <v>#DIV/0!</v>
      </c>
    </row>
    <row r="53" spans="2:27" x14ac:dyDescent="0.2">
      <c r="B53" s="83"/>
      <c r="C53" s="74">
        <v>15</v>
      </c>
      <c r="D53" s="1" t="s">
        <v>2</v>
      </c>
      <c r="E53" s="2" t="e">
        <f ca="1">(Parameters!$C$2/E6)^Parameters!$C$9</f>
        <v>#DIV/0!</v>
      </c>
      <c r="F53" s="2">
        <f ca="1">(Parameters!$C$2/F6)^Parameters!$C$9</f>
        <v>1.0790094974198867</v>
      </c>
      <c r="G53" s="2">
        <f ca="1">(Parameters!$C$2/G6)^Parameters!$C$9</f>
        <v>1.3504514906660237</v>
      </c>
      <c r="H53" s="2">
        <f ca="1">(Parameters!$C$2/H6)^Parameters!$C$9</f>
        <v>2.044358663156046</v>
      </c>
      <c r="I53" s="3" t="e">
        <f ca="1">(Parameters!$C$2/I6)^Parameters!$C$9</f>
        <v>#DIV/0!</v>
      </c>
      <c r="K53" s="83"/>
      <c r="L53" s="74">
        <v>15</v>
      </c>
      <c r="M53" s="1" t="s">
        <v>2</v>
      </c>
      <c r="N53" s="2" t="e">
        <f ca="1">(Parameters!$C$2/N6)^Parameters!$C$9</f>
        <v>#DIV/0!</v>
      </c>
      <c r="O53" s="2">
        <f ca="1">(Parameters!$C$2/O6)^Parameters!$C$9</f>
        <v>0.67432677532085838</v>
      </c>
      <c r="P53" s="2">
        <f ca="1">(Parameters!$C$2/P6)^Parameters!$C$9</f>
        <v>0.6937576475584244</v>
      </c>
      <c r="Q53" s="2">
        <f ca="1">(Parameters!$C$2/Q6)^Parameters!$C$9</f>
        <v>0.79011801816911176</v>
      </c>
      <c r="R53" s="3" t="e">
        <f ca="1">(Parameters!$C$2/R6)^Parameters!$C$9</f>
        <v>#DIV/0!</v>
      </c>
      <c r="T53" s="83"/>
      <c r="U53" s="74">
        <v>15</v>
      </c>
      <c r="V53" s="1" t="s">
        <v>2</v>
      </c>
      <c r="W53" s="2" t="e">
        <f ca="1">(Parameters!$C$2/W6)^Parameters!$C$9</f>
        <v>#DIV/0!</v>
      </c>
      <c r="X53" s="2">
        <f ca="1">(Parameters!$C$2/X6)^Parameters!$C$9</f>
        <v>0.75530675657749891</v>
      </c>
      <c r="Y53" s="2">
        <f ca="1">(Parameters!$C$2/Y6)^Parameters!$C$9</f>
        <v>0.81968220305575445</v>
      </c>
      <c r="Z53" s="2">
        <f ca="1">(Parameters!$C$2/Z6)^Parameters!$C$9</f>
        <v>0.98012543832276722</v>
      </c>
      <c r="AA53" s="3" t="e">
        <f ca="1">(Parameters!$C$2/AA6)^Parameters!$C$9</f>
        <v>#DIV/0!</v>
      </c>
    </row>
    <row r="54" spans="2:27" ht="17" thickBot="1" x14ac:dyDescent="0.25">
      <c r="B54" s="83"/>
      <c r="C54" s="75"/>
      <c r="D54" s="4" t="s">
        <v>3</v>
      </c>
      <c r="E54" s="18" t="e">
        <f ca="1">(Parameters!$C$2/E7)^Parameters!$C$9</f>
        <v>#DIV/0!</v>
      </c>
      <c r="F54" s="18">
        <f ca="1">(Parameters!$C$2/F7)^Parameters!$C$9</f>
        <v>0.98345580827828349</v>
      </c>
      <c r="G54" s="18">
        <f ca="1">(Parameters!$C$2/G7)^Parameters!$C$9</f>
        <v>1.2846136387709723</v>
      </c>
      <c r="H54" s="18">
        <f ca="1">(Parameters!$C$2/H7)^Parameters!$C$9</f>
        <v>2.016485569596413</v>
      </c>
      <c r="I54" s="22" t="e">
        <f ca="1">(Parameters!$C$2/I7)^Parameters!$C$9</f>
        <v>#DIV/0!</v>
      </c>
      <c r="K54" s="83"/>
      <c r="L54" s="75"/>
      <c r="M54" s="4" t="s">
        <v>3</v>
      </c>
      <c r="N54" s="18" t="e">
        <f ca="1">(Parameters!$C$2/N7)^Parameters!$C$9</f>
        <v>#DIV/0!</v>
      </c>
      <c r="O54" s="18">
        <f ca="1">(Parameters!$C$2/O7)^Parameters!$C$9</f>
        <v>0.66090183684713855</v>
      </c>
      <c r="P54" s="18">
        <f ca="1">(Parameters!$C$2/P7)^Parameters!$C$9</f>
        <v>0.67422373759062282</v>
      </c>
      <c r="Q54" s="18">
        <f ca="1">(Parameters!$C$2/Q7)^Parameters!$C$9</f>
        <v>0.71688391779408178</v>
      </c>
      <c r="R54" s="22" t="e">
        <f ca="1">(Parameters!$C$2/R7)^Parameters!$C$9</f>
        <v>#DIV/0!</v>
      </c>
      <c r="T54" s="83"/>
      <c r="U54" s="75"/>
      <c r="V54" s="4" t="s">
        <v>3</v>
      </c>
      <c r="W54" s="18" t="e">
        <f ca="1">(Parameters!$C$2/W7)^Parameters!$C$9</f>
        <v>#DIV/0!</v>
      </c>
      <c r="X54" s="18">
        <f ca="1">(Parameters!$C$2/X7)^Parameters!$C$9</f>
        <v>0.75061095725755222</v>
      </c>
      <c r="Y54" s="18">
        <f ca="1">(Parameters!$C$2/Y7)^Parameters!$C$9</f>
        <v>0.83546862429633895</v>
      </c>
      <c r="Z54" s="18">
        <f ca="1">(Parameters!$C$2/Z7)^Parameters!$C$9</f>
        <v>1.105688905453422</v>
      </c>
      <c r="AA54" s="22" t="e">
        <f ca="1">(Parameters!$C$2/AA7)^Parameters!$C$9</f>
        <v>#DIV/0!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0.92330396558608918</v>
      </c>
      <c r="F55" s="2">
        <f ca="1">(Parameters!$C$2/F8)^Parameters!$C$9</f>
        <v>0.95688516474684771</v>
      </c>
      <c r="G55" s="2">
        <f ca="1">(Parameters!$C$2/G8)^Parameters!$C$9</f>
        <v>1.2226676762178326</v>
      </c>
      <c r="H55" s="2">
        <f ca="1">(Parameters!$C$2/H8)^Parameters!$C$9</f>
        <v>1.5995646373328731</v>
      </c>
      <c r="I55" s="3" t="e">
        <f ca="1">(Parameters!$C$2/I8)^Parameters!$C$9</f>
        <v>#DIV/0!</v>
      </c>
      <c r="K55" s="83"/>
      <c r="L55" s="74">
        <v>10</v>
      </c>
      <c r="M55" s="1" t="s">
        <v>2</v>
      </c>
      <c r="N55" s="2">
        <f ca="1">(Parameters!$C$2/N8)^Parameters!$C$9</f>
        <v>0.66919167645515099</v>
      </c>
      <c r="O55" s="2">
        <f ca="1">(Parameters!$C$2/O8)^Parameters!$C$9</f>
        <v>0.67314477191163724</v>
      </c>
      <c r="P55" s="2">
        <f ca="1">(Parameters!$C$2/P8)^Parameters!$C$9</f>
        <v>0.69201640671983999</v>
      </c>
      <c r="Q55" s="2">
        <f ca="1">(Parameters!$C$2/Q8)^Parameters!$C$9</f>
        <v>0.7758077924416088</v>
      </c>
      <c r="R55" s="3" t="e">
        <f ca="1">(Parameters!$C$2/R8)^Parameters!$C$9</f>
        <v>#DIV/0!</v>
      </c>
      <c r="T55" s="83"/>
      <c r="U55" s="74">
        <v>10</v>
      </c>
      <c r="V55" s="1" t="s">
        <v>2</v>
      </c>
      <c r="W55" s="2">
        <f ca="1">(Parameters!$C$2/W8)^Parameters!$C$9</f>
        <v>0.72175339890943724</v>
      </c>
      <c r="X55" s="2">
        <f ca="1">(Parameters!$C$2/X8)^Parameters!$C$9</f>
        <v>0.73388585859316335</v>
      </c>
      <c r="Y55" s="2">
        <f ca="1">(Parameters!$C$2/Y8)^Parameters!$C$9</f>
        <v>0.79232509163344855</v>
      </c>
      <c r="Z55" s="2">
        <f ca="1">(Parameters!$C$2/Z8)^Parameters!$C$9</f>
        <v>0.93086147005268149</v>
      </c>
      <c r="AA55" s="3" t="e">
        <f ca="1">(Parameters!$C$2/AA8)^Parameters!$C$9</f>
        <v>#DIV/0!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0.83755129779707027</v>
      </c>
      <c r="F56" s="18">
        <f ca="1">(Parameters!$C$2/F9)^Parameters!$C$9</f>
        <v>0.88737415554437027</v>
      </c>
      <c r="G56" s="18">
        <f ca="1">(Parameters!$C$2/G9)^Parameters!$C$9</f>
        <v>1.0861911182041326</v>
      </c>
      <c r="H56" s="18">
        <f ca="1">(Parameters!$C$2/H9)^Parameters!$C$9</f>
        <v>1.5683632853872089</v>
      </c>
      <c r="I56" s="22" t="e">
        <f ca="1">(Parameters!$C$2/I9)^Parameters!$C$9</f>
        <v>#DIV/0!</v>
      </c>
      <c r="K56" s="83"/>
      <c r="L56" s="75"/>
      <c r="M56" s="4" t="s">
        <v>3</v>
      </c>
      <c r="N56" s="18">
        <f ca="1">(Parameters!$C$2/N9)^Parameters!$C$9</f>
        <v>0.65351273959878553</v>
      </c>
      <c r="O56" s="18">
        <f ca="1">(Parameters!$C$2/O9)^Parameters!$C$9</f>
        <v>0.6560827380697617</v>
      </c>
      <c r="P56" s="18">
        <f ca="1">(Parameters!$C$2/P9)^Parameters!$C$9</f>
        <v>0.67116575018008118</v>
      </c>
      <c r="Q56" s="18">
        <f ca="1">(Parameters!$C$2/Q9)^Parameters!$C$9</f>
        <v>0.70689490617762307</v>
      </c>
      <c r="R56" s="22" t="e">
        <f ca="1">(Parameters!$C$2/R9)^Parameters!$C$9</f>
        <v>#DIV/0!</v>
      </c>
      <c r="T56" s="83"/>
      <c r="U56" s="75"/>
      <c r="V56" s="4" t="s">
        <v>3</v>
      </c>
      <c r="W56" s="18">
        <f ca="1">(Parameters!$C$2/W9)^Parameters!$C$9</f>
        <v>0.69526919137370546</v>
      </c>
      <c r="X56" s="18">
        <f ca="1">(Parameters!$C$2/X9)^Parameters!$C$9</f>
        <v>0.71518640312645021</v>
      </c>
      <c r="Y56" s="18">
        <f ca="1">(Parameters!$C$2/Y9)^Parameters!$C$9</f>
        <v>0.79899919966861077</v>
      </c>
      <c r="Z56" s="18">
        <f ca="1">(Parameters!$C$2/Z9)^Parameters!$C$9</f>
        <v>0.98698350359055576</v>
      </c>
      <c r="AA56" s="22" t="e">
        <f ca="1">(Parameters!$C$2/AA9)^Parameters!$C$9</f>
        <v>#DIV/0!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0.82881318454191266</v>
      </c>
      <c r="F57" s="2">
        <f ca="1">(Parameters!$C$2/F10)^Parameters!$C$9</f>
        <v>0.89788602615636026</v>
      </c>
      <c r="G57" s="2">
        <f ca="1">(Parameters!$C$2/G10)^Parameters!$C$9</f>
        <v>1.0671813725833013</v>
      </c>
      <c r="H57" s="2">
        <f ca="1">(Parameters!$C$2/H10)^Parameters!$C$9</f>
        <v>1.3861212055451531</v>
      </c>
      <c r="I57" s="3" t="e">
        <f ca="1">(Parameters!$C$2/I10)^Parameters!$C$9</f>
        <v>#DIV/0!</v>
      </c>
      <c r="K57" s="83"/>
      <c r="L57" s="74">
        <v>5</v>
      </c>
      <c r="M57" s="1" t="s">
        <v>2</v>
      </c>
      <c r="N57" s="2">
        <f ca="1">(Parameters!$C$2/N10)^Parameters!$C$9</f>
        <v>0.66300416404505935</v>
      </c>
      <c r="O57" s="2">
        <f ca="1">(Parameters!$C$2/O10)^Parameters!$C$9</f>
        <v>0.67269206356797129</v>
      </c>
      <c r="P57" s="2">
        <f ca="1">(Parameters!$C$2/P10)^Parameters!$C$9</f>
        <v>0.68614384048776811</v>
      </c>
      <c r="Q57" s="2">
        <f ca="1">(Parameters!$C$2/Q10)^Parameters!$C$9</f>
        <v>0.74025364394419546</v>
      </c>
      <c r="R57" s="3" t="e">
        <f ca="1">(Parameters!$C$2/R10)^Parameters!$C$9</f>
        <v>#DIV/0!</v>
      </c>
      <c r="T57" s="83"/>
      <c r="U57" s="74">
        <v>5</v>
      </c>
      <c r="V57" s="1" t="s">
        <v>2</v>
      </c>
      <c r="W57" s="2">
        <f ca="1">(Parameters!$C$2/W10)^Parameters!$C$9</f>
        <v>0.69823549762811354</v>
      </c>
      <c r="X57" s="2">
        <f ca="1">(Parameters!$C$2/X10)^Parameters!$C$9</f>
        <v>0.71922063778269907</v>
      </c>
      <c r="Y57" s="2">
        <f ca="1">(Parameters!$C$2/Y10)^Parameters!$C$9</f>
        <v>0.76301027347487371</v>
      </c>
      <c r="Z57" s="2">
        <f ca="1">(Parameters!$C$2/Z10)^Parameters!$C$9</f>
        <v>0.87729127284409281</v>
      </c>
      <c r="AA57" s="3" t="e">
        <f ca="1">(Parameters!$C$2/AA10)^Parameters!$C$9</f>
        <v>#DIV/0!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0.77542774680793847</v>
      </c>
      <c r="F58" s="18">
        <f ca="1">(Parameters!$C$2/F11)^Parameters!$C$9</f>
        <v>0.80962551841614372</v>
      </c>
      <c r="G58" s="18">
        <f ca="1">(Parameters!$C$2/G11)^Parameters!$C$9</f>
        <v>0.97100473793450937</v>
      </c>
      <c r="H58" s="18">
        <f ca="1">(Parameters!$C$2/H11)^Parameters!$C$9</f>
        <v>1.5023030233660324</v>
      </c>
      <c r="I58" s="22" t="e">
        <f ca="1">(Parameters!$C$2/I11)^Parameters!$C$9</f>
        <v>#DIV/0!</v>
      </c>
      <c r="K58" s="83"/>
      <c r="L58" s="75"/>
      <c r="M58" s="4" t="s">
        <v>3</v>
      </c>
      <c r="N58" s="18">
        <f ca="1">(Parameters!$C$2/N11)^Parameters!$C$9</f>
        <v>0.65429738665091763</v>
      </c>
      <c r="O58" s="18">
        <f ca="1">(Parameters!$C$2/O11)^Parameters!$C$9</f>
        <v>0.65247534352849013</v>
      </c>
      <c r="P58" s="18">
        <f ca="1">(Parameters!$C$2/P11)^Parameters!$C$9</f>
        <v>0.66710192219658515</v>
      </c>
      <c r="Q58" s="18">
        <f ca="1">(Parameters!$C$2/Q11)^Parameters!$C$9</f>
        <v>0.6976370691107614</v>
      </c>
      <c r="R58" s="22" t="e">
        <f ca="1">(Parameters!$C$2/R11)^Parameters!$C$9</f>
        <v>#DIV/0!</v>
      </c>
      <c r="T58" s="83"/>
      <c r="U58" s="75"/>
      <c r="V58" s="4" t="s">
        <v>3</v>
      </c>
      <c r="W58" s="18">
        <f ca="1">(Parameters!$C$2/W11)^Parameters!$C$9</f>
        <v>0.68151133712001255</v>
      </c>
      <c r="X58" s="18">
        <f ca="1">(Parameters!$C$2/X11)^Parameters!$C$9</f>
        <v>0.69156392724159121</v>
      </c>
      <c r="Y58" s="18">
        <f ca="1">(Parameters!$C$2/Y11)^Parameters!$C$9</f>
        <v>0.7609841863325556</v>
      </c>
      <c r="Z58" s="18">
        <f ca="1">(Parameters!$C$2/Z11)^Parameters!$C$9</f>
        <v>0.90130780270877531</v>
      </c>
      <c r="AA58" s="22" t="e">
        <f ca="1">(Parameters!$C$2/AA11)^Parameters!$C$9</f>
        <v>#DIV/0!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0.76948309487875566</v>
      </c>
      <c r="F59" s="2">
        <f ca="1">(Parameters!$C$2/F12)^Parameters!$C$9</f>
        <v>0.81996662623990213</v>
      </c>
      <c r="G59" s="2">
        <f ca="1">(Parameters!$C$2/G12)^Parameters!$C$9</f>
        <v>0.9628289541915418</v>
      </c>
      <c r="H59" s="2">
        <f ca="1">(Parameters!$C$2/H12)^Parameters!$C$9</f>
        <v>1.2965687985101404</v>
      </c>
      <c r="I59" s="3" t="e">
        <f ca="1">(Parameters!$C$2/I12)^Parameters!$C$9</f>
        <v>#DIV/0!</v>
      </c>
      <c r="K59" s="83"/>
      <c r="L59" s="74">
        <v>0</v>
      </c>
      <c r="M59" s="1" t="s">
        <v>2</v>
      </c>
      <c r="N59" s="2">
        <f ca="1">(Parameters!$C$2/N12)^Parameters!$C$9</f>
        <v>0.66103618076902138</v>
      </c>
      <c r="O59" s="2">
        <f ca="1">(Parameters!$C$2/O12)^Parameters!$C$9</f>
        <v>0.66630492771778005</v>
      </c>
      <c r="P59" s="2">
        <f ca="1">(Parameters!$C$2/P12)^Parameters!$C$9</f>
        <v>0.68338337405786342</v>
      </c>
      <c r="Q59" s="2">
        <f ca="1">(Parameters!$C$2/Q12)^Parameters!$C$9</f>
        <v>0.72357520468585568</v>
      </c>
      <c r="R59" s="3" t="e">
        <f ca="1">(Parameters!$C$2/R12)^Parameters!$C$9</f>
        <v>#DIV/0!</v>
      </c>
      <c r="T59" s="83"/>
      <c r="U59" s="74">
        <v>0</v>
      </c>
      <c r="V59" s="1" t="s">
        <v>2</v>
      </c>
      <c r="W59" s="2">
        <f ca="1">(Parameters!$C$2/W12)^Parameters!$C$9</f>
        <v>0.6839343792718261</v>
      </c>
      <c r="X59" s="2">
        <f ca="1">(Parameters!$C$2/X12)^Parameters!$C$9</f>
        <v>0.69870877617275229</v>
      </c>
      <c r="Y59" s="2">
        <f ca="1">(Parameters!$C$2/Y12)^Parameters!$C$9</f>
        <v>0.74429838886129029</v>
      </c>
      <c r="Z59" s="2">
        <f ca="1">(Parameters!$C$2/Z12)^Parameters!$C$9</f>
        <v>0.84438304327199432</v>
      </c>
      <c r="AA59" s="3" t="e">
        <f ca="1">(Parameters!$C$2/AA12)^Parameters!$C$9</f>
        <v>#DIV/0!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0.73085247774118722</v>
      </c>
      <c r="F60" s="18">
        <f ca="1">(Parameters!$C$2/F13)^Parameters!$C$9</f>
        <v>0.76199814260276</v>
      </c>
      <c r="G60" s="18">
        <f ca="1">(Parameters!$C$2/G13)^Parameters!$C$9</f>
        <v>0.89977534778360513</v>
      </c>
      <c r="H60" s="18">
        <f ca="1">(Parameters!$C$2/H13)^Parameters!$C$9</f>
        <v>1.3189457750385769</v>
      </c>
      <c r="I60" s="22" t="e">
        <f ca="1">(Parameters!$C$2/I13)^Parameters!$C$9</f>
        <v>#DIV/0!</v>
      </c>
      <c r="K60" s="83"/>
      <c r="L60" s="75"/>
      <c r="M60" s="4" t="s">
        <v>3</v>
      </c>
      <c r="N60" s="18">
        <f ca="1">(Parameters!$C$2/N13)^Parameters!$C$9</f>
        <v>0.65331621262111861</v>
      </c>
      <c r="O60" s="18">
        <f ca="1">(Parameters!$C$2/O13)^Parameters!$C$9</f>
        <v>0.65340330000104963</v>
      </c>
      <c r="P60" s="18">
        <f ca="1">(Parameters!$C$2/P13)^Parameters!$C$9</f>
        <v>0.66101471766386266</v>
      </c>
      <c r="Q60" s="18">
        <f ca="1">(Parameters!$C$2/Q13)^Parameters!$C$9</f>
        <v>0.6802146676088352</v>
      </c>
      <c r="R60" s="22" t="e">
        <f ca="1">(Parameters!$C$2/R13)^Parameters!$C$9</f>
        <v>#DIV/0!</v>
      </c>
      <c r="T60" s="83"/>
      <c r="U60" s="75"/>
      <c r="V60" s="4" t="s">
        <v>3</v>
      </c>
      <c r="W60" s="18">
        <f ca="1">(Parameters!$C$2/W13)^Parameters!$C$9</f>
        <v>0.67026999714732416</v>
      </c>
      <c r="X60" s="18">
        <f ca="1">(Parameters!$C$2/X13)^Parameters!$C$9</f>
        <v>0.68046561078441015</v>
      </c>
      <c r="Y60" s="18">
        <f ca="1">(Parameters!$C$2/Y13)^Parameters!$C$9</f>
        <v>0.72949470128496618</v>
      </c>
      <c r="Z60" s="18">
        <f ca="1">(Parameters!$C$2/Z13)^Parameters!$C$9</f>
        <v>0.84667850717565285</v>
      </c>
      <c r="AA60" s="22" t="e">
        <f ca="1">(Parameters!$C$2/AA13)^Parameters!$C$9</f>
        <v>#DIV/0!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0.73464394305538461</v>
      </c>
      <c r="F61" s="2">
        <f ca="1">(Parameters!$C$2/F14)^Parameters!$C$9</f>
        <v>0.7706319319467041</v>
      </c>
      <c r="G61" s="2">
        <f ca="1">(Parameters!$C$2/G14)^Parameters!$C$9</f>
        <v>0.90688352407399708</v>
      </c>
      <c r="H61" s="2">
        <f ca="1">(Parameters!$C$2/H14)^Parameters!$C$9</f>
        <v>1.2646997761950498</v>
      </c>
      <c r="I61" s="3" t="e">
        <f ca="1">(Parameters!$C$2/I14)^Parameters!$C$9</f>
        <v>#DIV/0!</v>
      </c>
      <c r="K61" s="83"/>
      <c r="L61" s="74">
        <v>-5</v>
      </c>
      <c r="M61" s="1" t="s">
        <v>2</v>
      </c>
      <c r="N61" s="2">
        <f ca="1">(Parameters!$C$2/N14)^Parameters!$C$9</f>
        <v>0.66106645335363934</v>
      </c>
      <c r="O61" s="2">
        <f ca="1">(Parameters!$C$2/O14)^Parameters!$C$9</f>
        <v>0.66468006466035201</v>
      </c>
      <c r="P61" s="2">
        <f ca="1">(Parameters!$C$2/P14)^Parameters!$C$9</f>
        <v>0.67986571681541808</v>
      </c>
      <c r="Q61" s="2">
        <f ca="1">(Parameters!$C$2/Q14)^Parameters!$C$9</f>
        <v>0.7118701154071494</v>
      </c>
      <c r="R61" s="3" t="e">
        <f ca="1">(Parameters!$C$2/R14)^Parameters!$C$9</f>
        <v>#DIV/0!</v>
      </c>
      <c r="T61" s="83"/>
      <c r="U61" s="74">
        <v>-5</v>
      </c>
      <c r="V61" s="1" t="s">
        <v>2</v>
      </c>
      <c r="W61" s="2">
        <f ca="1">(Parameters!$C$2/W14)^Parameters!$C$9</f>
        <v>0.67615062824815064</v>
      </c>
      <c r="X61" s="2">
        <f ca="1">(Parameters!$C$2/X14)^Parameters!$C$9</f>
        <v>0.68723802202262818</v>
      </c>
      <c r="Y61" s="2">
        <f ca="1">(Parameters!$C$2/Y14)^Parameters!$C$9</f>
        <v>0.72949536924825842</v>
      </c>
      <c r="Z61" s="2">
        <f ca="1">(Parameters!$C$2/Z14)^Parameters!$C$9</f>
        <v>0.82032201957187034</v>
      </c>
      <c r="AA61" s="3" t="e">
        <f ca="1">(Parameters!$C$2/AA14)^Parameters!$C$9</f>
        <v>#DIV/0!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0.69902262291980388</v>
      </c>
      <c r="F62" s="18">
        <f ca="1">(Parameters!$C$2/F15)^Parameters!$C$9</f>
        <v>0.72737246722233695</v>
      </c>
      <c r="G62" s="18">
        <f ca="1">(Parameters!$C$2/G15)^Parameters!$C$9</f>
        <v>0.83960925224672822</v>
      </c>
      <c r="H62" s="18">
        <f ca="1">(Parameters!$C$2/H15)^Parameters!$C$9</f>
        <v>1.1794426860625737</v>
      </c>
      <c r="I62" s="22" t="e">
        <f ca="1">(Parameters!$C$2/I15)^Parameters!$C$9</f>
        <v>#DIV/0!</v>
      </c>
      <c r="K62" s="83"/>
      <c r="L62" s="75"/>
      <c r="M62" s="4" t="s">
        <v>3</v>
      </c>
      <c r="N62" s="18">
        <f ca="1">(Parameters!$C$2/N15)^Parameters!$C$9</f>
        <v>0.65006402434602761</v>
      </c>
      <c r="O62" s="18">
        <f ca="1">(Parameters!$C$2/O15)^Parameters!$C$9</f>
        <v>0.65231616657544866</v>
      </c>
      <c r="P62" s="18">
        <f ca="1">(Parameters!$C$2/P15)^Parameters!$C$9</f>
        <v>0.65629991193235149</v>
      </c>
      <c r="Q62" s="18">
        <f ca="1">(Parameters!$C$2/Q15)^Parameters!$C$9</f>
        <v>0.67867668028303152</v>
      </c>
      <c r="R62" s="22" t="e">
        <f ca="1">(Parameters!$C$2/R15)^Parameters!$C$9</f>
        <v>#DIV/0!</v>
      </c>
      <c r="T62" s="83"/>
      <c r="U62" s="75"/>
      <c r="V62" s="4" t="s">
        <v>3</v>
      </c>
      <c r="W62" s="18">
        <f ca="1">(Parameters!$C$2/W15)^Parameters!$C$9</f>
        <v>0.65962042378432584</v>
      </c>
      <c r="X62" s="18">
        <f ca="1">(Parameters!$C$2/X15)^Parameters!$C$9</f>
        <v>0.67034512863968876</v>
      </c>
      <c r="Y62" s="18">
        <f ca="1">(Parameters!$C$2/Y15)^Parameters!$C$9</f>
        <v>0.70772019395585084</v>
      </c>
      <c r="Z62" s="18">
        <f ca="1">(Parameters!$C$2/Z15)^Parameters!$C$9</f>
        <v>0.8275117377771819</v>
      </c>
      <c r="AA62" s="22" t="e">
        <f ca="1">(Parameters!$C$2/AA15)^Parameters!$C$9</f>
        <v>#DIV/0!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0.69575643155424249</v>
      </c>
      <c r="F63" s="2">
        <f ca="1">(Parameters!$C$2/F16)^Parameters!$C$9</f>
        <v>0.73514538890477132</v>
      </c>
      <c r="G63" s="2">
        <f ca="1">(Parameters!$C$2/G16)^Parameters!$C$9</f>
        <v>0.87790890523981557</v>
      </c>
      <c r="H63" s="2">
        <f ca="1">(Parameters!$C$2/H16)^Parameters!$C$9</f>
        <v>1.2413809349165015</v>
      </c>
      <c r="I63" s="3">
        <f ca="1">(Parameters!$C$2/I16)^Parameters!$C$9</f>
        <v>2.0048699147856479</v>
      </c>
      <c r="K63" s="83"/>
      <c r="L63" s="74">
        <v>-10</v>
      </c>
      <c r="M63" s="1" t="s">
        <v>2</v>
      </c>
      <c r="N63" s="2">
        <f ca="1">(Parameters!$C$2/N16)^Parameters!$C$9</f>
        <v>0.66606475169979606</v>
      </c>
      <c r="O63" s="2">
        <f ca="1">(Parameters!$C$2/O16)^Parameters!$C$9</f>
        <v>0.66124957913286775</v>
      </c>
      <c r="P63" s="2">
        <f ca="1">(Parameters!$C$2/P16)^Parameters!$C$9</f>
        <v>0.67941155800488329</v>
      </c>
      <c r="Q63" s="2">
        <f ca="1">(Parameters!$C$2/Q16)^Parameters!$C$9</f>
        <v>0.71402071428784741</v>
      </c>
      <c r="R63" s="3">
        <f ca="1">(Parameters!$C$2/R16)^Parameters!$C$9</f>
        <v>0.84182603533203426</v>
      </c>
      <c r="T63" s="83"/>
      <c r="U63" s="74">
        <v>-10</v>
      </c>
      <c r="V63" s="1" t="s">
        <v>2</v>
      </c>
      <c r="W63" s="2">
        <f ca="1">(Parameters!$C$2/W16)^Parameters!$C$9</f>
        <v>0.67395674407422956</v>
      </c>
      <c r="X63" s="2">
        <f ca="1">(Parameters!$C$2/X16)^Parameters!$C$9</f>
        <v>0.67673879465219422</v>
      </c>
      <c r="Y63" s="2">
        <f ca="1">(Parameters!$C$2/Y16)^Parameters!$C$9</f>
        <v>0.72126864327220941</v>
      </c>
      <c r="Z63" s="2">
        <f ca="1">(Parameters!$C$2/Z16)^Parameters!$C$9</f>
        <v>0.8109818200579324</v>
      </c>
      <c r="AA63" s="3">
        <f ca="1">(Parameters!$C$2/AA16)^Parameters!$C$9</f>
        <v>1.0266781322085115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0.67396382366966623</v>
      </c>
      <c r="F64" s="18">
        <f ca="1">(Parameters!$C$2/F17)^Parameters!$C$9</f>
        <v>0.70444204849405756</v>
      </c>
      <c r="G64" s="18">
        <f ca="1">(Parameters!$C$2/G17)^Parameters!$C$9</f>
        <v>0.79452570392871302</v>
      </c>
      <c r="H64" s="18">
        <f ca="1">(Parameters!$C$2/H17)^Parameters!$C$9</f>
        <v>1.0732881847272768</v>
      </c>
      <c r="I64" s="22">
        <f ca="1">(Parameters!$C$2/I17)^Parameters!$C$9</f>
        <v>1.9196444548223468</v>
      </c>
      <c r="K64" s="83"/>
      <c r="L64" s="75"/>
      <c r="M64" s="4" t="s">
        <v>3</v>
      </c>
      <c r="N64" s="18">
        <f ca="1">(Parameters!$C$2/N17)^Parameters!$C$9</f>
        <v>0.64726280496633304</v>
      </c>
      <c r="O64" s="18">
        <f ca="1">(Parameters!$C$2/O17)^Parameters!$C$9</f>
        <v>0.65253072132597778</v>
      </c>
      <c r="P64" s="18">
        <f ca="1">(Parameters!$C$2/P17)^Parameters!$C$9</f>
        <v>0.65345018531844001</v>
      </c>
      <c r="Q64" s="18">
        <f ca="1">(Parameters!$C$2/Q17)^Parameters!$C$9</f>
        <v>0.67659877163556958</v>
      </c>
      <c r="R64" s="22">
        <f ca="1">(Parameters!$C$2/R17)^Parameters!$C$9</f>
        <v>0.75823114353429233</v>
      </c>
      <c r="T64" s="83"/>
      <c r="U64" s="75"/>
      <c r="V64" s="4" t="s">
        <v>3</v>
      </c>
      <c r="W64" s="18">
        <f ca="1">(Parameters!$C$2/W17)^Parameters!$C$9</f>
        <v>0.65233691038916664</v>
      </c>
      <c r="X64" s="18">
        <f ca="1">(Parameters!$C$2/X17)^Parameters!$C$9</f>
        <v>0.66447835937268518</v>
      </c>
      <c r="Y64" s="18">
        <f ca="1">(Parameters!$C$2/Y17)^Parameters!$C$9</f>
        <v>0.69358437881840085</v>
      </c>
      <c r="Z64" s="18">
        <f ca="1">(Parameters!$C$2/Z17)^Parameters!$C$9</f>
        <v>0.81450278600950199</v>
      </c>
      <c r="AA64" s="22">
        <f ca="1">(Parameters!$C$2/AA17)^Parameters!$C$9</f>
        <v>1.1342868575476415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0.68420942412287633</v>
      </c>
      <c r="F65" s="2">
        <f ca="1">(Parameters!$C$2/F18)^Parameters!$C$9</f>
        <v>0.71795549981545848</v>
      </c>
      <c r="G65" s="2">
        <f ca="1">(Parameters!$C$2/G18)^Parameters!$C$9</f>
        <v>0.84384062356538869</v>
      </c>
      <c r="H65" s="2">
        <f ca="1">(Parameters!$C$2/H18)^Parameters!$C$9</f>
        <v>1.1430012375975394</v>
      </c>
      <c r="I65" s="3">
        <f ca="1">(Parameters!$C$2/I18)^Parameters!$C$9</f>
        <v>1.7126957665012024</v>
      </c>
      <c r="K65" s="83"/>
      <c r="L65" s="74">
        <v>-15</v>
      </c>
      <c r="M65" s="1" t="s">
        <v>2</v>
      </c>
      <c r="N65" s="2">
        <f ca="1">(Parameters!$C$2/N18)^Parameters!$C$9</f>
        <v>0.66151559351106382</v>
      </c>
      <c r="O65" s="2">
        <f ca="1">(Parameters!$C$2/O18)^Parameters!$C$9</f>
        <v>0.66066479028363823</v>
      </c>
      <c r="P65" s="2">
        <f ca="1">(Parameters!$C$2/P18)^Parameters!$C$9</f>
        <v>0.67246402733369359</v>
      </c>
      <c r="Q65" s="2">
        <f ca="1">(Parameters!$C$2/Q18)^Parameters!$C$9</f>
        <v>0.70795523348972622</v>
      </c>
      <c r="R65" s="3">
        <f ca="1">(Parameters!$C$2/R18)^Parameters!$C$9</f>
        <v>0.82099836283608352</v>
      </c>
      <c r="T65" s="83"/>
      <c r="U65" s="74">
        <v>-15</v>
      </c>
      <c r="V65" s="1" t="s">
        <v>2</v>
      </c>
      <c r="W65" s="2">
        <f ca="1">(Parameters!$C$2/W18)^Parameters!$C$9</f>
        <v>0.66656007618506063</v>
      </c>
      <c r="X65" s="2">
        <f ca="1">(Parameters!$C$2/X18)^Parameters!$C$9</f>
        <v>0.67280485925619127</v>
      </c>
      <c r="Y65" s="2">
        <f ca="1">(Parameters!$C$2/Y18)^Parameters!$C$9</f>
        <v>0.7080218186203675</v>
      </c>
      <c r="Z65" s="2">
        <f ca="1">(Parameters!$C$2/Z18)^Parameters!$C$9</f>
        <v>0.7930776071346155</v>
      </c>
      <c r="AA65" s="3">
        <f ca="1">(Parameters!$C$2/AA18)^Parameters!$C$9</f>
        <v>0.98690975565206518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0.6632447028713514</v>
      </c>
      <c r="F66" s="18">
        <f ca="1">(Parameters!$C$2/F19)^Parameters!$C$9</f>
        <v>0.68586599953037986</v>
      </c>
      <c r="G66" s="18">
        <f ca="1">(Parameters!$C$2/G19)^Parameters!$C$9</f>
        <v>0.77309951277099243</v>
      </c>
      <c r="H66" s="18">
        <f ca="1">(Parameters!$C$2/H19)^Parameters!$C$9</f>
        <v>1.0201610270227004</v>
      </c>
      <c r="I66" s="22">
        <f ca="1">(Parameters!$C$2/I19)^Parameters!$C$9</f>
        <v>1.6697702676257498</v>
      </c>
      <c r="K66" s="83"/>
      <c r="L66" s="85"/>
      <c r="M66" s="4" t="s">
        <v>3</v>
      </c>
      <c r="N66" s="18">
        <f ca="1">(Parameters!$C$2/N19)^Parameters!$C$9</f>
        <v>0.64863155508290349</v>
      </c>
      <c r="O66" s="18">
        <f ca="1">(Parameters!$C$2/O19)^Parameters!$C$9</f>
        <v>0.6505673988418621</v>
      </c>
      <c r="P66" s="18">
        <f ca="1">(Parameters!$C$2/P19)^Parameters!$C$9</f>
        <v>0.65700470647472475</v>
      </c>
      <c r="Q66" s="18">
        <f ca="1">(Parameters!$C$2/Q19)^Parameters!$C$9</f>
        <v>0.67343694494062578</v>
      </c>
      <c r="R66" s="22">
        <f ca="1">(Parameters!$C$2/R19)^Parameters!$C$9</f>
        <v>0.74471024623604909</v>
      </c>
      <c r="T66" s="83"/>
      <c r="U66" s="85"/>
      <c r="V66" s="4" t="s">
        <v>3</v>
      </c>
      <c r="W66" s="18">
        <f ca="1">(Parameters!$C$2/W19)^Parameters!$C$9</f>
        <v>0.65082463205801244</v>
      </c>
      <c r="X66" s="18">
        <f ca="1">(Parameters!$C$2/X19)^Parameters!$C$9</f>
        <v>0.65858143895405696</v>
      </c>
      <c r="Y66" s="18">
        <f ca="1">(Parameters!$C$2/Y19)^Parameters!$C$9</f>
        <v>0.69019394950641788</v>
      </c>
      <c r="Z66" s="18">
        <f ca="1">(Parameters!$C$2/Z19)^Parameters!$C$9</f>
        <v>0.78900810542876942</v>
      </c>
      <c r="AA66" s="22">
        <f ca="1">(Parameters!$C$2/AA19)^Parameters!$C$9</f>
        <v>1.0523480736569975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0.68010285522001401</v>
      </c>
      <c r="F67" s="2">
        <f ca="1">(Parameters!$C$2/F20)^Parameters!$C$9</f>
        <v>0.69599761849713215</v>
      </c>
      <c r="G67" s="2">
        <f ca="1">(Parameters!$C$2/G20)^Parameters!$C$9</f>
        <v>0.81759457121271595</v>
      </c>
      <c r="H67" s="2">
        <f ca="1">(Parameters!$C$2/H20)^Parameters!$C$9</f>
        <v>1.0761058920016187</v>
      </c>
      <c r="I67" s="3">
        <f ca="1">(Parameters!$C$2/I20)^Parameters!$C$9</f>
        <v>1.5508710953954954</v>
      </c>
      <c r="K67" s="83"/>
      <c r="L67" s="89">
        <v>-20</v>
      </c>
      <c r="M67" s="1" t="s">
        <v>2</v>
      </c>
      <c r="N67" s="2">
        <f ca="1">(Parameters!$C$2/N20)^Parameters!$C$9</f>
        <v>0.65564983184647962</v>
      </c>
      <c r="O67" s="2">
        <f ca="1">(Parameters!$C$2/O20)^Parameters!$C$9</f>
        <v>0.66639329328900687</v>
      </c>
      <c r="P67" s="2">
        <f ca="1">(Parameters!$C$2/P20)^Parameters!$C$9</f>
        <v>0.67132483271479071</v>
      </c>
      <c r="Q67" s="2">
        <f ca="1">(Parameters!$C$2/Q20)^Parameters!$C$9</f>
        <v>0.70281809467491385</v>
      </c>
      <c r="R67" s="3">
        <f ca="1">(Parameters!$C$2/R20)^Parameters!$C$9</f>
        <v>0.79288493152920603</v>
      </c>
      <c r="T67" s="83"/>
      <c r="U67" s="89">
        <v>-20</v>
      </c>
      <c r="V67" s="1" t="s">
        <v>2</v>
      </c>
      <c r="W67" s="2">
        <f ca="1">(Parameters!$C$2/W20)^Parameters!$C$9</f>
        <v>0.66425672017486426</v>
      </c>
      <c r="X67" s="2">
        <f ca="1">(Parameters!$C$2/X20)^Parameters!$C$9</f>
        <v>0.6743727313899428</v>
      </c>
      <c r="Y67" s="2">
        <f ca="1">(Parameters!$C$2/Y20)^Parameters!$C$9</f>
        <v>0.70215553326428737</v>
      </c>
      <c r="Z67" s="2">
        <f ca="1">(Parameters!$C$2/Z20)^Parameters!$C$9</f>
        <v>0.77954375330817338</v>
      </c>
      <c r="AA67" s="3">
        <f ca="1">(Parameters!$C$2/AA20)^Parameters!$C$9</f>
        <v>0.9453543931324101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0.64962958106034663</v>
      </c>
      <c r="F68" s="18">
        <f ca="1">(Parameters!$C$2/F21)^Parameters!$C$9</f>
        <v>0.67403351224771757</v>
      </c>
      <c r="G68" s="18">
        <f ca="1">(Parameters!$C$2/G21)^Parameters!$C$9</f>
        <v>0.75582195404557184</v>
      </c>
      <c r="H68" s="18">
        <f ca="1">(Parameters!$C$2/H21)^Parameters!$C$9</f>
        <v>0.9820447968095003</v>
      </c>
      <c r="I68" s="22">
        <f ca="1">(Parameters!$C$2/I21)^Parameters!$C$9</f>
        <v>1.5836951265872197</v>
      </c>
      <c r="K68" s="83"/>
      <c r="L68" s="85"/>
      <c r="M68" s="4" t="s">
        <v>3</v>
      </c>
      <c r="N68" s="18">
        <f ca="1">(Parameters!$C$2/N21)^Parameters!$C$9</f>
        <v>0.64616393250085546</v>
      </c>
      <c r="O68" s="18">
        <f ca="1">(Parameters!$C$2/O21)^Parameters!$C$9</f>
        <v>0.64840661499632002</v>
      </c>
      <c r="P68" s="18">
        <f ca="1">(Parameters!$C$2/P21)^Parameters!$C$9</f>
        <v>0.65631467985291514</v>
      </c>
      <c r="Q68" s="18">
        <f ca="1">(Parameters!$C$2/Q21)^Parameters!$C$9</f>
        <v>0.67043048803460181</v>
      </c>
      <c r="R68" s="22">
        <f ca="1">(Parameters!$C$2/R21)^Parameters!$C$9</f>
        <v>0.72743372197839773</v>
      </c>
      <c r="T68" s="83"/>
      <c r="U68" s="85"/>
      <c r="V68" s="4" t="s">
        <v>3</v>
      </c>
      <c r="W68" s="18">
        <f ca="1">(Parameters!$C$2/W21)^Parameters!$C$9</f>
        <v>0.64803180395854465</v>
      </c>
      <c r="X68" s="18">
        <f ca="1">(Parameters!$C$2/X21)^Parameters!$C$9</f>
        <v>0.65414109382269026</v>
      </c>
      <c r="Y68" s="18">
        <f ca="1">(Parameters!$C$2/Y21)^Parameters!$C$9</f>
        <v>0.68475464386075868</v>
      </c>
      <c r="Z68" s="18">
        <f ca="1">(Parameters!$C$2/Z21)^Parameters!$C$9</f>
        <v>0.77080496095210527</v>
      </c>
      <c r="AA68" s="22">
        <f ca="1">(Parameters!$C$2/AA21)^Parameters!$C$9</f>
        <v>0.99254641933538501</v>
      </c>
    </row>
    <row r="69" spans="2:27" x14ac:dyDescent="0.2">
      <c r="B69" s="83"/>
      <c r="C69" s="89">
        <v>-25</v>
      </c>
      <c r="D69" s="7" t="s">
        <v>2</v>
      </c>
      <c r="E69" s="2" t="e">
        <f ca="1">(Parameters!$C$2/E22)^Parameters!$C$9</f>
        <v>#DIV/0!</v>
      </c>
      <c r="F69" s="2">
        <f ca="1">(Parameters!$C$2/F22)^Parameters!$C$9</f>
        <v>0.69115503626184471</v>
      </c>
      <c r="G69" s="2">
        <f ca="1">(Parameters!$C$2/G22)^Parameters!$C$9</f>
        <v>0.8060676252152571</v>
      </c>
      <c r="H69" s="2">
        <f ca="1">(Parameters!$C$2/H22)^Parameters!$C$9</f>
        <v>1.03515694424689</v>
      </c>
      <c r="I69" s="3">
        <f ca="1">(Parameters!$C$2/I22)^Parameters!$C$9</f>
        <v>1.457711042781175</v>
      </c>
      <c r="K69" s="83"/>
      <c r="L69" s="89">
        <v>-25</v>
      </c>
      <c r="M69" s="7" t="s">
        <v>2</v>
      </c>
      <c r="N69" s="2" t="e">
        <f ca="1">(Parameters!$C$2/N22)^Parameters!$C$9</f>
        <v>#DIV/0!</v>
      </c>
      <c r="O69" s="2">
        <f ca="1">(Parameters!$C$2/O22)^Parameters!$C$9</f>
        <v>0.66488568169142992</v>
      </c>
      <c r="P69" s="2">
        <f ca="1">(Parameters!$C$2/P22)^Parameters!$C$9</f>
        <v>0.67235910946929744</v>
      </c>
      <c r="Q69" s="2">
        <f ca="1">(Parameters!$C$2/Q22)^Parameters!$C$9</f>
        <v>0.69800150109710934</v>
      </c>
      <c r="R69" s="3">
        <f ca="1">(Parameters!$C$2/R22)^Parameters!$C$9</f>
        <v>0.76893388223662129</v>
      </c>
      <c r="T69" s="83"/>
      <c r="U69" s="89">
        <v>-25</v>
      </c>
      <c r="V69" s="7" t="s">
        <v>2</v>
      </c>
      <c r="W69" s="2" t="e">
        <f ca="1">(Parameters!$C$2/W22)^Parameters!$C$9</f>
        <v>#DIV/0!</v>
      </c>
      <c r="X69" s="2">
        <f ca="1">(Parameters!$C$2/X22)^Parameters!$C$9</f>
        <v>0.6716182516571797</v>
      </c>
      <c r="Y69" s="2">
        <f ca="1">(Parameters!$C$2/Y22)^Parameters!$C$9</f>
        <v>0.70090196518619008</v>
      </c>
      <c r="Z69" s="2">
        <f ca="1">(Parameters!$C$2/Z22)^Parameters!$C$9</f>
        <v>0.7696634805988195</v>
      </c>
      <c r="AA69" s="3">
        <f ca="1">(Parameters!$C$2/AA22)^Parameters!$C$9</f>
        <v>0.91298974017271717</v>
      </c>
    </row>
    <row r="70" spans="2:27" ht="17" thickBot="1" x14ac:dyDescent="0.25">
      <c r="B70" s="83"/>
      <c r="C70" s="75"/>
      <c r="D70" s="8" t="s">
        <v>3</v>
      </c>
      <c r="E70" s="18" t="e">
        <f ca="1">(Parameters!$C$2/E23)^Parameters!$C$9</f>
        <v>#DIV/0!</v>
      </c>
      <c r="F70" s="18">
        <f ca="1">(Parameters!$C$2/F23)^Parameters!$C$9</f>
        <v>0.67252053477264329</v>
      </c>
      <c r="G70" s="18">
        <f ca="1">(Parameters!$C$2/G23)^Parameters!$C$9</f>
        <v>0.747172369267187</v>
      </c>
      <c r="H70" s="18">
        <f ca="1">(Parameters!$C$2/H23)^Parameters!$C$9</f>
        <v>0.95813171693155896</v>
      </c>
      <c r="I70" s="22">
        <f ca="1">(Parameters!$C$2/I23)^Parameters!$C$9</f>
        <v>1.5173457594123338</v>
      </c>
      <c r="K70" s="83"/>
      <c r="L70" s="75"/>
      <c r="M70" s="8" t="s">
        <v>3</v>
      </c>
      <c r="N70" s="18" t="e">
        <f ca="1">(Parameters!$C$2/N23)^Parameters!$C$9</f>
        <v>#DIV/0!</v>
      </c>
      <c r="O70" s="18">
        <f ca="1">(Parameters!$C$2/O23)^Parameters!$C$9</f>
        <v>0.64918471565665947</v>
      </c>
      <c r="P70" s="18">
        <f ca="1">(Parameters!$C$2/P23)^Parameters!$C$9</f>
        <v>0.65398911412408578</v>
      </c>
      <c r="Q70" s="18">
        <f ca="1">(Parameters!$C$2/Q23)^Parameters!$C$9</f>
        <v>0.66798753446072612</v>
      </c>
      <c r="R70" s="22">
        <f ca="1">(Parameters!$C$2/R23)^Parameters!$C$9</f>
        <v>0.71298359031767977</v>
      </c>
      <c r="T70" s="83"/>
      <c r="U70" s="75"/>
      <c r="V70" s="8" t="s">
        <v>3</v>
      </c>
      <c r="W70" s="18" t="e">
        <f ca="1">(Parameters!$C$2/W23)^Parameters!$C$9</f>
        <v>#DIV/0!</v>
      </c>
      <c r="X70" s="18">
        <f ca="1">(Parameters!$C$2/X23)^Parameters!$C$9</f>
        <v>0.65419288075953463</v>
      </c>
      <c r="Y70" s="18">
        <f ca="1">(Parameters!$C$2/Y23)^Parameters!$C$9</f>
        <v>0.67996342309972024</v>
      </c>
      <c r="Z70" s="18">
        <f ca="1">(Parameters!$C$2/Z23)^Parameters!$C$9</f>
        <v>0.75828380499276127</v>
      </c>
      <c r="AA70" s="22">
        <f ca="1">(Parameters!$C$2/AA23)^Parameters!$C$9</f>
        <v>0.94880885253128178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0.67973233016663337</v>
      </c>
      <c r="F71" s="2">
        <f ca="1">(Parameters!$C$2/F24)^Parameters!$C$9</f>
        <v>0.69406917457350659</v>
      </c>
      <c r="G71" s="2">
        <f ca="1">(Parameters!$C$2/G24)^Parameters!$C$9</f>
        <v>0.80159928486721088</v>
      </c>
      <c r="H71" s="2">
        <f ca="1">(Parameters!$C$2/H24)^Parameters!$C$9</f>
        <v>1.0143627214320849</v>
      </c>
      <c r="I71" s="3">
        <f ca="1">(Parameters!$C$2/I24)^Parameters!$C$9</f>
        <v>1.4138348786710377</v>
      </c>
      <c r="K71" s="83"/>
      <c r="L71" s="74">
        <v>-30</v>
      </c>
      <c r="M71" s="1" t="s">
        <v>2</v>
      </c>
      <c r="N71" s="2">
        <f ca="1">(Parameters!$C$2/N24)^Parameters!$C$9</f>
        <v>0.65753488587012821</v>
      </c>
      <c r="O71" s="2">
        <f ca="1">(Parameters!$C$2/O24)^Parameters!$C$9</f>
        <v>0.66641395175166318</v>
      </c>
      <c r="P71" s="2">
        <f ca="1">(Parameters!$C$2/P24)^Parameters!$C$9</f>
        <v>0.66960089722269645</v>
      </c>
      <c r="Q71" s="2">
        <f ca="1">(Parameters!$C$2/Q24)^Parameters!$C$9</f>
        <v>0.69428610288777282</v>
      </c>
      <c r="R71" s="3">
        <f ca="1">(Parameters!$C$2/R24)^Parameters!$C$9</f>
        <v>0.74942432229397393</v>
      </c>
      <c r="T71" s="83"/>
      <c r="U71" s="74">
        <v>-30</v>
      </c>
      <c r="V71" s="1" t="s">
        <v>2</v>
      </c>
      <c r="W71" s="2">
        <f ca="1">(Parameters!$C$2/W24)^Parameters!$C$9</f>
        <v>0.66472148046071289</v>
      </c>
      <c r="X71" s="2">
        <f ca="1">(Parameters!$C$2/X24)^Parameters!$C$9</f>
        <v>0.67394200437976304</v>
      </c>
      <c r="Y71" s="2">
        <f ca="1">(Parameters!$C$2/Y24)^Parameters!$C$9</f>
        <v>0.69799568778816756</v>
      </c>
      <c r="Z71" s="2">
        <f ca="1">(Parameters!$C$2/Z24)^Parameters!$C$9</f>
        <v>0.76342256377876083</v>
      </c>
      <c r="AA71" s="3">
        <f ca="1">(Parameters!$C$2/AA24)^Parameters!$C$9</f>
        <v>0.88933316523727968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0.650110582223971</v>
      </c>
      <c r="F72" s="18">
        <f ca="1">(Parameters!$C$2/F25)^Parameters!$C$9</f>
        <v>0.67239430424016622</v>
      </c>
      <c r="G72" s="18">
        <f ca="1">(Parameters!$C$2/G25)^Parameters!$C$9</f>
        <v>0.74660802413082028</v>
      </c>
      <c r="H72" s="18">
        <f ca="1">(Parameters!$C$2/H25)^Parameters!$C$9</f>
        <v>0.9460230734445898</v>
      </c>
      <c r="I72" s="22">
        <f ca="1">(Parameters!$C$2/I25)^Parameters!$C$9</f>
        <v>1.4679967395272078</v>
      </c>
      <c r="K72" s="83"/>
      <c r="L72" s="75"/>
      <c r="M72" s="4" t="s">
        <v>3</v>
      </c>
      <c r="N72" s="18">
        <f ca="1">(Parameters!$C$2/N25)^Parameters!$C$9</f>
        <v>0.64606302413061645</v>
      </c>
      <c r="O72" s="18">
        <f ca="1">(Parameters!$C$2/O25)^Parameters!$C$9</f>
        <v>0.64831943818908533</v>
      </c>
      <c r="P72" s="18">
        <f ca="1">(Parameters!$C$2/P25)^Parameters!$C$9</f>
        <v>0.65480650536964291</v>
      </c>
      <c r="Q72" s="18">
        <f ca="1">(Parameters!$C$2/Q25)^Parameters!$C$9</f>
        <v>0.66620911509109904</v>
      </c>
      <c r="R72" s="22">
        <f ca="1">(Parameters!$C$2/R25)^Parameters!$C$9</f>
        <v>0.70136545969545172</v>
      </c>
      <c r="T72" s="83"/>
      <c r="U72" s="75"/>
      <c r="V72" s="4" t="s">
        <v>3</v>
      </c>
      <c r="W72" s="18">
        <f ca="1">(Parameters!$C$2/W25)^Parameters!$C$9</f>
        <v>0.64810291268080122</v>
      </c>
      <c r="X72" s="18">
        <f ca="1">(Parameters!$C$2/X25)^Parameters!$C$9</f>
        <v>0.65388148367681331</v>
      </c>
      <c r="Y72" s="18">
        <f ca="1">(Parameters!$C$2/Y25)^Parameters!$C$9</f>
        <v>0.68108329481560692</v>
      </c>
      <c r="Z72" s="18">
        <f ca="1">(Parameters!$C$2/Z25)^Parameters!$C$9</f>
        <v>0.75088491015023984</v>
      </c>
      <c r="AA72" s="22">
        <f ca="1">(Parameters!$C$2/AA25)^Parameters!$C$9</f>
        <v>0.91811165977145637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0.68378520791552333</v>
      </c>
      <c r="F73" s="2">
        <f ca="1">(Parameters!$C$2/F26)^Parameters!$C$9</f>
        <v>0.71434886478348425</v>
      </c>
      <c r="G73" s="2">
        <f ca="1">(Parameters!$C$2/G26)^Parameters!$C$9</f>
        <v>0.81031566841009262</v>
      </c>
      <c r="H73" s="2">
        <f ca="1">(Parameters!$C$2/H26)^Parameters!$C$9</f>
        <v>1.0115852241606373</v>
      </c>
      <c r="I73" s="3">
        <f ca="1">(Parameters!$C$2/I26)^Parameters!$C$9</f>
        <v>1.3923804547670571</v>
      </c>
      <c r="K73" s="83"/>
      <c r="L73" s="74">
        <v>-35</v>
      </c>
      <c r="M73" s="1" t="s">
        <v>2</v>
      </c>
      <c r="N73" s="2">
        <f ca="1">(Parameters!$C$2/N26)^Parameters!$C$9</f>
        <v>0.6633090187632863</v>
      </c>
      <c r="O73" s="2">
        <f ca="1">(Parameters!$C$2/O26)^Parameters!$C$9</f>
        <v>0.66079729258489028</v>
      </c>
      <c r="P73" s="2">
        <f ca="1">(Parameters!$C$2/P26)^Parameters!$C$9</f>
        <v>0.66926378059102598</v>
      </c>
      <c r="Q73" s="2">
        <f ca="1">(Parameters!$C$2/Q26)^Parameters!$C$9</f>
        <v>0.6920412638469039</v>
      </c>
      <c r="R73" s="3">
        <f ca="1">(Parameters!$C$2/R26)^Parameters!$C$9</f>
        <v>0.7413236225954466</v>
      </c>
      <c r="T73" s="83"/>
      <c r="U73" s="74">
        <v>-35</v>
      </c>
      <c r="V73" s="1" t="s">
        <v>2</v>
      </c>
      <c r="W73" s="2">
        <f ca="1">(Parameters!$C$2/W26)^Parameters!$C$9</f>
        <v>0.6676488844534838</v>
      </c>
      <c r="X73" s="2">
        <f ca="1">(Parameters!$C$2/X26)^Parameters!$C$9</f>
        <v>0.67204920162033366</v>
      </c>
      <c r="Y73" s="2">
        <f ca="1">(Parameters!$C$2/Y26)^Parameters!$C$9</f>
        <v>0.69948511097087962</v>
      </c>
      <c r="Z73" s="2">
        <f ca="1">(Parameters!$C$2/Z26)^Parameters!$C$9</f>
        <v>0.76086010841038032</v>
      </c>
      <c r="AA73" s="3">
        <f ca="1">(Parameters!$C$2/AA26)^Parameters!$C$9</f>
        <v>0.87805364837261313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0.66266273685022359</v>
      </c>
      <c r="F74" s="18">
        <f ca="1">(Parameters!$C$2/F27)^Parameters!$C$9</f>
        <v>0.68254010229012174</v>
      </c>
      <c r="G74" s="18">
        <f ca="1">(Parameters!$C$2/G27)^Parameters!$C$9</f>
        <v>0.75392615272145602</v>
      </c>
      <c r="H74" s="18">
        <f ca="1">(Parameters!$C$2/H27)^Parameters!$C$9</f>
        <v>0.94249235032416234</v>
      </c>
      <c r="I74" s="22">
        <f ca="1">(Parameters!$C$2/I27)^Parameters!$C$9</f>
        <v>1.4175465853886398</v>
      </c>
      <c r="K74" s="83"/>
      <c r="L74" s="75"/>
      <c r="M74" s="9" t="s">
        <v>3</v>
      </c>
      <c r="N74" s="18">
        <f ca="1">(Parameters!$C$2/N27)^Parameters!$C$9</f>
        <v>0.64810360017745727</v>
      </c>
      <c r="O74" s="18">
        <f ca="1">(Parameters!$C$2/O27)^Parameters!$C$9</f>
        <v>0.65027583924237919</v>
      </c>
      <c r="P74" s="18">
        <f ca="1">(Parameters!$C$2/P27)^Parameters!$C$9</f>
        <v>0.65496556456083033</v>
      </c>
      <c r="Q74" s="18">
        <f ca="1">(Parameters!$C$2/Q27)^Parameters!$C$9</f>
        <v>0.66522654855646146</v>
      </c>
      <c r="R74" s="22">
        <f ca="1">(Parameters!$C$2/R27)^Parameters!$C$9</f>
        <v>0.68849722145366199</v>
      </c>
      <c r="T74" s="83"/>
      <c r="U74" s="75"/>
      <c r="V74" s="9" t="s">
        <v>3</v>
      </c>
      <c r="W74" s="18">
        <f ca="1">(Parameters!$C$2/W27)^Parameters!$C$9</f>
        <v>0.6508320064118962</v>
      </c>
      <c r="X74" s="18">
        <f ca="1">(Parameters!$C$2/X27)^Parameters!$C$9</f>
        <v>0.65777786178825759</v>
      </c>
      <c r="Y74" s="18">
        <f ca="1">(Parameters!$C$2/Y27)^Parameters!$C$9</f>
        <v>0.68252518823479535</v>
      </c>
      <c r="Z74" s="18">
        <f ca="1">(Parameters!$C$2/Z27)^Parameters!$C$9</f>
        <v>0.7484324149616195</v>
      </c>
      <c r="AA74" s="22">
        <f ca="1">(Parameters!$C$2/AA27)^Parameters!$C$9</f>
        <v>0.89238016328219139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0.70566471298848377</v>
      </c>
      <c r="F75" s="2">
        <f ca="1">(Parameters!$C$2/F28)^Parameters!$C$9</f>
        <v>0.72987352323919108</v>
      </c>
      <c r="G75" s="2">
        <f ca="1">(Parameters!$C$2/G28)^Parameters!$C$9</f>
        <v>0.83472996414147871</v>
      </c>
      <c r="H75" s="2">
        <f ca="1">(Parameters!$C$2/H28)^Parameters!$C$9</f>
        <v>1.0243525713152701</v>
      </c>
      <c r="I75" s="3">
        <f ca="1">(Parameters!$C$2/I28)^Parameters!$C$9</f>
        <v>1.3768080751927185</v>
      </c>
      <c r="K75" s="83"/>
      <c r="L75" s="74">
        <v>-40</v>
      </c>
      <c r="M75" s="10" t="s">
        <v>2</v>
      </c>
      <c r="N75" s="2">
        <f ca="1">(Parameters!$C$2/N28)^Parameters!$C$9</f>
        <v>0.65936914593351048</v>
      </c>
      <c r="O75" s="2">
        <f ca="1">(Parameters!$C$2/O28)^Parameters!$C$9</f>
        <v>0.66176663159960203</v>
      </c>
      <c r="P75" s="2">
        <f ca="1">(Parameters!$C$2/P28)^Parameters!$C$9</f>
        <v>0.67292124335703374</v>
      </c>
      <c r="Q75" s="2">
        <f ca="1">(Parameters!$C$2/Q28)^Parameters!$C$9</f>
        <v>0.69053442473752424</v>
      </c>
      <c r="R75" s="3">
        <f ca="1">(Parameters!$C$2/R28)^Parameters!$C$9</f>
        <v>0.73652165548220805</v>
      </c>
      <c r="T75" s="83"/>
      <c r="U75" s="74">
        <v>-40</v>
      </c>
      <c r="V75" s="10" t="s">
        <v>2</v>
      </c>
      <c r="W75" s="2">
        <f ca="1">(Parameters!$C$2/W28)^Parameters!$C$9</f>
        <v>0.66921635040772975</v>
      </c>
      <c r="X75" s="2">
        <f ca="1">(Parameters!$C$2/X28)^Parameters!$C$9</f>
        <v>0.67641676105101911</v>
      </c>
      <c r="Y75" s="2">
        <f ca="1">(Parameters!$C$2/Y28)^Parameters!$C$9</f>
        <v>0.70747485132563825</v>
      </c>
      <c r="Z75" s="2">
        <f ca="1">(Parameters!$C$2/Z28)^Parameters!$C$9</f>
        <v>0.76165024847353568</v>
      </c>
      <c r="AA75" s="3">
        <f ca="1">(Parameters!$C$2/AA28)^Parameters!$C$9</f>
        <v>0.8706262227914473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0.67799027387464583</v>
      </c>
      <c r="F76" s="18">
        <f ca="1">(Parameters!$C$2/F29)^Parameters!$C$9</f>
        <v>0.69610797497152022</v>
      </c>
      <c r="G76" s="18">
        <f ca="1">(Parameters!$C$2/G29)^Parameters!$C$9</f>
        <v>0.76198713294168063</v>
      </c>
      <c r="H76" s="18">
        <f ca="1">(Parameters!$C$2/H29)^Parameters!$C$9</f>
        <v>0.95086756026071606</v>
      </c>
      <c r="I76" s="22">
        <f ca="1">(Parameters!$C$2/I29)^Parameters!$C$9</f>
        <v>1.3833884865463069</v>
      </c>
      <c r="K76" s="83"/>
      <c r="L76" s="75"/>
      <c r="M76" s="11" t="s">
        <v>3</v>
      </c>
      <c r="N76" s="18">
        <f ca="1">(Parameters!$C$2/N29)^Parameters!$C$9</f>
        <v>0.64974603646194473</v>
      </c>
      <c r="O76" s="18">
        <f ca="1">(Parameters!$C$2/O29)^Parameters!$C$9</f>
        <v>0.65080320423785831</v>
      </c>
      <c r="P76" s="18">
        <f ca="1">(Parameters!$C$2/P29)^Parameters!$C$9</f>
        <v>0.65262458511550092</v>
      </c>
      <c r="Q76" s="18">
        <f ca="1">(Parameters!$C$2/Q29)^Parameters!$C$9</f>
        <v>0.6644513766097736</v>
      </c>
      <c r="R76" s="22">
        <f ca="1">(Parameters!$C$2/R29)^Parameters!$C$9</f>
        <v>0.67897938199356833</v>
      </c>
      <c r="T76" s="83"/>
      <c r="U76" s="75"/>
      <c r="V76" s="11" t="s">
        <v>3</v>
      </c>
      <c r="W76" s="18">
        <f ca="1">(Parameters!$C$2/W29)^Parameters!$C$9</f>
        <v>0.65574753879641889</v>
      </c>
      <c r="X76" s="18">
        <f ca="1">(Parameters!$C$2/X29)^Parameters!$C$9</f>
        <v>0.66211701300652681</v>
      </c>
      <c r="Y76" s="18">
        <f ca="1">(Parameters!$C$2/Y29)^Parameters!$C$9</f>
        <v>0.68396895499422494</v>
      </c>
      <c r="Z76" s="18">
        <f ca="1">(Parameters!$C$2/Z29)^Parameters!$C$9</f>
        <v>0.74961931256467496</v>
      </c>
      <c r="AA76" s="22">
        <f ca="1">(Parameters!$C$2/AA29)^Parameters!$C$9</f>
        <v>0.87593556881406009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0.73259821121885282</v>
      </c>
      <c r="F77" s="2">
        <f ca="1">(Parameters!$C$2/F30)^Parameters!$C$9</f>
        <v>0.76044054357937707</v>
      </c>
      <c r="G77" s="2">
        <f ca="1">(Parameters!$C$2/G30)^Parameters!$C$9</f>
        <v>0.86387628987813825</v>
      </c>
      <c r="H77" s="2">
        <f ca="1">(Parameters!$C$2/H30)^Parameters!$C$9</f>
        <v>1.0518519260453265</v>
      </c>
      <c r="I77" s="3">
        <f ca="1">(Parameters!$C$2/I30)^Parameters!$C$9</f>
        <v>1.3828126736462081</v>
      </c>
      <c r="K77" s="83"/>
      <c r="L77" s="74">
        <v>-45</v>
      </c>
      <c r="M77" s="12" t="s">
        <v>2</v>
      </c>
      <c r="N77" s="2">
        <f ca="1">(Parameters!$C$2/N30)^Parameters!$C$9</f>
        <v>0.66010029060637609</v>
      </c>
      <c r="O77" s="2">
        <f ca="1">(Parameters!$C$2/O30)^Parameters!$C$9</f>
        <v>0.66482714415974775</v>
      </c>
      <c r="P77" s="2">
        <f ca="1">(Parameters!$C$2/P30)^Parameters!$C$9</f>
        <v>0.67192440490130456</v>
      </c>
      <c r="Q77" s="2">
        <f ca="1">(Parameters!$C$2/Q30)^Parameters!$C$9</f>
        <v>0.68617251454067751</v>
      </c>
      <c r="R77" s="3">
        <f ca="1">(Parameters!$C$2/R30)^Parameters!$C$9</f>
        <v>0.72853959682220137</v>
      </c>
      <c r="T77" s="83"/>
      <c r="U77" s="74">
        <v>-45</v>
      </c>
      <c r="V77" s="12" t="s">
        <v>2</v>
      </c>
      <c r="W77" s="2">
        <f ca="1">(Parameters!$C$2/W30)^Parameters!$C$9</f>
        <v>0.67566715303652569</v>
      </c>
      <c r="X77" s="2">
        <f ca="1">(Parameters!$C$2/X30)^Parameters!$C$9</f>
        <v>0.68587935041624282</v>
      </c>
      <c r="Y77" s="2">
        <f ca="1">(Parameters!$C$2/Y30)^Parameters!$C$9</f>
        <v>0.71304680614064075</v>
      </c>
      <c r="Z77" s="2">
        <f ca="1">(Parameters!$C$2/Z30)^Parameters!$C$9</f>
        <v>0.76241468189596773</v>
      </c>
      <c r="AA77" s="3">
        <f ca="1">(Parameters!$C$2/AA30)^Parameters!$C$9</f>
        <v>0.86364092310951734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0.69992537383380338</v>
      </c>
      <c r="F78" s="18">
        <f ca="1">(Parameters!$C$2/F31)^Parameters!$C$9</f>
        <v>0.71607052947019822</v>
      </c>
      <c r="G78" s="18">
        <f ca="1">(Parameters!$C$2/G31)^Parameters!$C$9</f>
        <v>0.78993764524945542</v>
      </c>
      <c r="H78" s="18">
        <f ca="1">(Parameters!$C$2/H31)^Parameters!$C$9</f>
        <v>0.97396227432895011</v>
      </c>
      <c r="I78" s="22">
        <f ca="1">(Parameters!$C$2/I31)^Parameters!$C$9</f>
        <v>1.3839431018445763</v>
      </c>
      <c r="K78" s="83"/>
      <c r="L78" s="75"/>
      <c r="M78" s="9" t="s">
        <v>3</v>
      </c>
      <c r="N78" s="18">
        <f ca="1">(Parameters!$C$2/N31)^Parameters!$C$9</f>
        <v>0.65077043253348743</v>
      </c>
      <c r="O78" s="18">
        <f ca="1">(Parameters!$C$2/O31)^Parameters!$C$9</f>
        <v>0.65074694526021581</v>
      </c>
      <c r="P78" s="18">
        <f ca="1">(Parameters!$C$2/P31)^Parameters!$C$9</f>
        <v>0.65429736591148135</v>
      </c>
      <c r="Q78" s="18">
        <f ca="1">(Parameters!$C$2/Q31)^Parameters!$C$9</f>
        <v>0.66666427045155308</v>
      </c>
      <c r="R78" s="22">
        <f ca="1">(Parameters!$C$2/R31)^Parameters!$C$9</f>
        <v>0.67601990340439144</v>
      </c>
      <c r="T78" s="83"/>
      <c r="U78" s="75"/>
      <c r="V78" s="9" t="s">
        <v>3</v>
      </c>
      <c r="W78" s="18">
        <f ca="1">(Parameters!$C$2/W31)^Parameters!$C$9</f>
        <v>0.66236508242853376</v>
      </c>
      <c r="X78" s="18">
        <f ca="1">(Parameters!$C$2/X31)^Parameters!$C$9</f>
        <v>0.66813799273818286</v>
      </c>
      <c r="Y78" s="18">
        <f ca="1">(Parameters!$C$2/Y31)^Parameters!$C$9</f>
        <v>0.69177626209714027</v>
      </c>
      <c r="Z78" s="18">
        <f ca="1">(Parameters!$C$2/Z31)^Parameters!$C$9</f>
        <v>0.75888291827259424</v>
      </c>
      <c r="AA78" s="22">
        <f ca="1">(Parameters!$C$2/AA31)^Parameters!$C$9</f>
        <v>0.8717396679868824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0.76990418179991915</v>
      </c>
      <c r="F79" s="2">
        <f ca="1">(Parameters!$C$2/F32)^Parameters!$C$9</f>
        <v>0.80602150333334821</v>
      </c>
      <c r="G79" s="2">
        <f ca="1">(Parameters!$C$2/G32)^Parameters!$C$9</f>
        <v>0.8934890859388257</v>
      </c>
      <c r="H79" s="2">
        <f ca="1">(Parameters!$C$2/H32)^Parameters!$C$9</f>
        <v>1.1038359493554184</v>
      </c>
      <c r="I79" s="3">
        <f ca="1">(Parameters!$C$2/I32)^Parameters!$C$9</f>
        <v>1.4147474686869084</v>
      </c>
      <c r="K79" s="83"/>
      <c r="L79" s="74">
        <v>-50</v>
      </c>
      <c r="M79" s="10" t="s">
        <v>2</v>
      </c>
      <c r="N79" s="2">
        <f ca="1">(Parameters!$C$2/N32)^Parameters!$C$9</f>
        <v>0.66113193436463968</v>
      </c>
      <c r="O79" s="2">
        <f ca="1">(Parameters!$C$2/O32)^Parameters!$C$9</f>
        <v>0.66740548837712943</v>
      </c>
      <c r="P79" s="2">
        <f ca="1">(Parameters!$C$2/P32)^Parameters!$C$9</f>
        <v>0.66966912045589333</v>
      </c>
      <c r="Q79" s="2">
        <f ca="1">(Parameters!$C$2/Q32)^Parameters!$C$9</f>
        <v>0.68381659498903646</v>
      </c>
      <c r="R79" s="3">
        <f ca="1">(Parameters!$C$2/R32)^Parameters!$C$9</f>
        <v>0.72274664864612181</v>
      </c>
      <c r="T79" s="83"/>
      <c r="U79" s="74">
        <v>-50</v>
      </c>
      <c r="V79" s="10" t="s">
        <v>2</v>
      </c>
      <c r="W79" s="2">
        <f ca="1">(Parameters!$C$2/W32)^Parameters!$C$9</f>
        <v>0.68533914797354045</v>
      </c>
      <c r="X79" s="2">
        <f ca="1">(Parameters!$C$2/X32)^Parameters!$C$9</f>
        <v>0.69785863615865162</v>
      </c>
      <c r="Y79" s="2">
        <f ca="1">(Parameters!$C$2/Y32)^Parameters!$C$9</f>
        <v>0.71893503728248542</v>
      </c>
      <c r="Z79" s="2">
        <f ca="1">(Parameters!$C$2/Z32)^Parameters!$C$9</f>
        <v>0.76751272148698102</v>
      </c>
      <c r="AA79" s="3">
        <f ca="1">(Parameters!$C$2/AA32)^Parameters!$C$9</f>
        <v>0.86239500866545549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0.73085223939581956</v>
      </c>
      <c r="F80" s="18">
        <f ca="1">(Parameters!$C$2/F33)^Parameters!$C$9</f>
        <v>0.74608736607319681</v>
      </c>
      <c r="G80" s="18">
        <f ca="1">(Parameters!$C$2/G33)^Parameters!$C$9</f>
        <v>0.83207343260878819</v>
      </c>
      <c r="H80" s="18">
        <f ca="1">(Parameters!$C$2/H33)^Parameters!$C$9</f>
        <v>1.0033222749811768</v>
      </c>
      <c r="I80" s="22">
        <f ca="1">(Parameters!$C$2/I33)^Parameters!$C$9</f>
        <v>1.4069213857377829</v>
      </c>
      <c r="K80" s="83"/>
      <c r="L80" s="75"/>
      <c r="M80" s="11" t="s">
        <v>3</v>
      </c>
      <c r="N80" s="18">
        <f ca="1">(Parameters!$C$2/N33)^Parameters!$C$9</f>
        <v>0.65339426080934382</v>
      </c>
      <c r="O80" s="18">
        <f ca="1">(Parameters!$C$2/O33)^Parameters!$C$9</f>
        <v>0.65061456856898436</v>
      </c>
      <c r="P80" s="18">
        <f ca="1">(Parameters!$C$2/P33)^Parameters!$C$9</f>
        <v>0.65644027652914194</v>
      </c>
      <c r="Q80" s="18">
        <f ca="1">(Parameters!$C$2/Q33)^Parameters!$C$9</f>
        <v>0.66616106181374268</v>
      </c>
      <c r="R80" s="22">
        <f ca="1">(Parameters!$C$2/R33)^Parameters!$C$9</f>
        <v>0.67351299937576314</v>
      </c>
      <c r="T80" s="83"/>
      <c r="U80" s="75"/>
      <c r="V80" s="11" t="s">
        <v>3</v>
      </c>
      <c r="W80" s="18">
        <f ca="1">(Parameters!$C$2/W33)^Parameters!$C$9</f>
        <v>0.67301046437570289</v>
      </c>
      <c r="X80" s="18">
        <f ca="1">(Parameters!$C$2/X33)^Parameters!$C$9</f>
        <v>0.67658386739279364</v>
      </c>
      <c r="Y80" s="18">
        <f ca="1">(Parameters!$C$2/Y33)^Parameters!$C$9</f>
        <v>0.70344114711272232</v>
      </c>
      <c r="Z80" s="18">
        <f ca="1">(Parameters!$C$2/Z33)^Parameters!$C$9</f>
        <v>0.76919733136041457</v>
      </c>
      <c r="AA80" s="22">
        <f ca="1">(Parameters!$C$2/AA33)^Parameters!$C$9</f>
        <v>0.87383844654245291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0.83188589095264187</v>
      </c>
      <c r="F81" s="2">
        <f ca="1">(Parameters!$C$2/F34)^Parameters!$C$9</f>
        <v>0.86121766345753059</v>
      </c>
      <c r="G81" s="2">
        <f ca="1">(Parameters!$C$2/G34)^Parameters!$C$9</f>
        <v>0.9380697544986949</v>
      </c>
      <c r="H81" s="2">
        <f ca="1">(Parameters!$C$2/H34)^Parameters!$C$9</f>
        <v>1.1768177231983195</v>
      </c>
      <c r="I81" s="3">
        <f ca="1">(Parameters!$C$2/I34)^Parameters!$C$9</f>
        <v>1.4329461721611954</v>
      </c>
      <c r="K81" s="83"/>
      <c r="L81" s="74">
        <v>-55</v>
      </c>
      <c r="M81" s="12" t="s">
        <v>2</v>
      </c>
      <c r="N81" s="2">
        <f ca="1">(Parameters!$C$2/N34)^Parameters!$C$9</f>
        <v>0.66478160842277756</v>
      </c>
      <c r="O81" s="2">
        <f ca="1">(Parameters!$C$2/O34)^Parameters!$C$9</f>
        <v>0.66509253793112388</v>
      </c>
      <c r="P81" s="2">
        <f ca="1">(Parameters!$C$2/P34)^Parameters!$C$9</f>
        <v>0.67186787394440539</v>
      </c>
      <c r="Q81" s="2">
        <f ca="1">(Parameters!$C$2/Q34)^Parameters!$C$9</f>
        <v>0.68459047152154906</v>
      </c>
      <c r="R81" s="3">
        <f ca="1">(Parameters!$C$2/R34)^Parameters!$C$9</f>
        <v>0.71220939948768958</v>
      </c>
      <c r="T81" s="83"/>
      <c r="U81" s="74">
        <v>-55</v>
      </c>
      <c r="V81" s="12" t="s">
        <v>2</v>
      </c>
      <c r="W81" s="2">
        <f ca="1">(Parameters!$C$2/W34)^Parameters!$C$9</f>
        <v>0.70172354947518756</v>
      </c>
      <c r="X81" s="2">
        <f ca="1">(Parameters!$C$2/X34)^Parameters!$C$9</f>
        <v>0.70815814237977548</v>
      </c>
      <c r="Y81" s="2">
        <f ca="1">(Parameters!$C$2/Y34)^Parameters!$C$9</f>
        <v>0.73136509540243944</v>
      </c>
      <c r="Z81" s="2">
        <f ca="1">(Parameters!$C$2/Z34)^Parameters!$C$9</f>
        <v>0.78081612081721652</v>
      </c>
      <c r="AA81" s="3">
        <f ca="1">(Parameters!$C$2/AA34)^Parameters!$C$9</f>
        <v>0.85415240911925705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0.77466422042262384</v>
      </c>
      <c r="F82" s="18">
        <f ca="1">(Parameters!$C$2/F35)^Parameters!$C$9</f>
        <v>0.80070779539680859</v>
      </c>
      <c r="G82" s="18">
        <f ca="1">(Parameters!$C$2/G35)^Parameters!$C$9</f>
        <v>0.88709511859532375</v>
      </c>
      <c r="H82" s="18">
        <f ca="1">(Parameters!$C$2/H35)^Parameters!$C$9</f>
        <v>1.0685083762303247</v>
      </c>
      <c r="I82" s="22">
        <f ca="1">(Parameters!$C$2/I35)^Parameters!$C$9</f>
        <v>1.4970069009071225</v>
      </c>
      <c r="K82" s="83"/>
      <c r="L82" s="75"/>
      <c r="M82" s="9" t="s">
        <v>3</v>
      </c>
      <c r="N82" s="18">
        <f ca="1">(Parameters!$C$2/N35)^Parameters!$C$9</f>
        <v>0.65341636034111972</v>
      </c>
      <c r="O82" s="18">
        <f ca="1">(Parameters!$C$2/O35)^Parameters!$C$9</f>
        <v>0.65572515788655739</v>
      </c>
      <c r="P82" s="18">
        <f ca="1">(Parameters!$C$2/P35)^Parameters!$C$9</f>
        <v>0.65802587091920361</v>
      </c>
      <c r="Q82" s="18">
        <f ca="1">(Parameters!$C$2/Q35)^Parameters!$C$9</f>
        <v>0.66664471916278534</v>
      </c>
      <c r="R82" s="22">
        <f ca="1">(Parameters!$C$2/R35)^Parameters!$C$9</f>
        <v>0.68131178935282366</v>
      </c>
      <c r="T82" s="83"/>
      <c r="U82" s="75"/>
      <c r="V82" s="9" t="s">
        <v>3</v>
      </c>
      <c r="W82" s="18">
        <f ca="1">(Parameters!$C$2/W35)^Parameters!$C$9</f>
        <v>0.68423806631555251</v>
      </c>
      <c r="X82" s="18">
        <f ca="1">(Parameters!$C$2/X35)^Parameters!$C$9</f>
        <v>0.69344559681835394</v>
      </c>
      <c r="Y82" s="18">
        <f ca="1">(Parameters!$C$2/Y35)^Parameters!$C$9</f>
        <v>0.71986991819057056</v>
      </c>
      <c r="Z82" s="18">
        <f ca="1">(Parameters!$C$2/Z35)^Parameters!$C$9</f>
        <v>0.78390101985886607</v>
      </c>
      <c r="AA82" s="22">
        <f ca="1">(Parameters!$C$2/AA35)^Parameters!$C$9</f>
        <v>0.88386991739578158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0.91821042011341703</v>
      </c>
      <c r="F83" s="2">
        <f ca="1">(Parameters!$C$2/F36)^Parameters!$C$9</f>
        <v>0.93031083743352405</v>
      </c>
      <c r="G83" s="2">
        <f ca="1">(Parameters!$C$2/G36)^Parameters!$C$9</f>
        <v>1.0221373668296998</v>
      </c>
      <c r="H83" s="2">
        <f ca="1">(Parameters!$C$2/H36)^Parameters!$C$9</f>
        <v>1.2866020177546216</v>
      </c>
      <c r="I83" s="3">
        <f ca="1">(Parameters!$C$2/I36)^Parameters!$C$9</f>
        <v>1.489025969134594</v>
      </c>
      <c r="K83" s="83"/>
      <c r="L83" s="74">
        <v>-60</v>
      </c>
      <c r="M83" s="10" t="s">
        <v>2</v>
      </c>
      <c r="N83" s="2">
        <f ca="1">(Parameters!$C$2/N36)^Parameters!$C$9</f>
        <v>0.66621916606893894</v>
      </c>
      <c r="O83" s="2">
        <f ca="1">(Parameters!$C$2/O36)^Parameters!$C$9</f>
        <v>0.66601510124747054</v>
      </c>
      <c r="P83" s="2">
        <f ca="1">(Parameters!$C$2/P36)^Parameters!$C$9</f>
        <v>0.67270476810724533</v>
      </c>
      <c r="Q83" s="2">
        <f ca="1">(Parameters!$C$2/Q36)^Parameters!$C$9</f>
        <v>0.68612239550156606</v>
      </c>
      <c r="R83" s="3">
        <f ca="1">(Parameters!$C$2/R36)^Parameters!$C$9</f>
        <v>0.7106841939475782</v>
      </c>
      <c r="T83" s="83"/>
      <c r="U83" s="74">
        <v>-60</v>
      </c>
      <c r="V83" s="10" t="s">
        <v>2</v>
      </c>
      <c r="W83" s="2">
        <f ca="1">(Parameters!$C$2/W36)^Parameters!$C$9</f>
        <v>0.72035536655555354</v>
      </c>
      <c r="X83" s="2">
        <f ca="1">(Parameters!$C$2/X36)^Parameters!$C$9</f>
        <v>0.72424553594022734</v>
      </c>
      <c r="Y83" s="2">
        <f ca="1">(Parameters!$C$2/Y36)^Parameters!$C$9</f>
        <v>0.74608827747024697</v>
      </c>
      <c r="Z83" s="2">
        <f ca="1">(Parameters!$C$2/Z36)^Parameters!$C$9</f>
        <v>0.79973561968891871</v>
      </c>
      <c r="AA83" s="3">
        <f ca="1">(Parameters!$C$2/AA36)^Parameters!$C$9</f>
        <v>0.85703173537175859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0.85016862875554633</v>
      </c>
      <c r="F84" s="18">
        <f ca="1">(Parameters!$C$2/F37)^Parameters!$C$9</f>
        <v>0.87433573114288077</v>
      </c>
      <c r="G84" s="18">
        <f ca="1">(Parameters!$C$2/G37)^Parameters!$C$9</f>
        <v>0.94789884231140842</v>
      </c>
      <c r="H84" s="18">
        <f ca="1">(Parameters!$C$2/H37)^Parameters!$C$9</f>
        <v>1.1677130434640897</v>
      </c>
      <c r="I84" s="22">
        <f ca="1">(Parameters!$C$2/I37)^Parameters!$C$9</f>
        <v>1.5171407488832345</v>
      </c>
      <c r="K84" s="83"/>
      <c r="L84" s="75"/>
      <c r="M84" s="11" t="s">
        <v>3</v>
      </c>
      <c r="N84" s="18">
        <f ca="1">(Parameters!$C$2/N37)^Parameters!$C$9</f>
        <v>0.65640528480174432</v>
      </c>
      <c r="O84" s="18">
        <f ca="1">(Parameters!$C$2/O37)^Parameters!$C$9</f>
        <v>0.65744224759781222</v>
      </c>
      <c r="P84" s="18">
        <f ca="1">(Parameters!$C$2/P37)^Parameters!$C$9</f>
        <v>0.65967969441117724</v>
      </c>
      <c r="Q84" s="18">
        <f ca="1">(Parameters!$C$2/Q37)^Parameters!$C$9</f>
        <v>0.6677253897039005</v>
      </c>
      <c r="R84" s="22">
        <f ca="1">(Parameters!$C$2/R37)^Parameters!$C$9</f>
        <v>0.68083084894589774</v>
      </c>
      <c r="T84" s="83"/>
      <c r="U84" s="75"/>
      <c r="V84" s="11" t="s">
        <v>3</v>
      </c>
      <c r="W84" s="18">
        <f ca="1">(Parameters!$C$2/W37)^Parameters!$C$9</f>
        <v>0.70300354858317704</v>
      </c>
      <c r="X84" s="18">
        <f ca="1">(Parameters!$C$2/X37)^Parameters!$C$9</f>
        <v>0.71310871658256192</v>
      </c>
      <c r="Y84" s="18">
        <f ca="1">(Parameters!$C$2/Y37)^Parameters!$C$9</f>
        <v>0.74385585036031254</v>
      </c>
      <c r="Z84" s="18">
        <f ca="1">(Parameters!$C$2/Z37)^Parameters!$C$9</f>
        <v>0.8058655868714355</v>
      </c>
      <c r="AA84" s="22">
        <f ca="1">(Parameters!$C$2/AA37)^Parameters!$C$9</f>
        <v>0.90146780012624672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0.99184376140543973</v>
      </c>
      <c r="F85" s="2">
        <f ca="1">(Parameters!$C$2/F38)^Parameters!$C$9</f>
        <v>1.0306271733851986</v>
      </c>
      <c r="G85" s="2">
        <f ca="1">(Parameters!$C$2/G38)^Parameters!$C$9</f>
        <v>1.1557783379846429</v>
      </c>
      <c r="H85" s="2">
        <f ca="1">(Parameters!$C$2/H38)^Parameters!$C$9</f>
        <v>1.4510686250068392</v>
      </c>
      <c r="I85" s="3">
        <f ca="1">(Parameters!$C$2/I38)^Parameters!$C$9</f>
        <v>1.5672098799454062</v>
      </c>
      <c r="K85" s="83"/>
      <c r="L85" s="74">
        <v>-65</v>
      </c>
      <c r="M85" s="12" t="s">
        <v>2</v>
      </c>
      <c r="N85" s="2">
        <f ca="1">(Parameters!$C$2/N38)^Parameters!$C$9</f>
        <v>0.66689495641026209</v>
      </c>
      <c r="O85" s="2">
        <f ca="1">(Parameters!$C$2/O38)^Parameters!$C$9</f>
        <v>0.67038424700750199</v>
      </c>
      <c r="P85" s="2">
        <f ca="1">(Parameters!$C$2/P38)^Parameters!$C$9</f>
        <v>0.676387298903117</v>
      </c>
      <c r="Q85" s="2">
        <f ca="1">(Parameters!$C$2/Q38)^Parameters!$C$9</f>
        <v>0.6885302257105349</v>
      </c>
      <c r="R85" s="3">
        <f ca="1">(Parameters!$C$2/R38)^Parameters!$C$9</f>
        <v>0.69947198587938397</v>
      </c>
      <c r="T85" s="83"/>
      <c r="U85" s="74">
        <v>-65</v>
      </c>
      <c r="V85" s="12" t="s">
        <v>2</v>
      </c>
      <c r="W85" s="2">
        <f ca="1">(Parameters!$C$2/W38)^Parameters!$C$9</f>
        <v>0.73649766865974553</v>
      </c>
      <c r="X85" s="2">
        <f ca="1">(Parameters!$C$2/X38)^Parameters!$C$9</f>
        <v>0.74648158056514791</v>
      </c>
      <c r="Y85" s="2">
        <f ca="1">(Parameters!$C$2/Y38)^Parameters!$C$9</f>
        <v>0.77259913586766049</v>
      </c>
      <c r="Z85" s="2">
        <f ca="1">(Parameters!$C$2/Z38)^Parameters!$C$9</f>
        <v>0.82602307944602127</v>
      </c>
      <c r="AA85" s="3">
        <f ca="1">(Parameters!$C$2/AA38)^Parameters!$C$9</f>
        <v>0.84745562888938619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0.93272558900785363</v>
      </c>
      <c r="F86" s="18">
        <f ca="1">(Parameters!$C$2/F39)^Parameters!$C$9</f>
        <v>0.96111616436697211</v>
      </c>
      <c r="G86" s="18">
        <f ca="1">(Parameters!$C$2/G39)^Parameters!$C$9</f>
        <v>1.0668442718935298</v>
      </c>
      <c r="H86" s="18">
        <f ca="1">(Parameters!$C$2/H39)^Parameters!$C$9</f>
        <v>1.3167058286109368</v>
      </c>
      <c r="I86" s="22">
        <f ca="1">(Parameters!$C$2/I39)^Parameters!$C$9</f>
        <v>1.485630976429491</v>
      </c>
      <c r="K86" s="83"/>
      <c r="L86" s="75"/>
      <c r="M86" s="9" t="s">
        <v>3</v>
      </c>
      <c r="N86" s="18">
        <f ca="1">(Parameters!$C$2/N39)^Parameters!$C$9</f>
        <v>0.65927066908284526</v>
      </c>
      <c r="O86" s="18">
        <f ca="1">(Parameters!$C$2/O39)^Parameters!$C$9</f>
        <v>0.65823727607878579</v>
      </c>
      <c r="P86" s="18">
        <f ca="1">(Parameters!$C$2/P39)^Parameters!$C$9</f>
        <v>0.66171536113536367</v>
      </c>
      <c r="Q86" s="18">
        <f ca="1">(Parameters!$C$2/Q39)^Parameters!$C$9</f>
        <v>0.66931576048291808</v>
      </c>
      <c r="R86" s="22">
        <f ca="1">(Parameters!$C$2/R39)^Parameters!$C$9</f>
        <v>0.67645451727002892</v>
      </c>
      <c r="T86" s="83"/>
      <c r="U86" s="75"/>
      <c r="V86" s="9" t="s">
        <v>3</v>
      </c>
      <c r="W86" s="18">
        <f ca="1">(Parameters!$C$2/W39)^Parameters!$C$9</f>
        <v>0.73581736278161625</v>
      </c>
      <c r="X86" s="18">
        <f ca="1">(Parameters!$C$2/X39)^Parameters!$C$9</f>
        <v>0.74288962984573115</v>
      </c>
      <c r="Y86" s="18">
        <f ca="1">(Parameters!$C$2/Y39)^Parameters!$C$9</f>
        <v>0.77347166435430525</v>
      </c>
      <c r="Z86" s="18">
        <f ca="1">(Parameters!$C$2/Z39)^Parameters!$C$9</f>
        <v>0.83779888838090188</v>
      </c>
      <c r="AA86" s="22">
        <f ca="1">(Parameters!$C$2/AA39)^Parameters!$C$9</f>
        <v>0.92817600362003461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1.1738879660216204</v>
      </c>
      <c r="F87" s="2">
        <f ca="1">(Parameters!$C$2/F40)^Parameters!$C$9</f>
        <v>1.2163380775275832</v>
      </c>
      <c r="G87" s="2">
        <f ca="1">(Parameters!$C$2/G40)^Parameters!$C$9</f>
        <v>1.3664642017607542</v>
      </c>
      <c r="H87" s="2">
        <f ca="1">(Parameters!$C$2/H40)^Parameters!$C$9</f>
        <v>1.4231981398880171</v>
      </c>
      <c r="I87" s="3">
        <f ca="1">(Parameters!$C$2/I40)^Parameters!$C$9</f>
        <v>1.7127845841033369</v>
      </c>
      <c r="K87" s="83"/>
      <c r="L87" s="74">
        <v>-70</v>
      </c>
      <c r="M87" s="10" t="s">
        <v>2</v>
      </c>
      <c r="N87" s="2">
        <f ca="1">(Parameters!$C$2/N40)^Parameters!$C$9</f>
        <v>0.67386543035542501</v>
      </c>
      <c r="O87" s="2">
        <f ca="1">(Parameters!$C$2/O40)^Parameters!$C$9</f>
        <v>0.67551729839531427</v>
      </c>
      <c r="P87" s="2">
        <f ca="1">(Parameters!$C$2/P40)^Parameters!$C$9</f>
        <v>0.68096196427541311</v>
      </c>
      <c r="Q87" s="2">
        <f ca="1">(Parameters!$C$2/Q40)^Parameters!$C$9</f>
        <v>0.68429703946693976</v>
      </c>
      <c r="R87" s="3">
        <f ca="1">(Parameters!$C$2/R40)^Parameters!$C$9</f>
        <v>0.69417494651431844</v>
      </c>
      <c r="T87" s="83"/>
      <c r="U87" s="74">
        <v>-70</v>
      </c>
      <c r="V87" s="10" t="s">
        <v>2</v>
      </c>
      <c r="W87" s="2">
        <f ca="1">(Parameters!$C$2/W40)^Parameters!$C$9</f>
        <v>0.7746048542888434</v>
      </c>
      <c r="X87" s="2">
        <f ca="1">(Parameters!$C$2/X40)^Parameters!$C$9</f>
        <v>0.78278282142874189</v>
      </c>
      <c r="Y87" s="2">
        <f ca="1">(Parameters!$C$2/Y40)^Parameters!$C$9</f>
        <v>0.80963955201331872</v>
      </c>
      <c r="Z87" s="2">
        <f ca="1">(Parameters!$C$2/Z40)^Parameters!$C$9</f>
        <v>0.82661401293884462</v>
      </c>
      <c r="AA87" s="3">
        <f ca="1">(Parameters!$C$2/AA40)^Parameters!$C$9</f>
        <v>0.8587823095820275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1.094038874381041</v>
      </c>
      <c r="F88" s="18">
        <f ca="1">(Parameters!$C$2/F41)^Parameters!$C$9</f>
        <v>1.1291783661171726</v>
      </c>
      <c r="G88" s="18">
        <f ca="1">(Parameters!$C$2/G41)^Parameters!$C$9</f>
        <v>1.2585560100374966</v>
      </c>
      <c r="H88" s="18">
        <f ca="1">(Parameters!$C$2/H41)^Parameters!$C$9</f>
        <v>1.4490428867884508</v>
      </c>
      <c r="I88" s="22">
        <f ca="1">(Parameters!$C$2/I41)^Parameters!$C$9</f>
        <v>1.6260954325782608</v>
      </c>
      <c r="K88" s="83"/>
      <c r="L88" s="75"/>
      <c r="M88" s="11" t="s">
        <v>3</v>
      </c>
      <c r="N88" s="18">
        <f ca="1">(Parameters!$C$2/N41)^Parameters!$C$9</f>
        <v>0.66064426711585023</v>
      </c>
      <c r="O88" s="18">
        <f ca="1">(Parameters!$C$2/O41)^Parameters!$C$9</f>
        <v>0.6616183867147778</v>
      </c>
      <c r="P88" s="18">
        <f ca="1">(Parameters!$C$2/P41)^Parameters!$C$9</f>
        <v>0.66489661888952301</v>
      </c>
      <c r="Q88" s="18">
        <f ca="1">(Parameters!$C$2/Q41)^Parameters!$C$9</f>
        <v>0.66922418295431696</v>
      </c>
      <c r="R88" s="22">
        <f ca="1">(Parameters!$C$2/R41)^Parameters!$C$9</f>
        <v>0.67426971144306624</v>
      </c>
      <c r="T88" s="83"/>
      <c r="U88" s="75"/>
      <c r="V88" s="11" t="s">
        <v>3</v>
      </c>
      <c r="W88" s="18">
        <f ca="1">(Parameters!$C$2/W41)^Parameters!$C$9</f>
        <v>0.77280084178973207</v>
      </c>
      <c r="X88" s="18">
        <f ca="1">(Parameters!$C$2/X41)^Parameters!$C$9</f>
        <v>0.78371737278363163</v>
      </c>
      <c r="Y88" s="18">
        <f ca="1">(Parameters!$C$2/Y41)^Parameters!$C$9</f>
        <v>0.81736153691025948</v>
      </c>
      <c r="Z88" s="18">
        <f ca="1">(Parameters!$C$2/Z41)^Parameters!$C$9</f>
        <v>0.86245256693699079</v>
      </c>
      <c r="AA88" s="22">
        <f ca="1">(Parameters!$C$2/AA41)^Parameters!$C$9</f>
        <v>0.96170084307275128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1.4883610599918873</v>
      </c>
      <c r="F89" s="2">
        <f ca="1">(Parameters!$C$2/F42)^Parameters!$C$9</f>
        <v>1.5421766218022301</v>
      </c>
      <c r="G89" s="2">
        <f ca="1">(Parameters!$C$2/G42)^Parameters!$C$9</f>
        <v>1.4148855419597841</v>
      </c>
      <c r="H89" s="2">
        <f ca="1">(Parameters!$C$2/H42)^Parameters!$C$9</f>
        <v>1.4694376531712163</v>
      </c>
      <c r="I89" s="3">
        <f ca="1">(Parameters!$C$2/I42)^Parameters!$C$9</f>
        <v>1.9441412839257528</v>
      </c>
      <c r="K89" s="83"/>
      <c r="L89" s="74">
        <v>-75</v>
      </c>
      <c r="M89" s="12" t="s">
        <v>2</v>
      </c>
      <c r="N89" s="2">
        <f ca="1">(Parameters!$C$2/N42)^Parameters!$C$9</f>
        <v>0.68127071855636245</v>
      </c>
      <c r="O89" s="2">
        <f ca="1">(Parameters!$C$2/O42)^Parameters!$C$9</f>
        <v>0.68253876031442973</v>
      </c>
      <c r="P89" s="2">
        <f ca="1">(Parameters!$C$2/P42)^Parameters!$C$9</f>
        <v>0.68214942818766133</v>
      </c>
      <c r="Q89" s="2">
        <f ca="1">(Parameters!$C$2/Q42)^Parameters!$C$9</f>
        <v>0.68005377338254225</v>
      </c>
      <c r="R89" s="3">
        <f ca="1">(Parameters!$C$2/R42)^Parameters!$C$9</f>
        <v>0.69153201351791793</v>
      </c>
      <c r="T89" s="83"/>
      <c r="U89" s="74">
        <v>-75</v>
      </c>
      <c r="V89" s="12" t="s">
        <v>2</v>
      </c>
      <c r="W89" s="2">
        <f ca="1">(Parameters!$C$2/W42)^Parameters!$C$9</f>
        <v>0.82758238446941057</v>
      </c>
      <c r="X89" s="2">
        <f ca="1">(Parameters!$C$2/X42)^Parameters!$C$9</f>
        <v>0.8360618776835077</v>
      </c>
      <c r="Y89" s="2">
        <f ca="1">(Parameters!$C$2/Y42)^Parameters!$C$9</f>
        <v>0.82369833651175184</v>
      </c>
      <c r="Z89" s="2">
        <f ca="1">(Parameters!$C$2/Z42)^Parameters!$C$9</f>
        <v>0.82202608516602471</v>
      </c>
      <c r="AA89" s="3">
        <f ca="1">(Parameters!$C$2/AA42)^Parameters!$C$9</f>
        <v>0.88251167782398521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1.3770422804792477</v>
      </c>
      <c r="F90" s="18">
        <f ca="1">(Parameters!$C$2/F43)^Parameters!$C$9</f>
        <v>1.4209274532287279</v>
      </c>
      <c r="G90" s="18">
        <f ca="1">(Parameters!$C$2/G43)^Parameters!$C$9</f>
        <v>1.4331895774862164</v>
      </c>
      <c r="H90" s="18">
        <f ca="1">(Parameters!$C$2/H43)^Parameters!$C$9</f>
        <v>1.4657812844599483</v>
      </c>
      <c r="I90" s="22">
        <f ca="1">(Parameters!$C$2/I43)^Parameters!$C$9</f>
        <v>1.8848659701109109</v>
      </c>
      <c r="K90" s="83"/>
      <c r="L90" s="75"/>
      <c r="M90" s="9" t="s">
        <v>3</v>
      </c>
      <c r="N90" s="18">
        <f ca="1">(Parameters!$C$2/N43)^Parameters!$C$9</f>
        <v>0.6647338359868592</v>
      </c>
      <c r="O90" s="18">
        <f ca="1">(Parameters!$C$2/O43)^Parameters!$C$9</f>
        <v>0.66601839291595244</v>
      </c>
      <c r="P90" s="18">
        <f ca="1">(Parameters!$C$2/P43)^Parameters!$C$9</f>
        <v>0.66796068678473963</v>
      </c>
      <c r="Q90" s="18">
        <f ca="1">(Parameters!$C$2/Q43)^Parameters!$C$9</f>
        <v>0.6697244238011314</v>
      </c>
      <c r="R90" s="22">
        <f ca="1">(Parameters!$C$2/R43)^Parameters!$C$9</f>
        <v>0.67853542717548843</v>
      </c>
      <c r="T90" s="83"/>
      <c r="U90" s="75"/>
      <c r="V90" s="9" t="s">
        <v>3</v>
      </c>
      <c r="W90" s="18">
        <f ca="1">(Parameters!$C$2/W43)^Parameters!$C$9</f>
        <v>0.83512553795299838</v>
      </c>
      <c r="X90" s="18">
        <f ca="1">(Parameters!$C$2/X43)^Parameters!$C$9</f>
        <v>0.84757032927333076</v>
      </c>
      <c r="Y90" s="18">
        <f ca="1">(Parameters!$C$2/Y43)^Parameters!$C$9</f>
        <v>0.86811419934806566</v>
      </c>
      <c r="Z90" s="18">
        <f ca="1">(Parameters!$C$2/Z43)^Parameters!$C$9</f>
        <v>0.9197057829854598</v>
      </c>
      <c r="AA90" s="22">
        <f ca="1">(Parameters!$C$2/AA43)^Parameters!$C$9</f>
        <v>1.0176406260642024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1.4873300988818821</v>
      </c>
      <c r="F91" s="16">
        <f ca="1">(Parameters!$C$2/F44)^Parameters!$C$9</f>
        <v>1.5044234306090145</v>
      </c>
      <c r="G91" s="3">
        <f ca="1">(Parameters!$C$2/G44)^Parameters!$C$9</f>
        <v>1.6003018601020851</v>
      </c>
      <c r="H91" s="16">
        <f ca="1">(Parameters!$C$2/H44)^Parameters!$C$9</f>
        <v>1.852052280640482</v>
      </c>
      <c r="I91" s="3">
        <f ca="1">(Parameters!$C$2/I44)^Parameters!$C$9</f>
        <v>2.35255315916779</v>
      </c>
      <c r="K91" s="83"/>
      <c r="L91" s="74">
        <v>-80</v>
      </c>
      <c r="M91" s="12" t="s">
        <v>2</v>
      </c>
      <c r="N91" s="3">
        <f ca="1">(Parameters!$C$2/N44)^Parameters!$C$9</f>
        <v>0.67640271722203749</v>
      </c>
      <c r="O91" s="16">
        <f ca="1">(Parameters!$C$2/O44)^Parameters!$C$9</f>
        <v>0.67726698044571743</v>
      </c>
      <c r="P91" s="3">
        <f ca="1">(Parameters!$C$2/P44)^Parameters!$C$9</f>
        <v>0.68025745015014727</v>
      </c>
      <c r="Q91" s="16">
        <f ca="1">(Parameters!$C$2/Q44)^Parameters!$C$9</f>
        <v>0.68543264227065193</v>
      </c>
      <c r="R91" s="3">
        <f ca="1">(Parameters!$C$2/R44)^Parameters!$C$9</f>
        <v>0.69365591170738117</v>
      </c>
      <c r="T91" s="83"/>
      <c r="U91" s="74">
        <v>-80</v>
      </c>
      <c r="V91" s="12" t="s">
        <v>2</v>
      </c>
      <c r="W91" s="3">
        <f ca="1">(Parameters!$C$2/W44)^Parameters!$C$9</f>
        <v>0.81682118374847701</v>
      </c>
      <c r="X91" s="16">
        <f ca="1">(Parameters!$C$2/X44)^Parameters!$C$9</f>
        <v>0.82176007201511425</v>
      </c>
      <c r="Y91" s="3">
        <f ca="1">(Parameters!$C$2/Y44)^Parameters!$C$9</f>
        <v>0.83858001574813334</v>
      </c>
      <c r="Z91" s="16">
        <f ca="1">(Parameters!$C$2/Z44)^Parameters!$C$9</f>
        <v>0.8703877576386061</v>
      </c>
      <c r="AA91" s="3">
        <f ca="1">(Parameters!$C$2/AA44)^Parameters!$C$9</f>
        <v>0.92233975208486063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1.457663939733528</v>
      </c>
      <c r="F92" s="20">
        <f ca="1">(Parameters!$C$2/F45)^Parameters!$C$9</f>
        <v>1.4906084620918871</v>
      </c>
      <c r="G92" s="6">
        <f ca="1">(Parameters!$C$2/G45)^Parameters!$C$9</f>
        <v>1.6058437763030045</v>
      </c>
      <c r="H92" s="20">
        <f ca="1">(Parameters!$C$2/H45)^Parameters!$C$9</f>
        <v>1.8542361467790245</v>
      </c>
      <c r="I92" s="6">
        <f ca="1">(Parameters!$C$2/I45)^Parameters!$C$9</f>
        <v>2.2778354693395317</v>
      </c>
      <c r="K92" s="84"/>
      <c r="L92" s="75"/>
      <c r="M92" s="9" t="s">
        <v>3</v>
      </c>
      <c r="N92" s="6">
        <f ca="1">(Parameters!$C$2/N45)^Parameters!$C$9</f>
        <v>0.66693444021101411</v>
      </c>
      <c r="O92" s="20">
        <f ca="1">(Parameters!$C$2/O45)^Parameters!$C$9</f>
        <v>0.66776610035608719</v>
      </c>
      <c r="P92" s="6">
        <f ca="1">(Parameters!$C$2/P45)^Parameters!$C$9</f>
        <v>0.66992249935051906</v>
      </c>
      <c r="Q92" s="20">
        <f ca="1">(Parameters!$C$2/Q45)^Parameters!$C$9</f>
        <v>0.67388959149329852</v>
      </c>
      <c r="R92" s="6">
        <f ca="1">(Parameters!$C$2/R45)^Parameters!$C$9</f>
        <v>0.6795066305918207</v>
      </c>
      <c r="T92" s="84"/>
      <c r="U92" s="75"/>
      <c r="V92" s="9" t="s">
        <v>3</v>
      </c>
      <c r="W92" s="6">
        <f ca="1">(Parameters!$C$2/W45)^Parameters!$C$9</f>
        <v>0.90927664917623852</v>
      </c>
      <c r="X92" s="20">
        <f ca="1">(Parameters!$C$2/X45)^Parameters!$C$9</f>
        <v>0.9201196145381273</v>
      </c>
      <c r="Y92" s="6">
        <f ca="1">(Parameters!$C$2/Y45)^Parameters!$C$9</f>
        <v>0.95087233989003672</v>
      </c>
      <c r="Z92" s="20">
        <f ca="1">(Parameters!$C$2/Z45)^Parameters!$C$9</f>
        <v>1.0053518459409043</v>
      </c>
      <c r="AA92" s="6">
        <f ca="1">(Parameters!$C$2/AA45)^Parameters!$C$9</f>
        <v>1.0909299249371163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 J4">
    <cfRule type="colorScale" priority="7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4">
      <colorScale>
        <cfvo type="num" val="0"/>
        <cfvo type="num" val="1"/>
        <color rgb="FFFF0000"/>
        <color theme="9" tint="-0.249977111117893"/>
      </colorScale>
    </cfRule>
    <cfRule type="colorScale" priority="75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62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6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5">
      <colorScale>
        <cfvo type="num" val="0"/>
        <cfvo type="num" val="1"/>
        <color rgb="FFFF0000"/>
        <color theme="9" tint="-0.249977111117893"/>
      </colorScale>
    </cfRule>
    <cfRule type="colorScale" priority="66">
      <colorScale>
        <cfvo type="num" val="0"/>
        <cfvo type="num" val="1"/>
        <color rgb="FFFF7128"/>
        <color theme="9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4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6">
      <colorScale>
        <cfvo type="num" val="0"/>
        <cfvo type="num" val="1"/>
        <color rgb="FFFF0000"/>
        <color theme="9" tint="-0.249977111117893"/>
      </colorScale>
    </cfRule>
    <cfRule type="colorScale" priority="47">
      <colorScale>
        <cfvo type="num" val="0"/>
        <cfvo type="num" val="1"/>
        <color rgb="FFFF7128"/>
        <color theme="9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2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2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8">
      <colorScale>
        <cfvo type="num" val="0"/>
        <cfvo type="num" val="1"/>
        <color rgb="FFFF0000"/>
        <color theme="9" tint="-0.249977111117893"/>
      </colorScale>
    </cfRule>
    <cfRule type="colorScale" priority="29">
      <colorScale>
        <cfvo type="num" val="0"/>
        <cfvo type="num" val="1"/>
        <color rgb="FFFF7128"/>
        <color theme="9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5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5">
      <colorScale>
        <cfvo type="num" val="0"/>
        <cfvo type="num" val="1"/>
        <color rgb="FFFF0000"/>
        <color theme="9" tint="-0.249977111117893"/>
      </colorScale>
    </cfRule>
    <cfRule type="colorScale" priority="56">
      <colorScale>
        <cfvo type="num" val="0"/>
        <cfvo type="num" val="1"/>
        <color rgb="FFFF7128"/>
        <color theme="9"/>
      </colorScale>
    </cfRule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3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7">
      <colorScale>
        <cfvo type="num" val="0"/>
        <cfvo type="num" val="1"/>
        <color rgb="FFFF0000"/>
        <color theme="9" tint="-0.249977111117893"/>
      </colorScale>
    </cfRule>
    <cfRule type="colorScale" priority="38">
      <colorScale>
        <cfvo type="num" val="0"/>
        <cfvo type="num" val="1"/>
        <color rgb="FFFF7128"/>
        <color theme="9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3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1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8">
      <colorScale>
        <cfvo type="num" val="0"/>
        <cfvo type="num" val="1"/>
        <color rgb="FFFF0000"/>
        <color theme="9" tint="-0.249977111117893"/>
      </colorScale>
    </cfRule>
    <cfRule type="colorScale" priority="19">
      <colorScale>
        <cfvo type="num" val="0"/>
        <cfvo type="num" val="1"/>
        <color rgb="FFFF7128"/>
        <color theme="9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C9E9-7462-9B46-9CDB-0636C7EA8B4D}">
  <sheetPr codeName="Sheet6"/>
  <dimension ref="B1:AJ94"/>
  <sheetViews>
    <sheetView topLeftCell="A48" zoomScale="95" zoomScaleNormal="95" workbookViewId="0">
      <selection activeCell="J81" sqref="J81"/>
    </sheetView>
    <sheetView topLeftCell="A2"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60</v>
      </c>
      <c r="C2" s="77"/>
      <c r="D2" s="78"/>
      <c r="E2" s="56" t="s">
        <v>22</v>
      </c>
      <c r="F2" s="57"/>
      <c r="G2" s="57"/>
      <c r="H2" s="57"/>
      <c r="I2" s="58"/>
      <c r="K2" s="76" t="s">
        <v>60</v>
      </c>
      <c r="L2" s="77"/>
      <c r="M2" s="78"/>
      <c r="N2" s="56" t="s">
        <v>29</v>
      </c>
      <c r="O2" s="57"/>
      <c r="P2" s="57"/>
      <c r="Q2" s="57"/>
      <c r="R2" s="58"/>
      <c r="T2" s="76" t="s">
        <v>60</v>
      </c>
      <c r="U2" s="77"/>
      <c r="V2" s="78"/>
      <c r="W2" s="56" t="s">
        <v>30</v>
      </c>
      <c r="X2" s="57"/>
      <c r="Y2" s="57"/>
      <c r="Z2" s="57"/>
      <c r="AA2" s="58"/>
      <c r="AC2" s="76" t="s">
        <v>60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INDIRECT("DATA_Durham!E"&amp;212-5*(ROW()-2)/2+(COLUMN()-5))</f>
        <v>0.69380235364415943</v>
      </c>
      <c r="F4" s="2" cm="1">
        <f t="array" aca="1" ref="F4" ca="1">INDIRECT("DATA_Durham!E"&amp;212-5*(ROW()-2)/2+(COLUMN()-5))</f>
        <v>0.64972549937626811</v>
      </c>
      <c r="G4" s="2" cm="1">
        <f t="array" aca="1" ref="G4" ca="1">INDIRECT("DATA_Durham!E"&amp;212-5*(ROW()-2)/2+(COLUMN()-5))</f>
        <v>0.59989578259230458</v>
      </c>
      <c r="H4" s="2" cm="1">
        <f t="array" aca="1" ref="H4" ca="1">INDIRECT("DATA_Durham!E"&amp;212-5*(ROW()-2)/2+(COLUMN()-5))</f>
        <v>0.4006193225187562</v>
      </c>
      <c r="I4" s="2" cm="1">
        <f t="array" aca="1" ref="I4" ca="1">INDIRECT("DATA_Durham!E"&amp;212-5*(ROW()-2)/2+(COLUMN()-5))</f>
        <v>0</v>
      </c>
      <c r="K4" s="82" t="s">
        <v>1</v>
      </c>
      <c r="L4" s="74">
        <v>20</v>
      </c>
      <c r="M4" s="1" t="s">
        <v>2</v>
      </c>
      <c r="N4" s="2" cm="1">
        <f t="array" aca="1" ref="N4" ca="1">INDIRECT("DATA_Durham!F" &amp; 212-5*(ROW()-2)/2+(COLUMN()-14))</f>
        <v>0.99164003470500284</v>
      </c>
      <c r="O4" s="2" cm="1">
        <f t="array" aca="1" ref="O4" ca="1">INDIRECT("DATA_Durham!F" &amp; 212-5*(ROW()-2)/2+(COLUMN()-14))</f>
        <v>0.98893260786129755</v>
      </c>
      <c r="P4" s="2" cm="1">
        <f t="array" aca="1" ref="P4" ca="1">INDIRECT("DATA_Durham!F" &amp; 212-5*(ROW()-2)/2+(COLUMN()-14))</f>
        <v>0.97674750034358837</v>
      </c>
      <c r="Q4" s="2" cm="1">
        <f t="array" aca="1" ref="Q4" ca="1">INDIRECT("DATA_Durham!F" &amp; 212-5*(ROW()-2)/2+(COLUMN()-14))</f>
        <v>0.91429659673342401</v>
      </c>
      <c r="R4" s="2" cm="1">
        <f t="array" aca="1" ref="R4" ca="1">INDIRECT("DATA_Durham!F" &amp; 212-5*(ROW()-2)/2+(COLUMN()-14))</f>
        <v>0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INDIRECT("DATA_Durham!G" &amp; 212-5*(ROW()-2)/2+(COLUMN()-23))</f>
        <v>0.89550701282379841</v>
      </c>
      <c r="X4" s="3" cm="1">
        <f t="array" aca="1" ref="X4" ca="1">INDIRECT("DATA_Durham!G" &amp; 212-5*(ROW()-2)/2+(COLUMN()-23))</f>
        <v>0.87797280718939086</v>
      </c>
      <c r="Y4" s="3" cm="1">
        <f t="array" aca="1" ref="Y4" ca="1">INDIRECT("DATA_Durham!G" &amp; 212-5*(ROW()-2)/2+(COLUMN()-23))</f>
        <v>0.83991908907090285</v>
      </c>
      <c r="Z4" s="3" cm="1">
        <f t="array" aca="1" ref="Z4" ca="1">INDIRECT("DATA_Durham!G" &amp; 212-5*(ROW()-2)/2+(COLUMN()-23))</f>
        <v>0.72905584906625454</v>
      </c>
      <c r="AA4" s="3" cm="1">
        <f t="array" aca="1" ref="AA4" ca="1">INDIRECT("DATA_Durham!G" &amp; 212-5*(ROW()-2)/2+(COLUMN()-23))</f>
        <v>0</v>
      </c>
      <c r="AC4" s="82" t="s">
        <v>1</v>
      </c>
      <c r="AD4" s="74">
        <v>20</v>
      </c>
      <c r="AE4" s="1" t="s">
        <v>2</v>
      </c>
      <c r="AF4" s="2">
        <f ca="1">(N4-E4)</f>
        <v>0.29783768106084341</v>
      </c>
      <c r="AG4" s="2">
        <f t="shared" ref="AG4:AJ19" ca="1" si="0">(O4-F4)</f>
        <v>0.33920710848502944</v>
      </c>
      <c r="AH4" s="2">
        <f t="shared" ca="1" si="0"/>
        <v>0.37685171775128379</v>
      </c>
      <c r="AI4" s="2">
        <f t="shared" ca="1" si="0"/>
        <v>0.5136772742146678</v>
      </c>
      <c r="AJ4" s="2">
        <f t="shared" ca="1" si="0"/>
        <v>0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INDIRECT("DATA_Durham!H" &amp; 212-5*(ROW()-3)/2+(COLUMN()-5))</f>
        <v>0.7761036559565041</v>
      </c>
      <c r="F5" s="5" cm="1">
        <f t="array" aca="1" ref="F5" ca="1">INDIRECT("DATA_Durham!H" &amp; 212-5*(ROW()-3)/2+(COLUMN()-5))</f>
        <v>0.74346979130931257</v>
      </c>
      <c r="G5" s="5" cm="1">
        <f t="array" aca="1" ref="G5" ca="1">INDIRECT("DATA_Durham!H" &amp; 212-5*(ROW()-3)/2+(COLUMN()-5))</f>
        <v>0.66427544221158896</v>
      </c>
      <c r="H5" s="5" cm="1">
        <f t="array" aca="1" ref="H5" ca="1">INDIRECT("DATA_Durham!H" &amp; 212-5*(ROW()-3)/2+(COLUMN()-5))</f>
        <v>0.48575193742113459</v>
      </c>
      <c r="I5" s="5" cm="1">
        <f t="array" aca="1" ref="I5" ca="1">INDIRECT("DATA_Durham!H" &amp; 212-5*(ROW()-3)/2+(COLUMN()-5))</f>
        <v>0</v>
      </c>
      <c r="K5" s="83"/>
      <c r="L5" s="75"/>
      <c r="M5" s="4" t="s">
        <v>3</v>
      </c>
      <c r="N5" s="5" cm="1">
        <f t="array" aca="1" ref="N5" ca="1">INDIRECT("DATA_Durham!I" &amp; 212-5*(ROW()-3)/2+(COLUMN()-14))</f>
        <v>0.99230476903816045</v>
      </c>
      <c r="O5" s="5" cm="1">
        <f t="array" aca="1" ref="O5" ca="1">INDIRECT("DATA_Durham!I" &amp; 212-5*(ROW()-3)/2+(COLUMN()-14))</f>
        <v>0.99151221482590035</v>
      </c>
      <c r="P5" s="5" cm="1">
        <f t="array" aca="1" ref="P5" ca="1">INDIRECT("DATA_Durham!I" &amp; 212-5*(ROW()-3)/2+(COLUMN()-14))</f>
        <v>0.98878647183745438</v>
      </c>
      <c r="Q5" s="5" cm="1">
        <f t="array" aca="1" ref="Q5" ca="1">INDIRECT("DATA_Durham!I" &amp; 212-5*(ROW()-3)/2+(COLUMN()-14))</f>
        <v>0.98397100653753355</v>
      </c>
      <c r="R5" s="5" cm="1">
        <f t="array" aca="1" ref="R5" ca="1">INDIRECT("DATA_Durham!I" &amp; 212-5*(ROW()-3)/2+(COLUMN()-14))</f>
        <v>0</v>
      </c>
      <c r="S5" s="23"/>
      <c r="T5" s="83"/>
      <c r="U5" s="75"/>
      <c r="V5" s="4" t="s">
        <v>3</v>
      </c>
      <c r="W5" s="6" cm="1">
        <f t="array" aca="1" ref="W5" ca="1">INDIRECT("DATA_Durham!J" &amp; 212-5*(ROW()-3)/2+(COLUMN()-23))</f>
        <v>0.92401480811126879</v>
      </c>
      <c r="X5" s="6" cm="1">
        <f t="array" aca="1" ref="X5" ca="1">INDIRECT("DATA_Durham!J" &amp; 212-5*(ROW()-3)/2+(COLUMN()-23))</f>
        <v>0.90924747506496439</v>
      </c>
      <c r="Y5" s="6" cm="1">
        <f t="array" aca="1" ref="Y5" ca="1">INDIRECT("DATA_Durham!J" &amp; 212-5*(ROW()-3)/2+(COLUMN()-23))</f>
        <v>0.86759970311825085</v>
      </c>
      <c r="Z5" s="6" cm="1">
        <f t="array" aca="1" ref="Z5" ca="1">INDIRECT("DATA_Durham!J" &amp; 212-5*(ROW()-3)/2+(COLUMN()-23))</f>
        <v>0.74219784628254093</v>
      </c>
      <c r="AA5" s="6" cm="1">
        <f t="array" aca="1" ref="AA5" ca="1">INDIRECT("DATA_Durham!J" &amp; 212-5*(ROW()-3)/2+(COLUMN()-23))</f>
        <v>0</v>
      </c>
      <c r="AC5" s="83"/>
      <c r="AD5" s="75"/>
      <c r="AE5" s="4" t="s">
        <v>3</v>
      </c>
      <c r="AF5" s="5">
        <f ca="1">(N5-E5)</f>
        <v>0.21620111308165635</v>
      </c>
      <c r="AG5" s="5">
        <f t="shared" ca="1" si="0"/>
        <v>0.24804242351658778</v>
      </c>
      <c r="AH5" s="5">
        <f t="shared" ca="1" si="0"/>
        <v>0.32451102962586542</v>
      </c>
      <c r="AI5" s="5">
        <f t="shared" ca="1" si="0"/>
        <v>0.49821906911639896</v>
      </c>
      <c r="AJ5" s="5">
        <f t="shared" ca="1" si="0"/>
        <v>0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INDIRECT("DATA_Durham!E"&amp;212-5*(ROW()-2)/2+(COLUMN()-5))</f>
        <v>0.76560159664382776</v>
      </c>
      <c r="F6" s="2" cm="1">
        <f t="array" aca="1" ref="F6" ca="1">INDIRECT("DATA_Durham!E"&amp;212-5*(ROW()-2)/2+(COLUMN()-5))</f>
        <v>0.72664587489870747</v>
      </c>
      <c r="G6" s="2" cm="1">
        <f t="array" aca="1" ref="G6" ca="1">INDIRECT("DATA_Durham!E"&amp;212-5*(ROW()-2)/2+(COLUMN()-5))</f>
        <v>0.62360017278054602</v>
      </c>
      <c r="H6" s="2" cm="1">
        <f t="array" aca="1" ref="H6" ca="1">INDIRECT("DATA_Durham!E"&amp;212-5*(ROW()-2)/2+(COLUMN()-5))</f>
        <v>0.48648319031087872</v>
      </c>
      <c r="I6" s="2" cm="1">
        <f t="array" aca="1" ref="I6" ca="1">INDIRECT("DATA_Durham!E"&amp;212-5*(ROW()-2)/2+(COLUMN()-5))</f>
        <v>0</v>
      </c>
      <c r="K6" s="83"/>
      <c r="L6" s="74">
        <v>15</v>
      </c>
      <c r="M6" s="1" t="s">
        <v>2</v>
      </c>
      <c r="N6" s="2" cm="1">
        <f t="array" aca="1" ref="N6" ca="1">INDIRECT("DATA_Durham!F" &amp; 212-5*(ROW()-2)/2+(COLUMN()-14))</f>
        <v>0.99070738805163705</v>
      </c>
      <c r="O6" s="2" cm="1">
        <f t="array" aca="1" ref="O6" ca="1">INDIRECT("DATA_Durham!F" &amp; 212-5*(ROW()-2)/2+(COLUMN()-14))</f>
        <v>0.98795320786120144</v>
      </c>
      <c r="P6" s="2" cm="1">
        <f t="array" aca="1" ref="P6" ca="1">INDIRECT("DATA_Durham!F" &amp; 212-5*(ROW()-2)/2+(COLUMN()-14))</f>
        <v>0.97882850053865877</v>
      </c>
      <c r="Q6" s="2" cm="1">
        <f t="array" aca="1" ref="Q6" ca="1">INDIRECT("DATA_Durham!F" &amp; 212-5*(ROW()-2)/2+(COLUMN()-14))</f>
        <v>0.9387422518843338</v>
      </c>
      <c r="R6" s="2" cm="1">
        <f t="array" aca="1" ref="R6" ca="1">INDIRECT("DATA_Durham!F" &amp; 212-5*(ROW()-2)/2+(COLUMN()-14))</f>
        <v>0</v>
      </c>
      <c r="S6" s="23"/>
      <c r="T6" s="83"/>
      <c r="U6" s="74">
        <v>15</v>
      </c>
      <c r="V6" s="1" t="s">
        <v>2</v>
      </c>
      <c r="W6" s="3" cm="1">
        <f t="array" aca="1" ref="W6" ca="1">INDIRECT("DATA_Durham!G" &amp; 212-5*(ROW()-2)/2+(COLUMN()-23))</f>
        <v>0.92166631467332005</v>
      </c>
      <c r="X6" s="3" cm="1">
        <f t="array" aca="1" ref="X6" ca="1">INDIRECT("DATA_Durham!G" &amp; 212-5*(ROW()-2)/2+(COLUMN()-23))</f>
        <v>0.90634396556057395</v>
      </c>
      <c r="Y6" s="3" cm="1">
        <f t="array" aca="1" ref="Y6" ca="1">INDIRECT("DATA_Durham!G" &amp; 212-5*(ROW()-2)/2+(COLUMN()-23))</f>
        <v>0.85834345053065875</v>
      </c>
      <c r="Z6" s="3" cm="1">
        <f t="array" aca="1" ref="Z6" ca="1">INDIRECT("DATA_Durham!G" &amp; 212-5*(ROW()-2)/2+(COLUMN()-23))</f>
        <v>0.78084627201685586</v>
      </c>
      <c r="AA6" s="3" cm="1">
        <f t="array" aca="1" ref="AA6" ca="1">INDIRECT("DATA_Durham!G" &amp; 212-5*(ROW()-2)/2+(COLUMN()-23))</f>
        <v>0</v>
      </c>
      <c r="AC6" s="83"/>
      <c r="AD6" s="74">
        <v>15</v>
      </c>
      <c r="AE6" s="1" t="s">
        <v>2</v>
      </c>
      <c r="AF6" s="2">
        <f t="shared" ref="AF6:AJ45" ca="1" si="1">(N6-E6)</f>
        <v>0.22510579140780929</v>
      </c>
      <c r="AG6" s="2">
        <f t="shared" ca="1" si="0"/>
        <v>0.26130733296249398</v>
      </c>
      <c r="AH6" s="2">
        <f t="shared" ca="1" si="0"/>
        <v>0.35522832775811275</v>
      </c>
      <c r="AI6" s="2">
        <f t="shared" ca="1" si="0"/>
        <v>0.45225906157345508</v>
      </c>
      <c r="AJ6" s="2">
        <f t="shared" ca="1" si="0"/>
        <v>0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INDIRECT("DATA_Durham!H" &amp; 212-5*(ROW()-3)/2+(COLUMN()-5))</f>
        <v>0.84534086466088254</v>
      </c>
      <c r="F7" s="5" cm="1">
        <f t="array" aca="1" ref="F7" ca="1">INDIRECT("DATA_Durham!H" &amp; 212-5*(ROW()-3)/2+(COLUMN()-5))</f>
        <v>0.81659406437386317</v>
      </c>
      <c r="G7" s="5" cm="1">
        <f t="array" aca="1" ref="G7" ca="1">INDIRECT("DATA_Durham!H" &amp; 212-5*(ROW()-3)/2+(COLUMN()-5))</f>
        <v>0.7220610186173827</v>
      </c>
      <c r="H7" s="5" cm="1">
        <f t="array" aca="1" ref="H7" ca="1">INDIRECT("DATA_Durham!H" &amp; 212-5*(ROW()-3)/2+(COLUMN()-5))</f>
        <v>0.57124291556174622</v>
      </c>
      <c r="I7" s="5" cm="1">
        <f t="array" aca="1" ref="I7" ca="1">INDIRECT("DATA_Durham!H" &amp; 212-5*(ROW()-3)/2+(COLUMN()-5))</f>
        <v>0</v>
      </c>
      <c r="K7" s="83"/>
      <c r="L7" s="75"/>
      <c r="M7" s="4" t="s">
        <v>3</v>
      </c>
      <c r="N7" s="5" cm="1">
        <f t="array" aca="1" ref="N7" ca="1">INDIRECT("DATA_Durham!I" &amp; 212-5*(ROW()-3)/2+(COLUMN()-14))</f>
        <v>0.99580448741880556</v>
      </c>
      <c r="O7" s="5" cm="1">
        <f t="array" aca="1" ref="O7" ca="1">INDIRECT("DATA_Durham!I" &amp; 212-5*(ROW()-3)/2+(COLUMN()-14))</f>
        <v>0.99542185484009638</v>
      </c>
      <c r="P7" s="5" cm="1">
        <f t="array" aca="1" ref="P7" ca="1">INDIRECT("DATA_Durham!I" &amp; 212-5*(ROW()-3)/2+(COLUMN()-14))</f>
        <v>0.99403372201396523</v>
      </c>
      <c r="Q7" s="5" cm="1">
        <f t="array" aca="1" ref="Q7" ca="1">INDIRECT("DATA_Durham!I" &amp; 212-5*(ROW()-3)/2+(COLUMN()-14))</f>
        <v>0.98687527883195003</v>
      </c>
      <c r="R7" s="5" cm="1">
        <f t="array" aca="1" ref="R7" ca="1">INDIRECT("DATA_Durham!I" &amp; 212-5*(ROW()-3)/2+(COLUMN()-14))</f>
        <v>0</v>
      </c>
      <c r="S7" s="23"/>
      <c r="T7" s="83"/>
      <c r="U7" s="75"/>
      <c r="V7" s="4" t="s">
        <v>3</v>
      </c>
      <c r="W7" s="6" cm="1">
        <f t="array" aca="1" ref="W7" ca="1">INDIRECT("DATA_Durham!J" &amp; 212-5*(ROW()-3)/2+(COLUMN()-23))</f>
        <v>0.94617971536048284</v>
      </c>
      <c r="X7" s="6" cm="1">
        <f t="array" aca="1" ref="X7" ca="1">INDIRECT("DATA_Durham!J" &amp; 212-5*(ROW()-3)/2+(COLUMN()-23))</f>
        <v>0.93434746313133643</v>
      </c>
      <c r="Y7" s="6" cm="1">
        <f t="array" aca="1" ref="Y7" ca="1">INDIRECT("DATA_Durham!J" &amp; 212-5*(ROW()-3)/2+(COLUMN()-23))</f>
        <v>0.89335291684457629</v>
      </c>
      <c r="Z7" s="6" cm="1">
        <f t="array" aca="1" ref="Z7" ca="1">INDIRECT("DATA_Durham!J" &amp; 212-5*(ROW()-3)/2+(COLUMN()-23))</f>
        <v>0.7914607125625539</v>
      </c>
      <c r="AA7" s="6" cm="1">
        <f t="array" aca="1" ref="AA7" ca="1">INDIRECT("DATA_Durham!J" &amp; 212-5*(ROW()-3)/2+(COLUMN()-23))</f>
        <v>0</v>
      </c>
      <c r="AC7" s="83"/>
      <c r="AD7" s="75"/>
      <c r="AE7" s="4" t="s">
        <v>3</v>
      </c>
      <c r="AF7" s="5">
        <f t="shared" ca="1" si="1"/>
        <v>0.15046362275792302</v>
      </c>
      <c r="AG7" s="5">
        <f t="shared" ca="1" si="0"/>
        <v>0.17882779046623321</v>
      </c>
      <c r="AH7" s="5">
        <f t="shared" ca="1" si="0"/>
        <v>0.27197270339658253</v>
      </c>
      <c r="AI7" s="5">
        <f t="shared" ca="1" si="0"/>
        <v>0.41563236327020381</v>
      </c>
      <c r="AJ7" s="5">
        <f t="shared" ca="1" si="0"/>
        <v>0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INDIRECT("DATA_Durham!E"&amp;212-5*(ROW()-2)/2+(COLUMN()-5))</f>
        <v>0.80520573277246488</v>
      </c>
      <c r="F8" s="2" cm="1">
        <f t="array" aca="1" ref="F8" ca="1">INDIRECT("DATA_Durham!E"&amp;212-5*(ROW()-2)/2+(COLUMN()-5))</f>
        <v>0.7842317741685243</v>
      </c>
      <c r="G8" s="2" cm="1">
        <f t="array" aca="1" ref="G8" ca="1">INDIRECT("DATA_Durham!E"&amp;212-5*(ROW()-2)/2+(COLUMN()-5))</f>
        <v>0.67291470513737384</v>
      </c>
      <c r="H8" s="2" cm="1">
        <f t="array" aca="1" ref="H8" ca="1">INDIRECT("DATA_Durham!E"&amp;212-5*(ROW()-2)/2+(COLUMN()-5))</f>
        <v>0.5609055311130785</v>
      </c>
      <c r="I8" s="2" cm="1">
        <f t="array" aca="1" ref="I8" ca="1">INDIRECT("DATA_Durham!E"&amp;212-5*(ROW()-2)/2+(COLUMN()-5))</f>
        <v>0</v>
      </c>
      <c r="K8" s="83"/>
      <c r="L8" s="74">
        <v>10</v>
      </c>
      <c r="M8" s="1" t="s">
        <v>2</v>
      </c>
      <c r="N8" s="2" cm="1">
        <f t="array" aca="1" ref="N8" ca="1">INDIRECT("DATA_Durham!F" &amp; 212-5*(ROW()-2)/2+(COLUMN()-14))</f>
        <v>0.99150956963850756</v>
      </c>
      <c r="O8" s="2" cm="1">
        <f t="array" aca="1" ref="O8" ca="1">INDIRECT("DATA_Durham!F" &amp; 212-5*(ROW()-2)/2+(COLUMN()-14))</f>
        <v>0.99006403869470516</v>
      </c>
      <c r="P8" s="2" cm="1">
        <f t="array" aca="1" ref="P8" ca="1">INDIRECT("DATA_Durham!F" &amp; 212-5*(ROW()-2)/2+(COLUMN()-14))</f>
        <v>0.98218411153579599</v>
      </c>
      <c r="Q8" s="2" cm="1">
        <f t="array" aca="1" ref="Q8" ca="1">INDIRECT("DATA_Durham!F" &amp; 212-5*(ROW()-2)/2+(COLUMN()-14))</f>
        <v>0.94966266396145216</v>
      </c>
      <c r="R8" s="2" cm="1">
        <f t="array" aca="1" ref="R8" ca="1">INDIRECT("DATA_Durham!F" &amp; 212-5*(ROW()-2)/2+(COLUMN()-14))</f>
        <v>0</v>
      </c>
      <c r="S8" s="23"/>
      <c r="T8" s="83"/>
      <c r="U8" s="74">
        <v>10</v>
      </c>
      <c r="V8" s="1" t="s">
        <v>2</v>
      </c>
      <c r="W8" s="3" cm="1">
        <f t="array" aca="1" ref="W8" ca="1">INDIRECT("DATA_Durham!G" &amp; 212-5*(ROW()-2)/2+(COLUMN()-23))</f>
        <v>0.93838860715788641</v>
      </c>
      <c r="X8" s="3" cm="1">
        <f t="array" aca="1" ref="X8" ca="1">INDIRECT("DATA_Durham!G" &amp; 212-5*(ROW()-2)/2+(COLUMN()-23))</f>
        <v>0.92790020010189278</v>
      </c>
      <c r="Y8" s="3" cm="1">
        <f t="array" aca="1" ref="Y8" ca="1">INDIRECT("DATA_Durham!G" &amp; 212-5*(ROW()-2)/2+(COLUMN()-23))</f>
        <v>0.88411107543451473</v>
      </c>
      <c r="Z8" s="3" cm="1">
        <f t="array" aca="1" ref="Z8" ca="1">INDIRECT("DATA_Durham!G" &amp; 212-5*(ROW()-2)/2+(COLUMN()-23))</f>
        <v>0.80952905293100097</v>
      </c>
      <c r="AA8" s="3" cm="1">
        <f t="array" aca="1" ref="AA8" ca="1">INDIRECT("DATA_Durham!G" &amp; 212-5*(ROW()-2)/2+(COLUMN()-23))</f>
        <v>0</v>
      </c>
      <c r="AC8" s="83"/>
      <c r="AD8" s="74">
        <v>10</v>
      </c>
      <c r="AE8" s="1" t="s">
        <v>2</v>
      </c>
      <c r="AF8" s="2">
        <f t="shared" ca="1" si="1"/>
        <v>0.18630383686604268</v>
      </c>
      <c r="AG8" s="2">
        <f t="shared" ca="1" si="0"/>
        <v>0.20583226452618086</v>
      </c>
      <c r="AH8" s="2">
        <f t="shared" ca="1" si="0"/>
        <v>0.30926940639842215</v>
      </c>
      <c r="AI8" s="2">
        <f t="shared" ca="1" si="0"/>
        <v>0.38875713284837365</v>
      </c>
      <c r="AJ8" s="2">
        <f t="shared" ca="1" si="0"/>
        <v>0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INDIRECT("DATA_Durham!H" &amp; 212-5*(ROW()-3)/2+(COLUMN()-5))</f>
        <v>0.88058932525421618</v>
      </c>
      <c r="F9" s="5" cm="1">
        <f t="array" aca="1" ref="F9" ca="1">INDIRECT("DATA_Durham!H" &amp; 212-5*(ROW()-3)/2+(COLUMN()-5))</f>
        <v>0.8593811744646852</v>
      </c>
      <c r="G9" s="5" cm="1">
        <f t="array" aca="1" ref="G9" ca="1">INDIRECT("DATA_Durham!H" &amp; 212-5*(ROW()-3)/2+(COLUMN()-5))</f>
        <v>0.7776808694807561</v>
      </c>
      <c r="H9" s="5" cm="1">
        <f t="array" aca="1" ref="H9" ca="1">INDIRECT("DATA_Durham!H" &amp; 212-5*(ROW()-3)/2+(COLUMN()-5))</f>
        <v>0.64392046508622092</v>
      </c>
      <c r="I9" s="5" cm="1">
        <f t="array" aca="1" ref="I9" ca="1">INDIRECT("DATA_Durham!H" &amp; 212-5*(ROW()-3)/2+(COLUMN()-5))</f>
        <v>0</v>
      </c>
      <c r="K9" s="83"/>
      <c r="L9" s="75"/>
      <c r="M9" s="4" t="s">
        <v>3</v>
      </c>
      <c r="N9" s="5" cm="1">
        <f t="array" aca="1" ref="N9" ca="1">INDIRECT("DATA_Durham!I" &amp; 212-5*(ROW()-3)/2+(COLUMN()-14))</f>
        <v>0.9963336322591908</v>
      </c>
      <c r="O9" s="5" cm="1">
        <f t="array" aca="1" ref="O9" ca="1">INDIRECT("DATA_Durham!I" &amp; 212-5*(ROW()-3)/2+(COLUMN()-14))</f>
        <v>0.99562441937179202</v>
      </c>
      <c r="P9" s="5" cm="1">
        <f t="array" aca="1" ref="P9" ca="1">INDIRECT("DATA_Durham!I" &amp; 212-5*(ROW()-3)/2+(COLUMN()-14))</f>
        <v>0.99329737220584835</v>
      </c>
      <c r="Q9" s="5" cm="1">
        <f t="array" aca="1" ref="Q9" ca="1">INDIRECT("DATA_Durham!I" &amp; 212-5*(ROW()-3)/2+(COLUMN()-14))</f>
        <v>0.98726370677190478</v>
      </c>
      <c r="R9" s="5" cm="1">
        <f t="array" aca="1" ref="R9" ca="1">INDIRECT("DATA_Durham!I" &amp; 212-5*(ROW()-3)/2+(COLUMN()-14))</f>
        <v>0</v>
      </c>
      <c r="S9" s="23"/>
      <c r="T9" s="83"/>
      <c r="U9" s="75"/>
      <c r="V9" s="4" t="s">
        <v>3</v>
      </c>
      <c r="W9" s="6" cm="1">
        <f t="array" aca="1" ref="W9" ca="1">INDIRECT("DATA_Durham!J" &amp; 212-5*(ROW()-3)/2+(COLUMN()-23))</f>
        <v>0.96524960382421476</v>
      </c>
      <c r="X9" s="6" cm="1">
        <f t="array" aca="1" ref="X9" ca="1">INDIRECT("DATA_Durham!J" &amp; 212-5*(ROW()-3)/2+(COLUMN()-23))</f>
        <v>0.95358404025577359</v>
      </c>
      <c r="Y9" s="6" cm="1">
        <f t="array" aca="1" ref="Y9" ca="1">INDIRECT("DATA_Durham!J" &amp; 212-5*(ROW()-3)/2+(COLUMN()-23))</f>
        <v>0.91276932140955802</v>
      </c>
      <c r="Z9" s="6" cm="1">
        <f t="array" aca="1" ref="Z9" ca="1">INDIRECT("DATA_Durham!J" &amp; 212-5*(ROW()-3)/2+(COLUMN()-23))</f>
        <v>0.83323660517997011</v>
      </c>
      <c r="AA9" s="6" cm="1">
        <f t="array" aca="1" ref="AA9" ca="1">INDIRECT("DATA_Durham!J" &amp; 212-5*(ROW()-3)/2+(COLUMN()-23))</f>
        <v>0</v>
      </c>
      <c r="AC9" s="83"/>
      <c r="AD9" s="75"/>
      <c r="AE9" s="4" t="s">
        <v>3</v>
      </c>
      <c r="AF9" s="5">
        <f t="shared" ca="1" si="1"/>
        <v>0.11574430700497462</v>
      </c>
      <c r="AG9" s="5">
        <f t="shared" ca="1" si="0"/>
        <v>0.13624324490710682</v>
      </c>
      <c r="AH9" s="5">
        <f t="shared" ca="1" si="0"/>
        <v>0.21561650272509225</v>
      </c>
      <c r="AI9" s="5">
        <f t="shared" ca="1" si="0"/>
        <v>0.34334324168568386</v>
      </c>
      <c r="AJ9" s="5">
        <f t="shared" ca="1" si="0"/>
        <v>0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INDIRECT("DATA_Durham!E"&amp;212-5*(ROW()-2)/2+(COLUMN()-5))</f>
        <v>0.86261053218827211</v>
      </c>
      <c r="F10" s="2" cm="1">
        <f t="array" aca="1" ref="F10" ca="1">INDIRECT("DATA_Durham!E"&amp;212-5*(ROW()-2)/2+(COLUMN()-5))</f>
        <v>0.82303421141750088</v>
      </c>
      <c r="G10" s="2" cm="1">
        <f t="array" aca="1" ref="G10" ca="1">INDIRECT("DATA_Durham!E"&amp;212-5*(ROW()-2)/2+(COLUMN()-5))</f>
        <v>0.73392335015705257</v>
      </c>
      <c r="H10" s="2" cm="1">
        <f t="array" aca="1" ref="H10" ca="1">INDIRECT("DATA_Durham!E"&amp;212-5*(ROW()-2)/2+(COLUMN()-5))</f>
        <v>0.60555345195341748</v>
      </c>
      <c r="I10" s="2" cm="1">
        <f t="array" aca="1" ref="I10" ca="1">INDIRECT("DATA_Durham!E"&amp;212-5*(ROW()-2)/2+(COLUMN()-5))</f>
        <v>0</v>
      </c>
      <c r="K10" s="83"/>
      <c r="L10" s="74">
        <v>5</v>
      </c>
      <c r="M10" s="1" t="s">
        <v>2</v>
      </c>
      <c r="N10" s="2" cm="1">
        <f t="array" aca="1" ref="N10" ca="1">INDIRECT("DATA_Durham!F" &amp; 212-5*(ROW()-2)/2+(COLUMN()-14))</f>
        <v>0.99425121428221763</v>
      </c>
      <c r="O10" s="2" cm="1">
        <f t="array" aca="1" ref="O10" ca="1">INDIRECT("DATA_Durham!F" &amp; 212-5*(ROW()-2)/2+(COLUMN()-14))</f>
        <v>0.99101719638430841</v>
      </c>
      <c r="P10" s="2" cm="1">
        <f t="array" aca="1" ref="P10" ca="1">INDIRECT("DATA_Durham!F" &amp; 212-5*(ROW()-2)/2+(COLUMN()-14))</f>
        <v>0.98523661426425857</v>
      </c>
      <c r="Q10" s="2" cm="1">
        <f t="array" aca="1" ref="Q10" ca="1">INDIRECT("DATA_Durham!F" &amp; 212-5*(ROW()-2)/2+(COLUMN()-14))</f>
        <v>0.96227224407868261</v>
      </c>
      <c r="R10" s="2" cm="1">
        <f t="array" aca="1" ref="R10" ca="1">INDIRECT("DATA_Durham!F" &amp; 212-5*(ROW()-2)/2+(COLUMN()-14))</f>
        <v>0</v>
      </c>
      <c r="S10" s="23"/>
      <c r="T10" s="83"/>
      <c r="U10" s="74">
        <v>5</v>
      </c>
      <c r="V10" s="1" t="s">
        <v>2</v>
      </c>
      <c r="W10" s="3" cm="1">
        <f t="array" aca="1" ref="W10" ca="1">INDIRECT("DATA_Durham!G" &amp; 212-5*(ROW()-2)/2+(COLUMN()-23))</f>
        <v>0.95767871061738075</v>
      </c>
      <c r="X10" s="3" cm="1">
        <f t="array" aca="1" ref="X10" ca="1">INDIRECT("DATA_Durham!G" &amp; 212-5*(ROW()-2)/2+(COLUMN()-23))</f>
        <v>0.943829236702453</v>
      </c>
      <c r="Y10" s="3" cm="1">
        <f t="array" aca="1" ref="Y10" ca="1">INDIRECT("DATA_Durham!G" &amp; 212-5*(ROW()-2)/2+(COLUMN()-23))</f>
        <v>0.90727358013476744</v>
      </c>
      <c r="Z10" s="3" cm="1">
        <f t="array" aca="1" ref="Z10" ca="1">INDIRECT("DATA_Durham!G" &amp; 212-5*(ROW()-2)/2+(COLUMN()-23))</f>
        <v>0.8327981078448542</v>
      </c>
      <c r="AA10" s="3" cm="1">
        <f t="array" aca="1" ref="AA10" ca="1">INDIRECT("DATA_Durham!G" &amp; 212-5*(ROW()-2)/2+(COLUMN()-23))</f>
        <v>0</v>
      </c>
      <c r="AC10" s="83"/>
      <c r="AD10" s="74">
        <v>5</v>
      </c>
      <c r="AE10" s="1" t="s">
        <v>2</v>
      </c>
      <c r="AF10" s="2">
        <f t="shared" ca="1" si="1"/>
        <v>0.13164068209394553</v>
      </c>
      <c r="AG10" s="2">
        <f t="shared" ca="1" si="0"/>
        <v>0.16798298496680752</v>
      </c>
      <c r="AH10" s="2">
        <f t="shared" ca="1" si="0"/>
        <v>0.251313264107206</v>
      </c>
      <c r="AI10" s="2">
        <f t="shared" ca="1" si="0"/>
        <v>0.35671879212526514</v>
      </c>
      <c r="AJ10" s="2">
        <f t="shared" ca="1" si="0"/>
        <v>0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INDIRECT("DATA_Durham!H" &amp; 212-5*(ROW()-3)/2+(COLUMN()-5))</f>
        <v>0.91482238891631995</v>
      </c>
      <c r="F11" s="5" cm="1">
        <f t="array" aca="1" ref="F11" ca="1">INDIRECT("DATA_Durham!H" &amp; 212-5*(ROW()-3)/2+(COLUMN()-5))</f>
        <v>0.89533870333640109</v>
      </c>
      <c r="G11" s="5" cm="1">
        <f t="array" aca="1" ref="G11" ca="1">INDIRECT("DATA_Durham!H" &amp; 212-5*(ROW()-3)/2+(COLUMN()-5))</f>
        <v>0.82285731901697712</v>
      </c>
      <c r="H11" s="5" cm="1">
        <f t="array" aca="1" ref="H11" ca="1">INDIRECT("DATA_Durham!H" &amp; 212-5*(ROW()-3)/2+(COLUMN()-5))</f>
        <v>0.67803030889869731</v>
      </c>
      <c r="I11" s="5" cm="1">
        <f t="array" aca="1" ref="I11" ca="1">INDIRECT("DATA_Durham!H" &amp; 212-5*(ROW()-3)/2+(COLUMN()-5))</f>
        <v>0</v>
      </c>
      <c r="K11" s="83"/>
      <c r="L11" s="75"/>
      <c r="M11" s="4" t="s">
        <v>3</v>
      </c>
      <c r="N11" s="5" cm="1">
        <f t="array" aca="1" ref="N11" ca="1">INDIRECT("DATA_Durham!I" &amp; 212-5*(ROW()-3)/2+(COLUMN()-14))</f>
        <v>0.99501448818116245</v>
      </c>
      <c r="O11" s="5" cm="1">
        <f t="array" aca="1" ref="O11" ca="1">INDIRECT("DATA_Durham!I" &amp; 212-5*(ROW()-3)/2+(COLUMN()-14))</f>
        <v>0.9961668817366558</v>
      </c>
      <c r="P11" s="5" cm="1">
        <f t="array" aca="1" ref="P11" ca="1">INDIRECT("DATA_Durham!I" &amp; 212-5*(ROW()-3)/2+(COLUMN()-14))</f>
        <v>0.9935160635692748</v>
      </c>
      <c r="Q11" s="5" cm="1">
        <f t="array" aca="1" ref="Q11" ca="1">INDIRECT("DATA_Durham!I" &amp; 212-5*(ROW()-3)/2+(COLUMN()-14))</f>
        <v>0.9892072175243648</v>
      </c>
      <c r="R11" s="5" cm="1">
        <f t="array" aca="1" ref="R11" ca="1">INDIRECT("DATA_Durham!I" &amp; 212-5*(ROW()-3)/2+(COLUMN()-14))</f>
        <v>0</v>
      </c>
      <c r="S11" s="23"/>
      <c r="T11" s="83"/>
      <c r="U11" s="75"/>
      <c r="V11" s="4" t="s">
        <v>3</v>
      </c>
      <c r="W11" s="6" cm="1">
        <f t="array" aca="1" ref="W11" ca="1">INDIRECT("DATA_Durham!J" &amp; 212-5*(ROW()-3)/2+(COLUMN()-23))</f>
        <v>0.97471642873657438</v>
      </c>
      <c r="X11" s="6" cm="1">
        <f t="array" aca="1" ref="X11" ca="1">INDIRECT("DATA_Durham!J" &amp; 212-5*(ROW()-3)/2+(COLUMN()-23))</f>
        <v>0.96763069252336065</v>
      </c>
      <c r="Y11" s="6" cm="1">
        <f t="array" aca="1" ref="Y11" ca="1">INDIRECT("DATA_Durham!J" &amp; 212-5*(ROW()-3)/2+(COLUMN()-23))</f>
        <v>0.93182422112463925</v>
      </c>
      <c r="Z11" s="6" cm="1">
        <f t="array" aca="1" ref="Z11" ca="1">INDIRECT("DATA_Durham!J" &amp; 212-5*(ROW()-3)/2+(COLUMN()-23))</f>
        <v>0.86433643799104309</v>
      </c>
      <c r="AA11" s="6" cm="1">
        <f t="array" aca="1" ref="AA11" ca="1">INDIRECT("DATA_Durham!J" &amp; 212-5*(ROW()-3)/2+(COLUMN()-23))</f>
        <v>0</v>
      </c>
      <c r="AC11" s="83"/>
      <c r="AD11" s="75"/>
      <c r="AE11" s="4" t="s">
        <v>3</v>
      </c>
      <c r="AF11" s="5">
        <f t="shared" ca="1" si="1"/>
        <v>8.0192099264842498E-2</v>
      </c>
      <c r="AG11" s="5">
        <f t="shared" ca="1" si="0"/>
        <v>0.10082817840025471</v>
      </c>
      <c r="AH11" s="5">
        <f t="shared" ca="1" si="0"/>
        <v>0.17065874455229768</v>
      </c>
      <c r="AI11" s="5">
        <f t="shared" ca="1" si="0"/>
        <v>0.31117690862566749</v>
      </c>
      <c r="AJ11" s="5">
        <f t="shared" ca="1" si="0"/>
        <v>0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INDIRECT("DATA_Durham!E"&amp;212-5*(ROW()-2)/2+(COLUMN()-5))</f>
        <v>0.91466921621018582</v>
      </c>
      <c r="F12" s="2" cm="1">
        <f t="array" aca="1" ref="F12" ca="1">INDIRECT("DATA_Durham!E"&amp;212-5*(ROW()-2)/2+(COLUMN()-5))</f>
        <v>0.87135190705916554</v>
      </c>
      <c r="G12" s="2" cm="1">
        <f t="array" aca="1" ref="G12" ca="1">INDIRECT("DATA_Durham!E"&amp;212-5*(ROW()-2)/2+(COLUMN()-5))</f>
        <v>0.78249617187515719</v>
      </c>
      <c r="H12" s="2" cm="1">
        <f t="array" aca="1" ref="H12" ca="1">INDIRECT("DATA_Durham!E"&amp;212-5*(ROW()-2)/2+(COLUMN()-5))</f>
        <v>0.63713927209029841</v>
      </c>
      <c r="I12" s="2" cm="1">
        <f t="array" aca="1" ref="I12" ca="1">INDIRECT("DATA_Durham!E"&amp;212-5*(ROW()-2)/2+(COLUMN()-5))</f>
        <v>0</v>
      </c>
      <c r="K12" s="83"/>
      <c r="L12" s="74">
        <v>0</v>
      </c>
      <c r="M12" s="1" t="s">
        <v>2</v>
      </c>
      <c r="N12" s="2" cm="1">
        <f t="array" aca="1" ref="N12" ca="1">INDIRECT("DATA_Durham!F" &amp; 212-5*(ROW()-2)/2+(COLUMN()-14))</f>
        <v>0.99165358988795982</v>
      </c>
      <c r="O12" s="2" cm="1">
        <f t="array" aca="1" ref="O12" ca="1">INDIRECT("DATA_Durham!F" &amp; 212-5*(ROW()-2)/2+(COLUMN()-14))</f>
        <v>0.99387013122175738</v>
      </c>
      <c r="P12" s="2" cm="1">
        <f t="array" aca="1" ref="P12" ca="1">INDIRECT("DATA_Durham!F" &amp; 212-5*(ROW()-2)/2+(COLUMN()-14))</f>
        <v>0.98709817932387678</v>
      </c>
      <c r="Q12" s="2" cm="1">
        <f t="array" aca="1" ref="Q12" ca="1">INDIRECT("DATA_Durham!F" &amp; 212-5*(ROW()-2)/2+(COLUMN()-14))</f>
        <v>0.97149824865817636</v>
      </c>
      <c r="R12" s="2" cm="1">
        <f t="array" aca="1" ref="R12" ca="1">INDIRECT("DATA_Durham!F" &amp; 212-5*(ROW()-2)/2+(COLUMN()-14))</f>
        <v>0</v>
      </c>
      <c r="S12" s="23"/>
      <c r="T12" s="83"/>
      <c r="U12" s="74">
        <v>0</v>
      </c>
      <c r="V12" s="1" t="s">
        <v>2</v>
      </c>
      <c r="W12" s="3" cm="1">
        <f t="array" aca="1" ref="W12" ca="1">INDIRECT("DATA_Durham!G" &amp; 212-5*(ROW()-2)/2+(COLUMN()-23))</f>
        <v>0.96573396892397156</v>
      </c>
      <c r="X12" s="3" cm="1">
        <f t="array" aca="1" ref="X12" ca="1">INDIRECT("DATA_Durham!G" &amp; 212-5*(ROW()-2)/2+(COLUMN()-23))</f>
        <v>0.9601848987968864</v>
      </c>
      <c r="Y12" s="3" cm="1">
        <f t="array" aca="1" ref="Y12" ca="1">INDIRECT("DATA_Durham!G" &amp; 212-5*(ROW()-2)/2+(COLUMN()-23))</f>
        <v>0.92416383612220565</v>
      </c>
      <c r="Z12" s="3" cm="1">
        <f t="array" aca="1" ref="Z12" ca="1">INDIRECT("DATA_Durham!G" &amp; 212-5*(ROW()-2)/2+(COLUMN()-23))</f>
        <v>0.85469054103531428</v>
      </c>
      <c r="AA12" s="3" cm="1">
        <f t="array" aca="1" ref="AA12" ca="1">INDIRECT("DATA_Durham!G" &amp; 212-5*(ROW()-2)/2+(COLUMN()-23))</f>
        <v>0</v>
      </c>
      <c r="AC12" s="83"/>
      <c r="AD12" s="74">
        <v>0</v>
      </c>
      <c r="AE12" s="1" t="s">
        <v>2</v>
      </c>
      <c r="AF12" s="2">
        <f t="shared" ca="1" si="1"/>
        <v>7.6984373677773998E-2</v>
      </c>
      <c r="AG12" s="2">
        <f t="shared" ca="1" si="0"/>
        <v>0.12251822416259184</v>
      </c>
      <c r="AH12" s="2">
        <f t="shared" ca="1" si="0"/>
        <v>0.20460200744871959</v>
      </c>
      <c r="AI12" s="2">
        <f t="shared" ca="1" si="0"/>
        <v>0.33435897656787794</v>
      </c>
      <c r="AJ12" s="2">
        <f t="shared" ca="1" si="0"/>
        <v>0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INDIRECT("DATA_Durham!H" &amp; 212-5*(ROW()-3)/2+(COLUMN()-5))</f>
        <v>0.94455459884754456</v>
      </c>
      <c r="F13" s="5" cm="1">
        <f t="array" aca="1" ref="F13" ca="1">INDIRECT("DATA_Durham!H" &amp; 212-5*(ROW()-3)/2+(COLUMN()-5))</f>
        <v>0.92222037041491345</v>
      </c>
      <c r="G13" s="5" cm="1">
        <f t="array" aca="1" ref="G13" ca="1">INDIRECT("DATA_Durham!H" &amp; 212-5*(ROW()-3)/2+(COLUMN()-5))</f>
        <v>0.85512314354148689</v>
      </c>
      <c r="H13" s="5" cm="1">
        <f t="array" aca="1" ref="H13" ca="1">INDIRECT("DATA_Durham!H" &amp; 212-5*(ROW()-3)/2+(COLUMN()-5))</f>
        <v>0.71695634103416406</v>
      </c>
      <c r="I13" s="5" cm="1">
        <f t="array" aca="1" ref="I13" ca="1">INDIRECT("DATA_Durham!H" &amp; 212-5*(ROW()-3)/2+(COLUMN()-5))</f>
        <v>0</v>
      </c>
      <c r="K13" s="83"/>
      <c r="L13" s="75"/>
      <c r="M13" s="4" t="s">
        <v>3</v>
      </c>
      <c r="N13" s="5" cm="1">
        <f t="array" aca="1" ref="N13" ca="1">INDIRECT("DATA_Durham!I" &amp; 212-5*(ROW()-3)/2+(COLUMN()-14))</f>
        <v>0.99728618329175323</v>
      </c>
      <c r="O13" s="5" cm="1">
        <f t="array" aca="1" ref="O13" ca="1">INDIRECT("DATA_Durham!I" &amp; 212-5*(ROW()-3)/2+(COLUMN()-14))</f>
        <v>0.99466463253574355</v>
      </c>
      <c r="P13" s="5" cm="1">
        <f t="array" aca="1" ref="P13" ca="1">INDIRECT("DATA_Durham!I" &amp; 212-5*(ROW()-3)/2+(COLUMN()-14))</f>
        <v>0.9943752929598646</v>
      </c>
      <c r="Q13" s="5" cm="1">
        <f t="array" aca="1" ref="Q13" ca="1">INDIRECT("DATA_Durham!I" &amp; 212-5*(ROW()-3)/2+(COLUMN()-14))</f>
        <v>0.99043583948245617</v>
      </c>
      <c r="R13" s="5" cm="1">
        <f t="array" aca="1" ref="R13" ca="1">INDIRECT("DATA_Durham!I" &amp; 212-5*(ROW()-3)/2+(COLUMN()-14))</f>
        <v>0</v>
      </c>
      <c r="S13" s="23"/>
      <c r="T13" s="83"/>
      <c r="U13" s="75"/>
      <c r="V13" s="4" t="s">
        <v>3</v>
      </c>
      <c r="W13" s="6" cm="1">
        <f t="array" aca="1" ref="W13" ca="1">INDIRECT("DATA_Durham!J" &amp; 212-5*(ROW()-3)/2+(COLUMN()-23))</f>
        <v>0.98415316402985442</v>
      </c>
      <c r="X13" s="6" cm="1">
        <f t="array" aca="1" ref="X13" ca="1">INDIRECT("DATA_Durham!J" &amp; 212-5*(ROW()-3)/2+(COLUMN()-23))</f>
        <v>0.97507622803588723</v>
      </c>
      <c r="Y13" s="6" cm="1">
        <f t="array" aca="1" ref="Y13" ca="1">INDIRECT("DATA_Durham!J" &amp; 212-5*(ROW()-3)/2+(COLUMN()-23))</f>
        <v>0.94758792919771018</v>
      </c>
      <c r="Z13" s="6" cm="1">
        <f t="array" aca="1" ref="Z13" ca="1">INDIRECT("DATA_Durham!J" &amp; 212-5*(ROW()-3)/2+(COLUMN()-23))</f>
        <v>0.88495941224032826</v>
      </c>
      <c r="AA13" s="6" cm="1">
        <f t="array" aca="1" ref="AA13" ca="1">INDIRECT("DATA_Durham!J" &amp; 212-5*(ROW()-3)/2+(COLUMN()-23))</f>
        <v>0</v>
      </c>
      <c r="AC13" s="83"/>
      <c r="AD13" s="75"/>
      <c r="AE13" s="4" t="s">
        <v>3</v>
      </c>
      <c r="AF13" s="5">
        <f t="shared" ca="1" si="1"/>
        <v>5.2731584444208668E-2</v>
      </c>
      <c r="AG13" s="5">
        <f t="shared" ca="1" si="0"/>
        <v>7.2444262120830105E-2</v>
      </c>
      <c r="AH13" s="5">
        <f t="shared" ca="1" si="0"/>
        <v>0.13925214941837771</v>
      </c>
      <c r="AI13" s="5">
        <f t="shared" ca="1" si="0"/>
        <v>0.27347949844829211</v>
      </c>
      <c r="AJ13" s="5">
        <f t="shared" ca="1" si="0"/>
        <v>0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INDIRECT("DATA_Durham!E"&amp;212-5*(ROW()-2)/2+(COLUMN()-5))</f>
        <v>0.94354635713180879</v>
      </c>
      <c r="F14" s="2" cm="1">
        <f t="array" aca="1" ref="F14" ca="1">INDIRECT("DATA_Durham!E"&amp;212-5*(ROW()-2)/2+(COLUMN()-5))</f>
        <v>0.91553327491902803</v>
      </c>
      <c r="G14" s="2" cm="1">
        <f t="array" aca="1" ref="G14" ca="1">INDIRECT("DATA_Durham!E"&amp;212-5*(ROW()-2)/2+(COLUMN()-5))</f>
        <v>0.81486315053159264</v>
      </c>
      <c r="H14" s="2" cm="1">
        <f t="array" aca="1" ref="H14" ca="1">INDIRECT("DATA_Durham!E"&amp;212-5*(ROW()-2)/2+(COLUMN()-5))</f>
        <v>0.65573293660432441</v>
      </c>
      <c r="I14" s="2" cm="1">
        <f t="array" aca="1" ref="I14" ca="1">INDIRECT("DATA_Durham!E"&amp;212-5*(ROW()-2)/2+(COLUMN()-5))</f>
        <v>0.44171099840898431</v>
      </c>
      <c r="K14" s="83"/>
      <c r="L14" s="74">
        <v>-5</v>
      </c>
      <c r="M14" s="1" t="s">
        <v>2</v>
      </c>
      <c r="N14" s="2" cm="1">
        <f t="array" aca="1" ref="N14" ca="1">INDIRECT("DATA_Durham!F" &amp; 212-5*(ROW()-2)/2+(COLUMN()-14))</f>
        <v>0.99165919994564222</v>
      </c>
      <c r="O14" s="2" cm="1">
        <f t="array" aca="1" ref="O14" ca="1">INDIRECT("DATA_Durham!F" &amp; 212-5*(ROW()-2)/2+(COLUMN()-14))</f>
        <v>0.99080609410650122</v>
      </c>
      <c r="P14" s="2" cm="1">
        <f t="array" aca="1" ref="P14" ca="1">INDIRECT("DATA_Durham!F" &amp; 212-5*(ROW()-2)/2+(COLUMN()-14))</f>
        <v>0.98878810971386699</v>
      </c>
      <c r="Q14" s="2" cm="1">
        <f t="array" aca="1" ref="Q14" ca="1">INDIRECT("DATA_Durham!F" &amp; 212-5*(ROW()-2)/2+(COLUMN()-14))</f>
        <v>0.97611467951575004</v>
      </c>
      <c r="R14" s="2" cm="1">
        <f t="array" aca="1" ref="R14" ca="1">INDIRECT("DATA_Durham!F" &amp; 212-5*(ROW()-2)/2+(COLUMN()-14))</f>
        <v>0.91344507267222441</v>
      </c>
      <c r="S14" s="23"/>
      <c r="T14" s="83"/>
      <c r="U14" s="74">
        <v>-5</v>
      </c>
      <c r="V14" s="1" t="s">
        <v>2</v>
      </c>
      <c r="W14" s="3" cm="1">
        <f t="array" aca="1" ref="W14" ca="1">INDIRECT("DATA_Durham!G" &amp; 212-5*(ROW()-2)/2+(COLUMN()-23))</f>
        <v>0.9759501424634488</v>
      </c>
      <c r="X14" s="3" cm="1">
        <f t="array" aca="1" ref="X14" ca="1">INDIRECT("DATA_Durham!G" &amp; 212-5*(ROW()-2)/2+(COLUMN()-23))</f>
        <v>0.96559743182927016</v>
      </c>
      <c r="Y14" s="3" cm="1">
        <f t="array" aca="1" ref="Y14" ca="1">INDIRECT("DATA_Durham!G" &amp; 212-5*(ROW()-2)/2+(COLUMN()-23))</f>
        <v>0.93719546742733839</v>
      </c>
      <c r="Z14" s="3" cm="1">
        <f t="array" aca="1" ref="Z14" ca="1">INDIRECT("DATA_Durham!G" &amp; 212-5*(ROW()-2)/2+(COLUMN()-23))</f>
        <v>0.87045231168492931</v>
      </c>
      <c r="AA14" s="3" cm="1">
        <f t="array" aca="1" ref="AA14" ca="1">INDIRECT("DATA_Durham!G" &amp; 212-5*(ROW()-2)/2+(COLUMN()-23))</f>
        <v>0.74954285063438175</v>
      </c>
      <c r="AC14" s="83"/>
      <c r="AD14" s="74">
        <v>-5</v>
      </c>
      <c r="AE14" s="1" t="s">
        <v>2</v>
      </c>
      <c r="AF14" s="2">
        <f t="shared" ca="1" si="1"/>
        <v>4.8112842813833434E-2</v>
      </c>
      <c r="AG14" s="2">
        <f t="shared" ca="1" si="0"/>
        <v>7.5272819187473194E-2</v>
      </c>
      <c r="AH14" s="2">
        <f t="shared" ca="1" si="0"/>
        <v>0.17392495918227435</v>
      </c>
      <c r="AI14" s="2">
        <f t="shared" ca="1" si="0"/>
        <v>0.32038174291142563</v>
      </c>
      <c r="AJ14" s="2">
        <f t="shared" ca="1" si="0"/>
        <v>0.4717340742632401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INDIRECT("DATA_Durham!H" &amp; 212-5*(ROW()-3)/2+(COLUMN()-5))</f>
        <v>0.965725866577126</v>
      </c>
      <c r="F15" s="5" cm="1">
        <f t="array" aca="1" ref="F15" ca="1">INDIRECT("DATA_Durham!H" &amp; 212-5*(ROW()-3)/2+(COLUMN()-5))</f>
        <v>0.94598511136458241</v>
      </c>
      <c r="G15" s="5" cm="1">
        <f t="array" aca="1" ref="G15" ca="1">INDIRECT("DATA_Durham!H" &amp; 212-5*(ROW()-3)/2+(COLUMN()-5))</f>
        <v>0.88197121777965237</v>
      </c>
      <c r="H15" s="5" cm="1">
        <f t="array" aca="1" ref="H15" ca="1">INDIRECT("DATA_Durham!H" &amp; 212-5*(ROW()-3)/2+(COLUMN()-5))</f>
        <v>0.75092212633282174</v>
      </c>
      <c r="I15" s="5" cm="1">
        <f t="array" aca="1" ref="I15" ca="1">INDIRECT("DATA_Durham!H" &amp; 212-5*(ROW()-3)/2+(COLUMN()-5))</f>
        <v>0.53034771214527454</v>
      </c>
      <c r="K15" s="83"/>
      <c r="L15" s="75"/>
      <c r="M15" s="4" t="s">
        <v>3</v>
      </c>
      <c r="N15" s="5" cm="1">
        <f t="array" aca="1" ref="N15" ca="1">INDIRECT("DATA_Durham!I" &amp; 212-5*(ROW()-3)/2+(COLUMN()-14))</f>
        <v>0.99804877165278683</v>
      </c>
      <c r="O15" s="5" cm="1">
        <f t="array" aca="1" ref="O15" ca="1">INDIRECT("DATA_Durham!I" &amp; 212-5*(ROW()-3)/2+(COLUMN()-14))</f>
        <v>0.99711532217968724</v>
      </c>
      <c r="P15" s="5" cm="1">
        <f t="array" aca="1" ref="P15" ca="1">INDIRECT("DATA_Durham!I" &amp; 212-5*(ROW()-3)/2+(COLUMN()-14))</f>
        <v>0.99521586976952481</v>
      </c>
      <c r="Q15" s="5" cm="1">
        <f t="array" aca="1" ref="Q15" ca="1">INDIRECT("DATA_Durham!I" &amp; 212-5*(ROW()-3)/2+(COLUMN()-14))</f>
        <v>0.99081526725144642</v>
      </c>
      <c r="R15" s="5" cm="1">
        <f t="array" aca="1" ref="R15" ca="1">INDIRECT("DATA_Durham!I" &amp; 212-5*(ROW()-3)/2+(COLUMN()-14))</f>
        <v>0.97380294126629141</v>
      </c>
      <c r="S15" s="23"/>
      <c r="T15" s="83"/>
      <c r="U15" s="75"/>
      <c r="V15" s="4" t="s">
        <v>3</v>
      </c>
      <c r="W15" s="6" cm="1">
        <f t="array" aca="1" ref="W15" ca="1">INDIRECT("DATA_Durham!J" &amp; 212-5*(ROW()-3)/2+(COLUMN()-23))</f>
        <v>0.99059990079752958</v>
      </c>
      <c r="X15" s="6" cm="1">
        <f t="array" aca="1" ref="X15" ca="1">INDIRECT("DATA_Durham!J" &amp; 212-5*(ROW()-3)/2+(COLUMN()-23))</f>
        <v>0.9837454049654496</v>
      </c>
      <c r="Y15" s="6" cm="1">
        <f t="array" aca="1" ref="Y15" ca="1">INDIRECT("DATA_Durham!J" &amp; 212-5*(ROW()-3)/2+(COLUMN()-23))</f>
        <v>0.95888054412949675</v>
      </c>
      <c r="Z15" s="6" cm="1">
        <f t="array" aca="1" ref="Z15" ca="1">INDIRECT("DATA_Durham!J" &amp; 212-5*(ROW()-3)/2+(COLUMN()-23))</f>
        <v>0.897514632563709</v>
      </c>
      <c r="AA15" s="6" cm="1">
        <f t="array" aca="1" ref="AA15" ca="1">INDIRECT("DATA_Durham!J" &amp; 212-5*(ROW()-3)/2+(COLUMN()-23))</f>
        <v>0.75725437024985043</v>
      </c>
      <c r="AC15" s="83"/>
      <c r="AD15" s="75"/>
      <c r="AE15" s="4" t="s">
        <v>3</v>
      </c>
      <c r="AF15" s="5">
        <f t="shared" ca="1" si="1"/>
        <v>3.2322905075660824E-2</v>
      </c>
      <c r="AG15" s="5">
        <f t="shared" ca="1" si="0"/>
        <v>5.1130210815104826E-2</v>
      </c>
      <c r="AH15" s="5">
        <f t="shared" ca="1" si="0"/>
        <v>0.11324465198987244</v>
      </c>
      <c r="AI15" s="5">
        <f t="shared" ca="1" si="0"/>
        <v>0.23989314091862468</v>
      </c>
      <c r="AJ15" s="5">
        <f t="shared" ca="1" si="0"/>
        <v>0.44345522912101687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INDIRECT("DATA_Durham!E"&amp;212-5*(ROW()-2)/2+(COLUMN()-5))</f>
        <v>0.96470524211596165</v>
      </c>
      <c r="F16" s="2" cm="1">
        <f t="array" aca="1" ref="F16" ca="1">INDIRECT("DATA_Durham!E"&amp;212-5*(ROW()-2)/2+(COLUMN()-5))</f>
        <v>0.94177026452319434</v>
      </c>
      <c r="G16" s="2" cm="1">
        <f t="array" aca="1" ref="G16" ca="1">INDIRECT("DATA_Durham!E"&amp;212-5*(ROW()-2)/2+(COLUMN()-5))</f>
        <v>0.83703879854434615</v>
      </c>
      <c r="H16" s="2" cm="1">
        <f t="array" aca="1" ref="H16" ca="1">INDIRECT("DATA_Durham!E"&amp;212-5*(ROW()-2)/2+(COLUMN()-5))</f>
        <v>0.67154439135953381</v>
      </c>
      <c r="I16" s="2" cm="1">
        <f t="array" aca="1" ref="I16" ca="1">INDIRECT("DATA_Durham!E"&amp;212-5*(ROW()-2)/2+(COLUMN()-5))</f>
        <v>0.4907210506432651</v>
      </c>
      <c r="K16" s="83"/>
      <c r="L16" s="74">
        <v>-10</v>
      </c>
      <c r="M16" s="1" t="s">
        <v>2</v>
      </c>
      <c r="N16" s="2" cm="1">
        <f t="array" aca="1" ref="N16" ca="1">INDIRECT("DATA_Durham!F" &amp; 212-5*(ROW()-2)/2+(COLUMN()-14))</f>
        <v>0.99425816431976144</v>
      </c>
      <c r="O16" s="2" cm="1">
        <f t="array" aca="1" ref="O16" ca="1">INDIRECT("DATA_Durham!F" &amp; 212-5*(ROW()-2)/2+(COLUMN()-14))</f>
        <v>0.99121813290304595</v>
      </c>
      <c r="P16" s="2" cm="1">
        <f t="array" aca="1" ref="P16" ca="1">INDIRECT("DATA_Durham!F" &amp; 212-5*(ROW()-2)/2+(COLUMN()-14))</f>
        <v>0.98891703266300723</v>
      </c>
      <c r="Q16" s="2" cm="1">
        <f t="array" aca="1" ref="Q16" ca="1">INDIRECT("DATA_Durham!F" &amp; 212-5*(ROW()-2)/2+(COLUMN()-14))</f>
        <v>0.97640249515814004</v>
      </c>
      <c r="R16" s="2" cm="1">
        <f t="array" aca="1" ref="R16" ca="1">INDIRECT("DATA_Durham!F" &amp; 212-5*(ROW()-2)/2+(COLUMN()-14))</f>
        <v>0.91313456717800057</v>
      </c>
      <c r="S16" s="23"/>
      <c r="T16" s="83"/>
      <c r="U16" s="74">
        <v>-10</v>
      </c>
      <c r="V16" s="1" t="s">
        <v>2</v>
      </c>
      <c r="W16" s="3" cm="1">
        <f t="array" aca="1" ref="W16" ca="1">INDIRECT("DATA_Durham!G" &amp; 212-5*(ROW()-2)/2+(COLUMN()-23))</f>
        <v>0.98568016212328058</v>
      </c>
      <c r="X16" s="3" cm="1">
        <f t="array" aca="1" ref="X16" ca="1">INDIRECT("DATA_Durham!G" &amp; 212-5*(ROW()-2)/2+(COLUMN()-23))</f>
        <v>0.97426564041644137</v>
      </c>
      <c r="Y16" s="3" cm="1">
        <f t="array" aca="1" ref="Y16" ca="1">INDIRECT("DATA_Durham!G" &amp; 212-5*(ROW()-2)/2+(COLUMN()-23))</f>
        <v>0.94603293914240383</v>
      </c>
      <c r="Z16" s="3" cm="1">
        <f t="array" aca="1" ref="Z16" ca="1">INDIRECT("DATA_Durham!G" &amp; 212-5*(ROW()-2)/2+(COLUMN()-23))</f>
        <v>0.88159160157035621</v>
      </c>
      <c r="AA16" s="3" cm="1">
        <f t="array" aca="1" ref="AA16" ca="1">INDIRECT("DATA_Durham!G" &amp; 212-5*(ROW()-2)/2+(COLUMN()-23))</f>
        <v>0.77024303143411488</v>
      </c>
      <c r="AC16" s="83"/>
      <c r="AD16" s="74">
        <v>-10</v>
      </c>
      <c r="AE16" s="1" t="s">
        <v>2</v>
      </c>
      <c r="AF16" s="2">
        <f t="shared" ca="1" si="1"/>
        <v>2.9552922203799792E-2</v>
      </c>
      <c r="AG16" s="2">
        <f t="shared" ca="1" si="0"/>
        <v>4.9447868379851601E-2</v>
      </c>
      <c r="AH16" s="2">
        <f t="shared" ca="1" si="0"/>
        <v>0.15187823411866108</v>
      </c>
      <c r="AI16" s="2">
        <f t="shared" ca="1" si="0"/>
        <v>0.30485810379860623</v>
      </c>
      <c r="AJ16" s="2">
        <f t="shared" ca="1" si="0"/>
        <v>0.42241351653473547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INDIRECT("DATA_Durham!H" &amp; 212-5*(ROW()-3)/2+(COLUMN()-5))</f>
        <v>0.97752275384040443</v>
      </c>
      <c r="F17" s="5" cm="1">
        <f t="array" aca="1" ref="F17" ca="1">INDIRECT("DATA_Durham!H" &amp; 212-5*(ROW()-3)/2+(COLUMN()-5))</f>
        <v>0.96321188649216105</v>
      </c>
      <c r="G17" s="5" cm="1">
        <f t="array" aca="1" ref="G17" ca="1">INDIRECT("DATA_Durham!H" &amp; 212-5*(ROW()-3)/2+(COLUMN()-5))</f>
        <v>0.9035637126942806</v>
      </c>
      <c r="H17" s="5" cm="1">
        <f t="array" aca="1" ref="H17" ca="1">INDIRECT("DATA_Durham!H" &amp; 212-5*(ROW()-3)/2+(COLUMN()-5))</f>
        <v>0.78052921087071248</v>
      </c>
      <c r="I17" s="5" cm="1">
        <f t="array" aca="1" ref="I17" ca="1">INDIRECT("DATA_Durham!H" &amp; 212-5*(ROW()-3)/2+(COLUMN()-5))</f>
        <v>0.58076177107994909</v>
      </c>
      <c r="K17" s="83"/>
      <c r="L17" s="75"/>
      <c r="M17" s="4" t="s">
        <v>3</v>
      </c>
      <c r="N17" s="5" cm="1">
        <f t="array" aca="1" ref="N17" ca="1">INDIRECT("DATA_Durham!I" &amp; 212-5*(ROW()-3)/2+(COLUMN()-14))</f>
        <v>0.99694519805625137</v>
      </c>
      <c r="O17" s="5" cm="1">
        <f t="array" aca="1" ref="O17" ca="1">INDIRECT("DATA_Durham!I" &amp; 212-5*(ROW()-3)/2+(COLUMN()-14))</f>
        <v>0.99765803698394384</v>
      </c>
      <c r="P17" s="5" cm="1">
        <f t="array" aca="1" ref="P17" ca="1">INDIRECT("DATA_Durham!I" &amp; 212-5*(ROW()-3)/2+(COLUMN()-14))</f>
        <v>0.99604723310655841</v>
      </c>
      <c r="Q17" s="5" cm="1">
        <f t="array" aca="1" ref="Q17" ca="1">INDIRECT("DATA_Durham!I" &amp; 212-5*(ROW()-3)/2+(COLUMN()-14))</f>
        <v>0.99131542185926602</v>
      </c>
      <c r="R17" s="5" cm="1">
        <f t="array" aca="1" ref="R17" ca="1">INDIRECT("DATA_Durham!I" &amp; 212-5*(ROW()-3)/2+(COLUMN()-14))</f>
        <v>0.98595784303814205</v>
      </c>
      <c r="S17" s="23"/>
      <c r="T17" s="83"/>
      <c r="U17" s="75"/>
      <c r="V17" s="4" t="s">
        <v>3</v>
      </c>
      <c r="W17" s="6" cm="1">
        <f t="array" aca="1" ref="W17" ca="1">INDIRECT("DATA_Durham!J" &amp; 212-5*(ROW()-3)/2+(COLUMN()-23))</f>
        <v>0.99300753620094162</v>
      </c>
      <c r="X17" s="6" cm="1">
        <f t="array" aca="1" ref="X17" ca="1">INDIRECT("DATA_Durham!J" &amp; 212-5*(ROW()-3)/2+(COLUMN()-23))</f>
        <v>0.98850960329334359</v>
      </c>
      <c r="Y17" s="6" cm="1">
        <f t="array" aca="1" ref="Y17" ca="1">INDIRECT("DATA_Durham!J" &amp; 212-5*(ROW()-3)/2+(COLUMN()-23))</f>
        <v>0.96718549667190079</v>
      </c>
      <c r="Z17" s="6" cm="1">
        <f t="array" aca="1" ref="Z17" ca="1">INDIRECT("DATA_Durham!J" &amp; 212-5*(ROW()-3)/2+(COLUMN()-23))</f>
        <v>0.90665037900507461</v>
      </c>
      <c r="AA17" s="6" cm="1">
        <f t="array" aca="1" ref="AA17" ca="1">INDIRECT("DATA_Durham!J" &amp; 212-5*(ROW()-3)/2+(COLUMN()-23))</f>
        <v>0.79425013385985066</v>
      </c>
      <c r="AC17" s="83"/>
      <c r="AD17" s="75"/>
      <c r="AE17" s="4" t="s">
        <v>3</v>
      </c>
      <c r="AF17" s="5">
        <f t="shared" ca="1" si="1"/>
        <v>1.9422444215846935E-2</v>
      </c>
      <c r="AG17" s="5">
        <f t="shared" ca="1" si="0"/>
        <v>3.444615049178279E-2</v>
      </c>
      <c r="AH17" s="5">
        <f t="shared" ca="1" si="0"/>
        <v>9.2483520412277809E-2</v>
      </c>
      <c r="AI17" s="5">
        <f t="shared" ca="1" si="0"/>
        <v>0.21078621098855355</v>
      </c>
      <c r="AJ17" s="5">
        <f t="shared" ca="1" si="0"/>
        <v>0.40519607195819296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INDIRECT("DATA_Durham!E"&amp;212-5*(ROW()-2)/2+(COLUMN()-5))</f>
        <v>0.97925071102596162</v>
      </c>
      <c r="F18" s="2" cm="1">
        <f t="array" aca="1" ref="F18" ca="1">INDIRECT("DATA_Durham!E"&amp;212-5*(ROW()-2)/2+(COLUMN()-5))</f>
        <v>0.95627330614286998</v>
      </c>
      <c r="G18" s="2" cm="1">
        <f t="array" aca="1" ref="G18" ca="1">INDIRECT("DATA_Durham!E"&amp;212-5*(ROW()-2)/2+(COLUMN()-5))</f>
        <v>0.85748994856659566</v>
      </c>
      <c r="H18" s="2" cm="1">
        <f t="array" aca="1" ref="H18" ca="1">INDIRECT("DATA_Durham!E"&amp;212-5*(ROW()-2)/2+(COLUMN()-5))</f>
        <v>0.70717731383765692</v>
      </c>
      <c r="I18" s="2" cm="1">
        <f t="array" aca="1" ref="I18" ca="1">INDIRECT("DATA_Durham!E"&amp;212-5*(ROW()-2)/2+(COLUMN()-5))</f>
        <v>0.53444588194460874</v>
      </c>
      <c r="K18" s="83"/>
      <c r="L18" s="74">
        <v>-15</v>
      </c>
      <c r="M18" s="1" t="s">
        <v>2</v>
      </c>
      <c r="N18" s="2" cm="1">
        <f t="array" aca="1" ref="N18" ca="1">INDIRECT("DATA_Durham!F" &amp; 212-5*(ROW()-2)/2+(COLUMN()-14))</f>
        <v>0.99370090226316043</v>
      </c>
      <c r="O18" s="2" cm="1">
        <f t="array" aca="1" ref="O18" ca="1">INDIRECT("DATA_Durham!F" &amp; 212-5*(ROW()-2)/2+(COLUMN()-14))</f>
        <v>0.99310428757994162</v>
      </c>
      <c r="P18" s="2" cm="1">
        <f t="array" aca="1" ref="P18" ca="1">INDIRECT("DATA_Durham!F" &amp; 212-5*(ROW()-2)/2+(COLUMN()-14))</f>
        <v>0.991144850692534</v>
      </c>
      <c r="Q18" s="2" cm="1">
        <f t="array" aca="1" ref="Q18" ca="1">INDIRECT("DATA_Durham!F" &amp; 212-5*(ROW()-2)/2+(COLUMN()-14))</f>
        <v>0.9797839915418084</v>
      </c>
      <c r="R18" s="2" cm="1">
        <f t="array" aca="1" ref="R18" ca="1">INDIRECT("DATA_Durham!F" &amp; 212-5*(ROW()-2)/2+(COLUMN()-14))</f>
        <v>0.92555705972696922</v>
      </c>
      <c r="S18" s="23"/>
      <c r="T18" s="83"/>
      <c r="U18" s="74">
        <v>-15</v>
      </c>
      <c r="V18" s="1" t="s">
        <v>2</v>
      </c>
      <c r="W18" s="3" cm="1">
        <f t="array" aca="1" ref="W18" ca="1">INDIRECT("DATA_Durham!G" &amp; 212-5*(ROW()-2)/2+(COLUMN()-23))</f>
        <v>0.98972724106058396</v>
      </c>
      <c r="X18" s="3" cm="1">
        <f t="array" aca="1" ref="X18" ca="1">INDIRECT("DATA_Durham!G" &amp; 212-5*(ROW()-2)/2+(COLUMN()-23))</f>
        <v>0.98136748642473237</v>
      </c>
      <c r="Y18" s="3" cm="1">
        <f t="array" aca="1" ref="Y18" ca="1">INDIRECT("DATA_Durham!G" &amp; 212-5*(ROW()-2)/2+(COLUMN()-23))</f>
        <v>0.9544177156961392</v>
      </c>
      <c r="Z18" s="3" cm="1">
        <f t="array" aca="1" ref="Z18" ca="1">INDIRECT("DATA_Durham!G" &amp; 212-5*(ROW()-2)/2+(COLUMN()-23))</f>
        <v>0.89462472171171981</v>
      </c>
      <c r="AA18" s="3" cm="1">
        <f t="array" aca="1" ref="AA18" ca="1">INDIRECT("DATA_Durham!G" &amp; 212-5*(ROW()-2)/2+(COLUMN()-23))</f>
        <v>0.78763512395353086</v>
      </c>
      <c r="AC18" s="83"/>
      <c r="AD18" s="74">
        <v>-15</v>
      </c>
      <c r="AE18" s="1" t="s">
        <v>2</v>
      </c>
      <c r="AF18" s="2">
        <f t="shared" ca="1" si="1"/>
        <v>1.4450191237198817E-2</v>
      </c>
      <c r="AG18" s="2">
        <f t="shared" ca="1" si="0"/>
        <v>3.6830981437071642E-2</v>
      </c>
      <c r="AH18" s="2">
        <f t="shared" ca="1" si="0"/>
        <v>0.13365490212593834</v>
      </c>
      <c r="AI18" s="2">
        <f t="shared" ca="1" si="0"/>
        <v>0.27260667770415148</v>
      </c>
      <c r="AJ18" s="2">
        <f t="shared" ca="1" si="0"/>
        <v>0.39111117778236049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INDIRECT("DATA_Durham!H" &amp; 212-5*(ROW()-3)/2+(COLUMN()-5))</f>
        <v>0.9880558185291044</v>
      </c>
      <c r="F19" s="5" cm="1">
        <f t="array" aca="1" ref="F19" ca="1">INDIRECT("DATA_Durham!H" &amp; 212-5*(ROW()-3)/2+(COLUMN()-5))</f>
        <v>0.97283217244637366</v>
      </c>
      <c r="G19" s="5" cm="1">
        <f t="array" aca="1" ref="G19" ca="1">INDIRECT("DATA_Durham!H" &amp; 212-5*(ROW()-3)/2+(COLUMN()-5))</f>
        <v>0.91568278517128565</v>
      </c>
      <c r="H19" s="5" cm="1">
        <f t="array" aca="1" ref="H19" ca="1">INDIRECT("DATA_Durham!H" &amp; 212-5*(ROW()-3)/2+(COLUMN()-5))</f>
        <v>0.80348905643621216</v>
      </c>
      <c r="I19" s="5" cm="1">
        <f t="array" aca="1" ref="I19" ca="1">INDIRECT("DATA_Durham!H" &amp; 212-5*(ROW()-3)/2+(COLUMN()-5))</f>
        <v>0.62289879643614099</v>
      </c>
      <c r="K19" s="83"/>
      <c r="L19" s="85"/>
      <c r="M19" s="4" t="s">
        <v>3</v>
      </c>
      <c r="N19" s="5" cm="1">
        <f t="array" aca="1" ref="N19" ca="1">INDIRECT("DATA_Durham!I" &amp; 212-5*(ROW()-3)/2+(COLUMN()-14))</f>
        <v>0.99720044385975082</v>
      </c>
      <c r="O19" s="5" cm="1">
        <f t="array" aca="1" ref="O19" ca="1">INDIRECT("DATA_Durham!I" &amp; 212-5*(ROW()-3)/2+(COLUMN()-14))</f>
        <v>0.99699153038361299</v>
      </c>
      <c r="P19" s="5" cm="1">
        <f t="array" aca="1" ref="P19" ca="1">INDIRECT("DATA_Durham!I" &amp; 212-5*(ROW()-3)/2+(COLUMN()-14))</f>
        <v>0.99468650877141318</v>
      </c>
      <c r="Q19" s="5" cm="1">
        <f t="array" aca="1" ref="Q19" ca="1">INDIRECT("DATA_Durham!I" &amp; 212-5*(ROW()-3)/2+(COLUMN()-14))</f>
        <v>0.99117205769717776</v>
      </c>
      <c r="R19" s="5" cm="1">
        <f t="array" aca="1" ref="R19" ca="1">INDIRECT("DATA_Durham!I" &amp; 212-5*(ROW()-3)/2+(COLUMN()-14))</f>
        <v>0.98599407872714595</v>
      </c>
      <c r="S19" s="23"/>
      <c r="T19" s="83"/>
      <c r="U19" s="85"/>
      <c r="V19" s="4" t="s">
        <v>3</v>
      </c>
      <c r="W19" s="6" cm="1">
        <f t="array" aca="1" ref="W19" ca="1">INDIRECT("DATA_Durham!J" &amp; 212-5*(ROW()-3)/2+(COLUMN()-23))</f>
        <v>0.99535058758188999</v>
      </c>
      <c r="X19" s="6" cm="1">
        <f t="array" aca="1" ref="X19" ca="1">INDIRECT("DATA_Durham!J" &amp; 212-5*(ROW()-3)/2+(COLUMN()-23))</f>
        <v>0.99088296270489296</v>
      </c>
      <c r="Y19" s="6" cm="1">
        <f t="array" aca="1" ref="Y19" ca="1">INDIRECT("DATA_Durham!J" &amp; 212-5*(ROW()-3)/2+(COLUMN()-23))</f>
        <v>0.97140761665081843</v>
      </c>
      <c r="Z19" s="6" cm="1">
        <f t="array" aca="1" ref="Z19" ca="1">INDIRECT("DATA_Durham!J" &amp; 212-5*(ROW()-3)/2+(COLUMN()-23))</f>
        <v>0.91792734151457644</v>
      </c>
      <c r="AA19" s="6" cm="1">
        <f t="array" aca="1" ref="AA19" ca="1">INDIRECT("DATA_Durham!J" &amp; 212-5*(ROW()-3)/2+(COLUMN()-23))</f>
        <v>0.81984519429932989</v>
      </c>
      <c r="AC19" s="83"/>
      <c r="AD19" s="85"/>
      <c r="AE19" s="4" t="s">
        <v>3</v>
      </c>
      <c r="AF19" s="5">
        <f t="shared" ca="1" si="1"/>
        <v>9.1446253306464165E-3</v>
      </c>
      <c r="AG19" s="5">
        <f t="shared" ca="1" si="0"/>
        <v>2.4159357937239334E-2</v>
      </c>
      <c r="AH19" s="5">
        <f t="shared" ca="1" si="0"/>
        <v>7.9003723600127529E-2</v>
      </c>
      <c r="AI19" s="5">
        <f t="shared" ca="1" si="0"/>
        <v>0.1876830012609656</v>
      </c>
      <c r="AJ19" s="5">
        <f t="shared" ca="1" si="0"/>
        <v>0.36309528229100496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INDIRECT("DATA_Durham!E"&amp;212-5*(ROW()-2)/2+(COLUMN()-5))</f>
        <v>0.98322959454737779</v>
      </c>
      <c r="F20" s="2" cm="1">
        <f t="array" aca="1" ref="F20" ca="1">INDIRECT("DATA_Durham!E"&amp;212-5*(ROW()-2)/2+(COLUMN()-5))</f>
        <v>0.96443346398496299</v>
      </c>
      <c r="G20" s="2" cm="1">
        <f t="array" aca="1" ref="G20" ca="1">INDIRECT("DATA_Durham!E"&amp;212-5*(ROW()-2)/2+(COLUMN()-5))</f>
        <v>0.87490155950468296</v>
      </c>
      <c r="H20" s="2" cm="1">
        <f t="array" aca="1" ref="H20" ca="1">INDIRECT("DATA_Durham!E"&amp;212-5*(ROW()-2)/2+(COLUMN()-5))</f>
        <v>0.73274193906036</v>
      </c>
      <c r="I20" s="2" cm="1">
        <f t="array" aca="1" ref="I20" ca="1">INDIRECT("DATA_Durham!E"&amp;212-5*(ROW()-2)/2+(COLUMN()-5))</f>
        <v>0.56444119629833156</v>
      </c>
      <c r="K20" s="83"/>
      <c r="L20" s="89">
        <v>-20</v>
      </c>
      <c r="M20" s="1" t="s">
        <v>2</v>
      </c>
      <c r="N20" s="2" cm="1">
        <f t="array" aca="1" ref="N20" ca="1">INDIRECT("DATA_Durham!F" &amp; 212-5*(ROW()-2)/2+(COLUMN()-14))</f>
        <v>0.99562857409956762</v>
      </c>
      <c r="O20" s="2" cm="1">
        <f t="array" aca="1" ref="O20" ca="1">INDIRECT("DATA_Durham!F" &amp; 212-5*(ROW()-2)/2+(COLUMN()-14))</f>
        <v>0.99382485757694361</v>
      </c>
      <c r="P20" s="2" cm="1">
        <f t="array" aca="1" ref="P20" ca="1">INDIRECT("DATA_Durham!F" &amp; 212-5*(ROW()-2)/2+(COLUMN()-14))</f>
        <v>0.99217515035962078</v>
      </c>
      <c r="Q20" s="2" cm="1">
        <f t="array" aca="1" ref="Q20" ca="1">INDIRECT("DATA_Durham!F" &amp; 212-5*(ROW()-2)/2+(COLUMN()-14))</f>
        <v>0.98140575728741675</v>
      </c>
      <c r="R20" s="2" cm="1">
        <f t="array" aca="1" ref="R20" ca="1">INDIRECT("DATA_Durham!F" &amp; 212-5*(ROW()-2)/2+(COLUMN()-14))</f>
        <v>0.93919125972115758</v>
      </c>
      <c r="S20" s="23"/>
      <c r="T20" s="83"/>
      <c r="U20" s="89">
        <v>-20</v>
      </c>
      <c r="V20" s="1" t="s">
        <v>2</v>
      </c>
      <c r="W20" s="3" cm="1">
        <f t="array" aca="1" ref="W20" ca="1">INDIRECT("DATA_Durham!G" &amp; 212-5*(ROW()-2)/2+(COLUMN()-23))</f>
        <v>0.99284003832282164</v>
      </c>
      <c r="X20" s="3" cm="1">
        <f t="array" aca="1" ref="X20" ca="1">INDIRECT("DATA_Durham!G" &amp; 212-5*(ROW()-2)/2+(COLUMN()-23))</f>
        <v>0.98517661212207441</v>
      </c>
      <c r="Y20" s="3" cm="1">
        <f t="array" aca="1" ref="Y20" ca="1">INDIRECT("DATA_Durham!G" &amp; 212-5*(ROW()-2)/2+(COLUMN()-23))</f>
        <v>0.95993966220654081</v>
      </c>
      <c r="Z20" s="3" cm="1">
        <f t="array" aca="1" ref="Z20" ca="1">INDIRECT("DATA_Durham!G" &amp; 212-5*(ROW()-2)/2+(COLUMN()-23))</f>
        <v>0.90362734713818937</v>
      </c>
      <c r="AA20" s="3" cm="1">
        <f t="array" aca="1" ref="AA20" ca="1">INDIRECT("DATA_Durham!G" &amp; 212-5*(ROW()-2)/2+(COLUMN()-23))</f>
        <v>0.80501782975464309</v>
      </c>
      <c r="AC20" s="83"/>
      <c r="AD20" s="89">
        <v>-20</v>
      </c>
      <c r="AE20" s="1" t="s">
        <v>2</v>
      </c>
      <c r="AF20" s="2">
        <f t="shared" ca="1" si="1"/>
        <v>1.2398979552189826E-2</v>
      </c>
      <c r="AG20" s="2">
        <f t="shared" ca="1" si="1"/>
        <v>2.9391393591980619E-2</v>
      </c>
      <c r="AH20" s="2">
        <f t="shared" ca="1" si="1"/>
        <v>0.11727359085493783</v>
      </c>
      <c r="AI20" s="2">
        <f t="shared" ca="1" si="1"/>
        <v>0.24866381822705674</v>
      </c>
      <c r="AJ20" s="2">
        <f t="shared" ca="1" si="1"/>
        <v>0.37475006342282602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INDIRECT("DATA_Durham!H" &amp; 212-5*(ROW()-3)/2+(COLUMN()-5))</f>
        <v>0.99601117551473239</v>
      </c>
      <c r="F21" s="5" cm="1">
        <f t="array" aca="1" ref="F21" ca="1">INDIRECT("DATA_Durham!H" &amp; 212-5*(ROW()-3)/2+(COLUMN()-5))</f>
        <v>0.97896958351552044</v>
      </c>
      <c r="G21" s="5" cm="1">
        <f t="array" aca="1" ref="G21" ca="1">INDIRECT("DATA_Durham!H" &amp; 212-5*(ROW()-3)/2+(COLUMN()-5))</f>
        <v>0.9258638844212348</v>
      </c>
      <c r="H21" s="5" cm="1">
        <f t="array" aca="1" ref="H21" ca="1">INDIRECT("DATA_Durham!H" &amp; 212-5*(ROW()-3)/2+(COLUMN()-5))</f>
        <v>0.819275126670164</v>
      </c>
      <c r="I21" s="5" cm="1">
        <f t="array" aca="1" ref="I21" ca="1">INDIRECT("DATA_Durham!H" &amp; 212-5*(ROW()-3)/2+(COLUMN()-5))</f>
        <v>0.64685170201690234</v>
      </c>
      <c r="K21" s="83"/>
      <c r="L21" s="85"/>
      <c r="M21" s="4" t="s">
        <v>3</v>
      </c>
      <c r="N21" s="5" cm="1">
        <f t="array" aca="1" ref="N21" ca="1">INDIRECT("DATA_Durham!I" &amp; 212-5*(ROW()-3)/2+(COLUMN()-14))</f>
        <v>0.99777340207792042</v>
      </c>
      <c r="O21" s="5" cm="1">
        <f t="array" aca="1" ref="O21" ca="1">INDIRECT("DATA_Durham!I" &amp; 212-5*(ROW()-3)/2+(COLUMN()-14))</f>
        <v>0.9967659722229868</v>
      </c>
      <c r="P21" s="5" cm="1">
        <f t="array" aca="1" ref="P21" ca="1">INDIRECT("DATA_Durham!I" &amp; 212-5*(ROW()-3)/2+(COLUMN()-14))</f>
        <v>0.99451075549312917</v>
      </c>
      <c r="Q21" s="5" cm="1">
        <f t="array" aca="1" ref="Q21" ca="1">INDIRECT("DATA_Durham!I" &amp; 212-5*(ROW()-3)/2+(COLUMN()-14))</f>
        <v>0.99185329533006361</v>
      </c>
      <c r="R21" s="5" cm="1">
        <f t="array" aca="1" ref="R21" ca="1">INDIRECT("DATA_Durham!I" &amp; 212-5*(ROW()-3)/2+(COLUMN()-14))</f>
        <v>0.98691932798092019</v>
      </c>
      <c r="S21" s="23"/>
      <c r="T21" s="83"/>
      <c r="U21" s="85"/>
      <c r="V21" s="4" t="s">
        <v>3</v>
      </c>
      <c r="W21" s="6" cm="1">
        <f t="array" aca="1" ref="W21" ca="1">INDIRECT("DATA_Durham!J" &amp; 212-5*(ROW()-3)/2+(COLUMN()-23))</f>
        <v>0.99685889399059757</v>
      </c>
      <c r="X21" s="6" cm="1">
        <f t="array" aca="1" ref="X21" ca="1">INDIRECT("DATA_Durham!J" &amp; 212-5*(ROW()-3)/2+(COLUMN()-23))</f>
        <v>0.99232113638160857</v>
      </c>
      <c r="Y21" s="6" cm="1">
        <f t="array" aca="1" ref="Y21" ca="1">INDIRECT("DATA_Durham!J" &amp; 212-5*(ROW()-3)/2+(COLUMN()-23))</f>
        <v>0.97401347862491605</v>
      </c>
      <c r="Z21" s="6" cm="1">
        <f t="array" aca="1" ref="Z21" ca="1">INDIRECT("DATA_Durham!J" &amp; 212-5*(ROW()-3)/2+(COLUMN()-23))</f>
        <v>0.92699128602583181</v>
      </c>
      <c r="AA21" s="6" cm="1">
        <f t="array" aca="1" ref="AA21" ca="1">INDIRECT("DATA_Durham!J" &amp; 212-5*(ROW()-3)/2+(COLUMN()-23))</f>
        <v>0.83843347928666034</v>
      </c>
      <c r="AC21" s="83"/>
      <c r="AD21" s="85"/>
      <c r="AE21" s="4" t="s">
        <v>3</v>
      </c>
      <c r="AF21" s="5">
        <f t="shared" ca="1" si="1"/>
        <v>1.7622265631880296E-3</v>
      </c>
      <c r="AG21" s="5">
        <f t="shared" ca="1" si="1"/>
        <v>1.779638870746636E-2</v>
      </c>
      <c r="AH21" s="5">
        <f t="shared" ca="1" si="1"/>
        <v>6.8646871071894378E-2</v>
      </c>
      <c r="AI21" s="5">
        <f t="shared" ca="1" si="1"/>
        <v>0.17257816865989961</v>
      </c>
      <c r="AJ21" s="5">
        <f t="shared" ca="1" si="1"/>
        <v>0.34006762596401785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INDIRECT("DATA_Durham!E"&amp;212-5*(ROW()-2)/2+(COLUMN()-5))</f>
        <v>0.98474046989693342</v>
      </c>
      <c r="F22" s="2" cm="1">
        <f t="array" aca="1" ref="F22" ca="1">INDIRECT("DATA_Durham!E"&amp;212-5*(ROW()-2)/2+(COLUMN()-5))</f>
        <v>0.96780382942007681</v>
      </c>
      <c r="G22" s="2" cm="1">
        <f t="array" aca="1" ref="G22" ca="1">INDIRECT("DATA_Durham!E"&amp;212-5*(ROW()-2)/2+(COLUMN()-5))</f>
        <v>0.88385420361167777</v>
      </c>
      <c r="H22" s="2" cm="1">
        <f t="array" aca="1" ref="H22" ca="1">INDIRECT("DATA_Durham!E"&amp;212-5*(ROW()-2)/2+(COLUMN()-5))</f>
        <v>0.74929468899959428</v>
      </c>
      <c r="I22" s="2" cm="1">
        <f t="array" aca="1" ref="I22" ca="1">INDIRECT("DATA_Durham!E"&amp;212-5*(ROW()-2)/2+(COLUMN()-5))</f>
        <v>0.5839996392795419</v>
      </c>
      <c r="K22" s="83"/>
      <c r="L22" s="89">
        <v>-25</v>
      </c>
      <c r="M22" s="7" t="s">
        <v>2</v>
      </c>
      <c r="N22" s="2" cm="1">
        <f t="array" aca="1" ref="N22" ca="1">INDIRECT("DATA_Durham!F" &amp; 212-5*(ROW()-2)/2+(COLUMN()-14))</f>
        <v>0.9985509489519514</v>
      </c>
      <c r="O22" s="2" cm="1">
        <f t="array" aca="1" ref="O22" ca="1">INDIRECT("DATA_Durham!F" &amp; 212-5*(ROW()-2)/2+(COLUMN()-14))</f>
        <v>0.99389304737970718</v>
      </c>
      <c r="P22" s="2" cm="1">
        <f t="array" aca="1" ref="P22" ca="1">INDIRECT("DATA_Durham!F" &amp; 212-5*(ROW()-2)/2+(COLUMN()-14))</f>
        <v>0.99240108605022359</v>
      </c>
      <c r="Q22" s="2" cm="1">
        <f t="array" aca="1" ref="Q22" ca="1">INDIRECT("DATA_Durham!F" &amp; 212-5*(ROW()-2)/2+(COLUMN()-14))</f>
        <v>0.98272860278833041</v>
      </c>
      <c r="R22" s="2" cm="1">
        <f t="array" aca="1" ref="R22" ca="1">INDIRECT("DATA_Durham!F" &amp; 212-5*(ROW()-2)/2+(COLUMN()-14))</f>
        <v>0.950394853792628</v>
      </c>
      <c r="S22" s="23"/>
      <c r="T22" s="83"/>
      <c r="U22" s="89">
        <v>-25</v>
      </c>
      <c r="V22" s="7" t="s">
        <v>2</v>
      </c>
      <c r="W22" s="3" cm="1">
        <f t="array" aca="1" ref="W22" ca="1">INDIRECT("DATA_Durham!G" &amp; 212-5*(ROW()-2)/2+(COLUMN()-23))</f>
        <v>0.99381690110264043</v>
      </c>
      <c r="X22" s="3" cm="1">
        <f t="array" aca="1" ref="X22" ca="1">INDIRECT("DATA_Durham!G" &amp; 212-5*(ROW()-2)/2+(COLUMN()-23))</f>
        <v>0.98640358418736962</v>
      </c>
      <c r="Y22" s="3" cm="1">
        <f t="array" aca="1" ref="Y22" ca="1">INDIRECT("DATA_Durham!G" &amp; 212-5*(ROW()-2)/2+(COLUMN()-23))</f>
        <v>0.96259169707830916</v>
      </c>
      <c r="Z22" s="3" cm="1">
        <f t="array" aca="1" ref="Z22" ca="1">INDIRECT("DATA_Durham!G" &amp; 212-5*(ROW()-2)/2+(COLUMN()-23))</f>
        <v>0.90961601495734801</v>
      </c>
      <c r="AA22" s="3" cm="1">
        <f t="array" aca="1" ref="AA22" ca="1">INDIRECT("DATA_Durham!G" &amp; 212-5*(ROW()-2)/2+(COLUMN()-23))</f>
        <v>0.81863997894569474</v>
      </c>
      <c r="AC22" s="83"/>
      <c r="AD22" s="89">
        <v>-25</v>
      </c>
      <c r="AE22" s="7" t="s">
        <v>2</v>
      </c>
      <c r="AF22" s="2">
        <f t="shared" ca="1" si="1"/>
        <v>1.3810479055017977E-2</v>
      </c>
      <c r="AG22" s="2">
        <f t="shared" ca="1" si="1"/>
        <v>2.6089217959630373E-2</v>
      </c>
      <c r="AH22" s="2">
        <f t="shared" ca="1" si="1"/>
        <v>0.10854688243854582</v>
      </c>
      <c r="AI22" s="2">
        <f t="shared" ca="1" si="1"/>
        <v>0.23343391378873612</v>
      </c>
      <c r="AJ22" s="2">
        <f t="shared" ca="1" si="1"/>
        <v>0.3663952145130861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INDIRECT("DATA_Durham!H" &amp; 212-5*(ROW()-3)/2+(COLUMN()-5))</f>
        <v>0.9962236610148284</v>
      </c>
      <c r="F23" s="5" cm="1">
        <f t="array" aca="1" ref="F23" ca="1">INDIRECT("DATA_Durham!H" &amp; 212-5*(ROW()-3)/2+(COLUMN()-5))</f>
        <v>0.98141451245716638</v>
      </c>
      <c r="G23" s="5" cm="1">
        <f t="array" aca="1" ref="G23" ca="1">INDIRECT("DATA_Durham!H" &amp; 212-5*(ROW()-3)/2+(COLUMN()-5))</f>
        <v>0.93106655041062558</v>
      </c>
      <c r="H23" s="5" cm="1">
        <f t="array" aca="1" ref="H23" ca="1">INDIRECT("DATA_Durham!H" &amp; 212-5*(ROW()-3)/2+(COLUMN()-5))</f>
        <v>0.82982731795333553</v>
      </c>
      <c r="I23" s="5" cm="1">
        <f t="array" aca="1" ref="I23" ca="1">INDIRECT("DATA_Durham!H" &amp; 212-5*(ROW()-3)/2+(COLUMN()-5))</f>
        <v>0.66388985183220983</v>
      </c>
      <c r="K23" s="83"/>
      <c r="L23" s="75"/>
      <c r="M23" s="8" t="s">
        <v>3</v>
      </c>
      <c r="N23" s="5" cm="1">
        <f t="array" aca="1" ref="N23" ca="1">INDIRECT("DATA_Durham!I" &amp; 212-5*(ROW()-3)/2+(COLUMN()-14))</f>
        <v>0.99986550240407679</v>
      </c>
      <c r="O23" s="5" cm="1">
        <f t="array" aca="1" ref="O23" ca="1">INDIRECT("DATA_Durham!I" &amp; 212-5*(ROW()-3)/2+(COLUMN()-14))</f>
        <v>0.9968270190505476</v>
      </c>
      <c r="P23" s="5" cm="1">
        <f t="array" aca="1" ref="P23" ca="1">INDIRECT("DATA_Durham!I" &amp; 212-5*(ROW()-3)/2+(COLUMN()-14))</f>
        <v>0.99466182956162719</v>
      </c>
      <c r="Q23" s="5" cm="1">
        <f t="array" aca="1" ref="Q23" ca="1">INDIRECT("DATA_Durham!I" &amp; 212-5*(ROW()-3)/2+(COLUMN()-14))</f>
        <v>0.99253813127215196</v>
      </c>
      <c r="R23" s="5" cm="1">
        <f t="array" aca="1" ref="R23" ca="1">INDIRECT("DATA_Durham!I" &amp; 212-5*(ROW()-3)/2+(COLUMN()-14))</f>
        <v>0.98756363538957082</v>
      </c>
      <c r="S23" s="23"/>
      <c r="T23" s="83"/>
      <c r="U23" s="75"/>
      <c r="V23" s="8" t="s">
        <v>3</v>
      </c>
      <c r="W23" s="6" cm="1">
        <f t="array" aca="1" ref="W23" ca="1">INDIRECT("DATA_Durham!J" &amp; 212-5*(ROW()-3)/2+(COLUMN()-23))</f>
        <v>0.99735623252664118</v>
      </c>
      <c r="X23" s="6" cm="1">
        <f t="array" aca="1" ref="X23" ca="1">INDIRECT("DATA_Durham!J" &amp; 212-5*(ROW()-3)/2+(COLUMN()-23))</f>
        <v>0.99290441371779725</v>
      </c>
      <c r="Y23" s="6" cm="1">
        <f t="array" aca="1" ref="Y23" ca="1">INDIRECT("DATA_Durham!J" &amp; 212-5*(ROW()-3)/2+(COLUMN()-23))</f>
        <v>0.97578459757893021</v>
      </c>
      <c r="Z23" s="6" cm="1">
        <f t="array" aca="1" ref="Z23" ca="1">INDIRECT("DATA_Durham!J" &amp; 212-5*(ROW()-3)/2+(COLUMN()-23))</f>
        <v>0.93326292806538602</v>
      </c>
      <c r="AA23" s="6" cm="1">
        <f t="array" aca="1" ref="AA23" ca="1">INDIRECT("DATA_Durham!J" &amp; 212-5*(ROW()-3)/2+(COLUMN()-23))</f>
        <v>0.85209884608824848</v>
      </c>
      <c r="AC23" s="83"/>
      <c r="AD23" s="75"/>
      <c r="AE23" s="8" t="s">
        <v>3</v>
      </c>
      <c r="AF23" s="5">
        <f t="shared" ca="1" si="1"/>
        <v>3.6418413892483903E-3</v>
      </c>
      <c r="AG23" s="5">
        <f t="shared" ca="1" si="1"/>
        <v>1.5412506593381226E-2</v>
      </c>
      <c r="AH23" s="5">
        <f t="shared" ca="1" si="1"/>
        <v>6.3595279151001605E-2</v>
      </c>
      <c r="AI23" s="5">
        <f t="shared" ca="1" si="1"/>
        <v>0.16271081331881643</v>
      </c>
      <c r="AJ23" s="5">
        <f t="shared" ca="1" si="1"/>
        <v>0.32367378355736098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INDIRECT("DATA_Durham!E"&amp;212-5*(ROW()-2)/2+(COLUMN()-5))</f>
        <v>0.98331764533631405</v>
      </c>
      <c r="F24" s="2" cm="1">
        <f t="array" aca="1" ref="F24" ca="1">INDIRECT("DATA_Durham!E"&amp;212-5*(ROW()-2)/2+(COLUMN()-5))</f>
        <v>0.9660533946096318</v>
      </c>
      <c r="G24" s="2" cm="1">
        <f t="array" aca="1" ref="G24" ca="1">INDIRECT("DATA_Durham!E"&amp;212-5*(ROW()-2)/2+(COLUMN()-5))</f>
        <v>0.88499108117251502</v>
      </c>
      <c r="H24" s="2" cm="1">
        <f t="array" aca="1" ref="H24" ca="1">INDIRECT("DATA_Durham!E"&amp;212-5*(ROW()-2)/2+(COLUMN()-5))</f>
        <v>0.75816548925880234</v>
      </c>
      <c r="I24" s="2" cm="1">
        <f t="array" aca="1" ref="I24" ca="1">INDIRECT("DATA_Durham!E"&amp;212-5*(ROW()-2)/2+(COLUMN()-5))</f>
        <v>0.59416890662296562</v>
      </c>
      <c r="K24" s="83"/>
      <c r="L24" s="74">
        <v>-30</v>
      </c>
      <c r="M24" s="1" t="s">
        <v>2</v>
      </c>
      <c r="N24" s="2" cm="1">
        <f t="array" aca="1" ref="N24" ca="1">INDIRECT("DATA_Durham!F" &amp; 212-5*(ROW()-2)/2+(COLUMN()-14))</f>
        <v>0.99460949079707284</v>
      </c>
      <c r="O24" s="2" cm="1">
        <f t="array" aca="1" ref="O24" ca="1">INDIRECT("DATA_Durham!F" &amp; 212-5*(ROW()-2)/2+(COLUMN()-14))</f>
        <v>0.9938053711261996</v>
      </c>
      <c r="P24" s="2" cm="1">
        <f t="array" aca="1" ref="P24" ca="1">INDIRECT("DATA_Durham!F" &amp; 212-5*(ROW()-2)/2+(COLUMN()-14))</f>
        <v>0.99256825533818038</v>
      </c>
      <c r="Q24" s="2" cm="1">
        <f t="array" aca="1" ref="Q24" ca="1">INDIRECT("DATA_Durham!F" &amp; 212-5*(ROW()-2)/2+(COLUMN()-14))</f>
        <v>0.98488081454481202</v>
      </c>
      <c r="R24" s="2" cm="1">
        <f t="array" aca="1" ref="R24" ca="1">INDIRECT("DATA_Durham!F" &amp; 212-5*(ROW()-2)/2+(COLUMN()-14))</f>
        <v>0.95754113010704123</v>
      </c>
      <c r="S24" s="23"/>
      <c r="T24" s="83"/>
      <c r="U24" s="74">
        <v>-30</v>
      </c>
      <c r="V24" s="1" t="s">
        <v>2</v>
      </c>
      <c r="W24" s="3" cm="1">
        <f t="array" aca="1" ref="W24" ca="1">INDIRECT("DATA_Durham!G" &amp; 212-5*(ROW()-2)/2+(COLUMN()-23))</f>
        <v>0.99228655164892043</v>
      </c>
      <c r="X24" s="3" cm="1">
        <f t="array" aca="1" ref="X24" ca="1">INDIRECT("DATA_Durham!G" &amp; 212-5*(ROW()-2)/2+(COLUMN()-23))</f>
        <v>0.98547013593828481</v>
      </c>
      <c r="Y24" s="3" cm="1">
        <f t="array" aca="1" ref="Y24" ca="1">INDIRECT("DATA_Durham!G" &amp; 212-5*(ROW()-2)/2+(COLUMN()-23))</f>
        <v>0.96288101579055563</v>
      </c>
      <c r="Z24" s="3" cm="1">
        <f t="array" aca="1" ref="Z24" ca="1">INDIRECT("DATA_Durham!G" &amp; 212-5*(ROW()-2)/2+(COLUMN()-23))</f>
        <v>0.91364713429944044</v>
      </c>
      <c r="AA24" s="3" cm="1">
        <f t="array" aca="1" ref="AA24" ca="1">INDIRECT("DATA_Durham!G" &amp; 212-5*(ROW()-2)/2+(COLUMN()-23))</f>
        <v>0.82744555617409088</v>
      </c>
      <c r="AC24" s="83"/>
      <c r="AD24" s="74">
        <v>-30</v>
      </c>
      <c r="AE24" s="1" t="s">
        <v>2</v>
      </c>
      <c r="AF24" s="2">
        <f t="shared" ca="1" si="1"/>
        <v>1.1291845460758787E-2</v>
      </c>
      <c r="AG24" s="2">
        <f t="shared" ca="1" si="1"/>
        <v>2.77519765165678E-2</v>
      </c>
      <c r="AH24" s="2">
        <f t="shared" ca="1" si="1"/>
        <v>0.10757717416566537</v>
      </c>
      <c r="AI24" s="2">
        <f t="shared" ca="1" si="1"/>
        <v>0.22671532528600968</v>
      </c>
      <c r="AJ24" s="2">
        <f t="shared" ca="1" si="1"/>
        <v>0.36337222348407561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INDIRECT("DATA_Durham!H" &amp; 212-5*(ROW()-3)/2+(COLUMN()-5))</f>
        <v>0.99541172308755743</v>
      </c>
      <c r="F25" s="5" cm="1">
        <f t="array" aca="1" ref="F25" ca="1">INDIRECT("DATA_Durham!H" &amp; 212-5*(ROW()-3)/2+(COLUMN()-5))</f>
        <v>0.98011241808534277</v>
      </c>
      <c r="G25" s="5" cm="1">
        <f t="array" aca="1" ref="G25" ca="1">INDIRECT("DATA_Durham!H" &amp; 212-5*(ROW()-3)/2+(COLUMN()-5))</f>
        <v>0.9319420283737968</v>
      </c>
      <c r="H25" s="5" cm="1">
        <f t="array" aca="1" ref="H25" ca="1">INDIRECT("DATA_Durham!H" &amp; 212-5*(ROW()-3)/2+(COLUMN()-5))</f>
        <v>0.83516396907408863</v>
      </c>
      <c r="I25" s="5" cm="1">
        <f t="array" aca="1" ref="I25" ca="1">INDIRECT("DATA_Durham!H" &amp; 212-5*(ROW()-3)/2+(COLUMN()-5))</f>
        <v>0.67600314296241715</v>
      </c>
      <c r="K25" s="83"/>
      <c r="L25" s="75"/>
      <c r="M25" s="4" t="s">
        <v>3</v>
      </c>
      <c r="N25" s="5" cm="1">
        <f t="array" aca="1" ref="N25" ca="1">INDIRECT("DATA_Durham!I" &amp; 212-5*(ROW()-3)/2+(COLUMN()-14))</f>
        <v>0.997866783836864</v>
      </c>
      <c r="O25" s="5" cm="1">
        <f t="array" aca="1" ref="O25" ca="1">INDIRECT("DATA_Durham!I" &amp; 212-5*(ROW()-3)/2+(COLUMN()-14))</f>
        <v>0.9968152865461738</v>
      </c>
      <c r="P25" s="5" cm="1">
        <f t="array" aca="1" ref="P25" ca="1">INDIRECT("DATA_Durham!I" &amp; 212-5*(ROW()-3)/2+(COLUMN()-14))</f>
        <v>0.99487736906740165</v>
      </c>
      <c r="Q25" s="5" cm="1">
        <f t="array" aca="1" ref="Q25" ca="1">INDIRECT("DATA_Durham!I" &amp; 212-5*(ROW()-3)/2+(COLUMN()-14))</f>
        <v>0.99225799140352056</v>
      </c>
      <c r="R25" s="5" cm="1">
        <f t="array" aca="1" ref="R25" ca="1">INDIRECT("DATA_Durham!I" &amp; 212-5*(ROW()-3)/2+(COLUMN()-14))</f>
        <v>0.98931172888367802</v>
      </c>
      <c r="S25" s="23"/>
      <c r="T25" s="83"/>
      <c r="U25" s="75"/>
      <c r="V25" s="4" t="s">
        <v>3</v>
      </c>
      <c r="W25" s="6" cm="1">
        <f t="array" aca="1" ref="W25" ca="1">INDIRECT("DATA_Durham!J" &amp; 212-5*(ROW()-3)/2+(COLUMN()-23))</f>
        <v>0.99682621360417922</v>
      </c>
      <c r="X25" s="6" cm="1">
        <f t="array" aca="1" ref="X25" ca="1">INDIRECT("DATA_Durham!J" &amp; 212-5*(ROW()-3)/2+(COLUMN()-23))</f>
        <v>0.99243017067244277</v>
      </c>
      <c r="Y25" s="6" cm="1">
        <f t="array" aca="1" ref="Y25" ca="1">INDIRECT("DATA_Durham!J" &amp; 212-5*(ROW()-3)/2+(COLUMN()-23))</f>
        <v>0.97602230666406464</v>
      </c>
      <c r="Z25" s="6" cm="1">
        <f t="array" aca="1" ref="Z25" ca="1">INDIRECT("DATA_Durham!J" &amp; 212-5*(ROW()-3)/2+(COLUMN()-23))</f>
        <v>0.93566499890109078</v>
      </c>
      <c r="AA25" s="6" cm="1">
        <f t="array" aca="1" ref="AA25" ca="1">INDIRECT("DATA_Durham!J" &amp; 212-5*(ROW()-3)/2+(COLUMN()-23))</f>
        <v>0.86259095840632938</v>
      </c>
      <c r="AC25" s="83"/>
      <c r="AD25" s="75"/>
      <c r="AE25" s="4" t="s">
        <v>3</v>
      </c>
      <c r="AF25" s="5">
        <f t="shared" ca="1" si="1"/>
        <v>2.4550607493065701E-3</v>
      </c>
      <c r="AG25" s="5">
        <f t="shared" ca="1" si="1"/>
        <v>1.6702868460831022E-2</v>
      </c>
      <c r="AH25" s="5">
        <f t="shared" ca="1" si="1"/>
        <v>6.2935340693604847E-2</v>
      </c>
      <c r="AI25" s="5">
        <f t="shared" ca="1" si="1"/>
        <v>0.15709402232943193</v>
      </c>
      <c r="AJ25" s="5">
        <f t="shared" ca="1" si="1"/>
        <v>0.31330858592126087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INDIRECT("DATA_Durham!E"&amp;212-5*(ROW()-2)/2+(COLUMN()-5))</f>
        <v>0.97934437289532084</v>
      </c>
      <c r="F26" s="2" cm="1">
        <f t="array" aca="1" ref="F26" ca="1">INDIRECT("DATA_Durham!E"&amp;212-5*(ROW()-2)/2+(COLUMN()-5))</f>
        <v>0.95936815539376141</v>
      </c>
      <c r="G26" s="2" cm="1">
        <f t="array" aca="1" ref="G26" ca="1">INDIRECT("DATA_Durham!E"&amp;212-5*(ROW()-2)/2+(COLUMN()-5))</f>
        <v>0.87836213247790051</v>
      </c>
      <c r="H26" s="2" cm="1">
        <f t="array" aca="1" ref="H26" ca="1">INDIRECT("DATA_Durham!E"&amp;212-5*(ROW()-2)/2+(COLUMN()-5))</f>
        <v>0.75946917548761861</v>
      </c>
      <c r="I26" s="2" cm="1">
        <f t="array" aca="1" ref="I26" ca="1">INDIRECT("DATA_Durham!E"&amp;212-5*(ROW()-2)/2+(COLUMN()-5))</f>
        <v>0.60111298301578264</v>
      </c>
      <c r="K26" s="83"/>
      <c r="L26" s="74">
        <v>-35</v>
      </c>
      <c r="M26" s="1" t="s">
        <v>2</v>
      </c>
      <c r="N26" s="2" cm="1">
        <f t="array" aca="1" ref="N26" ca="1">INDIRECT("DATA_Durham!F" &amp; 212-5*(ROW()-2)/2+(COLUMN()-14))</f>
        <v>0.99314607205684879</v>
      </c>
      <c r="O26" s="2" cm="1">
        <f t="array" aca="1" ref="O26" ca="1">INDIRECT("DATA_Durham!F" &amp; 212-5*(ROW()-2)/2+(COLUMN()-14))</f>
        <v>0.9935091204134916</v>
      </c>
      <c r="P26" s="2" cm="1">
        <f t="array" aca="1" ref="P26" ca="1">INDIRECT("DATA_Durham!F" &amp; 212-5*(ROW()-2)/2+(COLUMN()-14))</f>
        <v>0.9926670272458552</v>
      </c>
      <c r="Q26" s="2" cm="1">
        <f t="array" aca="1" ref="Q26" ca="1">INDIRECT("DATA_Durham!F" &amp; 212-5*(ROW()-2)/2+(COLUMN()-14))</f>
        <v>0.98554018889298722</v>
      </c>
      <c r="R26" s="2" cm="1">
        <f t="array" aca="1" ref="R26" ca="1">INDIRECT("DATA_Durham!F" &amp; 212-5*(ROW()-2)/2+(COLUMN()-14))</f>
        <v>0.96400565197891275</v>
      </c>
      <c r="S26" s="23"/>
      <c r="T26" s="83"/>
      <c r="U26" s="74">
        <v>-35</v>
      </c>
      <c r="V26" s="1" t="s">
        <v>2</v>
      </c>
      <c r="W26" s="3" cm="1">
        <f t="array" aca="1" ref="W26" ca="1">INDIRECT("DATA_Durham!G" &amp; 212-5*(ROW()-2)/2+(COLUMN()-23))</f>
        <v>0.98857734823977561</v>
      </c>
      <c r="X26" s="3" cm="1">
        <f t="array" aca="1" ref="X26" ca="1">INDIRECT("DATA_Durham!G" &amp; 212-5*(ROW()-2)/2+(COLUMN()-23))</f>
        <v>0.98228332074240099</v>
      </c>
      <c r="Y26" s="3" cm="1">
        <f t="array" aca="1" ref="Y26" ca="1">INDIRECT("DATA_Durham!G" &amp; 212-5*(ROW()-2)/2+(COLUMN()-23))</f>
        <v>0.96087662277490737</v>
      </c>
      <c r="Z26" s="3" cm="1">
        <f t="array" aca="1" ref="Z26" ca="1">INDIRECT("DATA_Durham!G" &amp; 212-5*(ROW()-2)/2+(COLUMN()-23))</f>
        <v>0.91445603156681343</v>
      </c>
      <c r="AA26" s="3" cm="1">
        <f t="array" aca="1" ref="AA26" ca="1">INDIRECT("DATA_Durham!G" &amp; 212-5*(ROW()-2)/2+(COLUMN()-23))</f>
        <v>0.83511640055570602</v>
      </c>
      <c r="AC26" s="83"/>
      <c r="AD26" s="74">
        <v>-35</v>
      </c>
      <c r="AE26" s="1" t="s">
        <v>2</v>
      </c>
      <c r="AF26" s="2">
        <f t="shared" ca="1" si="1"/>
        <v>1.3801699161527958E-2</v>
      </c>
      <c r="AG26" s="2">
        <f t="shared" ca="1" si="1"/>
        <v>3.4140965019730185E-2</v>
      </c>
      <c r="AH26" s="2">
        <f t="shared" ca="1" si="1"/>
        <v>0.11430489476795469</v>
      </c>
      <c r="AI26" s="2">
        <f t="shared" ca="1" si="1"/>
        <v>0.22607101340536861</v>
      </c>
      <c r="AJ26" s="2">
        <f t="shared" ca="1" si="1"/>
        <v>0.36289266896313011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INDIRECT("DATA_Durham!H" &amp; 212-5*(ROW()-3)/2+(COLUMN()-5))</f>
        <v>0.98805584203064356</v>
      </c>
      <c r="F27" s="5" cm="1">
        <f t="array" aca="1" ref="F27" ca="1">INDIRECT("DATA_Durham!H" &amp; 212-5*(ROW()-3)/2+(COLUMN()-5))</f>
        <v>0.97500279460186057</v>
      </c>
      <c r="G27" s="5" cm="1">
        <f t="array" aca="1" ref="G27" ca="1">INDIRECT("DATA_Durham!H" &amp; 212-5*(ROW()-3)/2+(COLUMN()-5))</f>
        <v>0.92794432275599836</v>
      </c>
      <c r="H27" s="5" cm="1">
        <f t="array" aca="1" ref="H27" ca="1">INDIRECT("DATA_Durham!H" &amp; 212-5*(ROW()-3)/2+(COLUMN()-5))</f>
        <v>0.83690936988498921</v>
      </c>
      <c r="I27" s="5" cm="1">
        <f t="array" aca="1" ref="I27" ca="1">INDIRECT("DATA_Durham!H" &amp; 212-5*(ROW()-3)/2+(COLUMN()-5))</f>
        <v>0.68531186968587909</v>
      </c>
      <c r="K27" s="83"/>
      <c r="L27" s="75"/>
      <c r="M27" s="9" t="s">
        <v>3</v>
      </c>
      <c r="N27" s="5" cm="1">
        <f t="array" aca="1" ref="N27" ca="1">INDIRECT("DATA_Durham!I" &amp; 212-5*(ROW()-3)/2+(COLUMN()-14))</f>
        <v>0.99738403590467861</v>
      </c>
      <c r="O27" s="5" cm="1">
        <f t="array" aca="1" ref="O27" ca="1">INDIRECT("DATA_Durham!I" &amp; 212-5*(ROW()-3)/2+(COLUMN()-14))</f>
        <v>0.99677506957678041</v>
      </c>
      <c r="P27" s="5" cm="1">
        <f t="array" aca="1" ref="P27" ca="1">INDIRECT("DATA_Durham!I" &amp; 212-5*(ROW()-3)/2+(COLUMN()-14))</f>
        <v>0.99489383670779519</v>
      </c>
      <c r="Q27" s="5" cm="1">
        <f t="array" aca="1" ref="Q27" ca="1">INDIRECT("DATA_Durham!I" &amp; 212-5*(ROW()-3)/2+(COLUMN()-14))</f>
        <v>0.99260529547410836</v>
      </c>
      <c r="R27" s="5" cm="1">
        <f t="array" aca="1" ref="R27" ca="1">INDIRECT("DATA_Durham!I" &amp; 212-5*(ROW()-3)/2+(COLUMN()-14))</f>
        <v>0.98947028329715681</v>
      </c>
      <c r="S27" s="23"/>
      <c r="T27" s="83"/>
      <c r="U27" s="75"/>
      <c r="V27" s="9" t="s">
        <v>3</v>
      </c>
      <c r="W27" s="6" cm="1">
        <f t="array" aca="1" ref="W27" ca="1">INDIRECT("DATA_Durham!J" &amp; 212-5*(ROW()-3)/2+(COLUMN()-23))</f>
        <v>0.99505955347573638</v>
      </c>
      <c r="X27" s="6" cm="1">
        <f t="array" aca="1" ref="X27" ca="1">INDIRECT("DATA_Durham!J" &amp; 212-5*(ROW()-3)/2+(COLUMN()-23))</f>
        <v>0.99085181711681081</v>
      </c>
      <c r="Y27" s="6" cm="1">
        <f t="array" aca="1" ref="Y27" ca="1">INDIRECT("DATA_Durham!J" &amp; 212-5*(ROW()-3)/2+(COLUMN()-23))</f>
        <v>0.97486671573414441</v>
      </c>
      <c r="Z27" s="6" cm="1">
        <f t="array" aca="1" ref="Z27" ca="1">INDIRECT("DATA_Durham!J" &amp; 212-5*(ROW()-3)/2+(COLUMN()-23))</f>
        <v>0.9364276838844342</v>
      </c>
      <c r="AA27" s="6" cm="1">
        <f t="array" aca="1" ref="AA27" ca="1">INDIRECT("DATA_Durham!J" &amp; 212-5*(ROW()-3)/2+(COLUMN()-23))</f>
        <v>0.86843906864953491</v>
      </c>
      <c r="AC27" s="83"/>
      <c r="AD27" s="75"/>
      <c r="AE27" s="9" t="s">
        <v>3</v>
      </c>
      <c r="AF27" s="5">
        <f t="shared" ca="1" si="1"/>
        <v>9.3281938740350512E-3</v>
      </c>
      <c r="AG27" s="5">
        <f t="shared" ca="1" si="1"/>
        <v>2.1772274974919847E-2</v>
      </c>
      <c r="AH27" s="5">
        <f t="shared" ca="1" si="1"/>
        <v>6.6949513951796824E-2</v>
      </c>
      <c r="AI27" s="5">
        <f t="shared" ca="1" si="1"/>
        <v>0.15569592558911916</v>
      </c>
      <c r="AJ27" s="5">
        <f t="shared" ca="1" si="1"/>
        <v>0.30415841361127771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INDIRECT("DATA_Durham!E"&amp;212-5*(ROW()-2)/2+(COLUMN()-5))</f>
        <v>0.9650772161307144</v>
      </c>
      <c r="F28" s="2" cm="1">
        <f t="array" aca="1" ref="F28" ca="1">INDIRECT("DATA_Durham!E"&amp;212-5*(ROW()-2)/2+(COLUMN()-5))</f>
        <v>0.94367970654220756</v>
      </c>
      <c r="G28" s="2" cm="1">
        <f t="array" aca="1" ref="G28" ca="1">INDIRECT("DATA_Durham!E"&amp;212-5*(ROW()-2)/2+(COLUMN()-5))</f>
        <v>0.86267563197548358</v>
      </c>
      <c r="H28" s="2" cm="1">
        <f t="array" aca="1" ref="H28" ca="1">INDIRECT("DATA_Durham!E"&amp;212-5*(ROW()-2)/2+(COLUMN()-5))</f>
        <v>0.75302107383392836</v>
      </c>
      <c r="I28" s="2" cm="1">
        <f t="array" aca="1" ref="I28" ca="1">INDIRECT("DATA_Durham!E"&amp;212-5*(ROW()-2)/2+(COLUMN()-5))</f>
        <v>0.60664080047262547</v>
      </c>
      <c r="K28" s="83"/>
      <c r="L28" s="74">
        <v>-40</v>
      </c>
      <c r="M28" s="10" t="s">
        <v>2</v>
      </c>
      <c r="N28" s="2" cm="1">
        <f t="array" aca="1" ref="N28" ca="1">INDIRECT("DATA_Durham!F" &amp; 212-5*(ROW()-2)/2+(COLUMN()-14))</f>
        <v>0.99419583185117522</v>
      </c>
      <c r="O28" s="2" cm="1">
        <f t="array" aca="1" ref="O28" ca="1">INDIRECT("DATA_Durham!F" &amp; 212-5*(ROW()-2)/2+(COLUMN()-14))</f>
        <v>0.9918547613157308</v>
      </c>
      <c r="P28" s="2" cm="1">
        <f t="array" aca="1" ref="P28" ca="1">INDIRECT("DATA_Durham!F" &amp; 212-5*(ROW()-2)/2+(COLUMN()-14))</f>
        <v>0.9909933699244422</v>
      </c>
      <c r="Q28" s="2" cm="1">
        <f t="array" aca="1" ref="Q28" ca="1">INDIRECT("DATA_Durham!F" &amp; 212-5*(ROW()-2)/2+(COLUMN()-14))</f>
        <v>0.98579518678612765</v>
      </c>
      <c r="R28" s="2" cm="1">
        <f t="array" aca="1" ref="R28" ca="1">INDIRECT("DATA_Durham!F" &amp; 212-5*(ROW()-2)/2+(COLUMN()-14))</f>
        <v>0.96906452143009081</v>
      </c>
      <c r="S28" s="23"/>
      <c r="T28" s="83"/>
      <c r="U28" s="74">
        <v>-40</v>
      </c>
      <c r="V28" s="10" t="s">
        <v>2</v>
      </c>
      <c r="W28" s="3" cm="1">
        <f t="array" aca="1" ref="W28" ca="1">INDIRECT("DATA_Durham!G" &amp; 212-5*(ROW()-2)/2+(COLUMN()-23))</f>
        <v>0.98471560789549839</v>
      </c>
      <c r="X28" s="3" cm="1">
        <f t="array" aca="1" ref="X28" ca="1">INDIRECT("DATA_Durham!G" &amp; 212-5*(ROW()-2)/2+(COLUMN()-23))</f>
        <v>0.97562607376837995</v>
      </c>
      <c r="Y28" s="3" cm="1">
        <f t="array" aca="1" ref="Y28" ca="1">INDIRECT("DATA_Durham!G" &amp; 212-5*(ROW()-2)/2+(COLUMN()-23))</f>
        <v>0.95509831276004575</v>
      </c>
      <c r="Z28" s="3" cm="1">
        <f t="array" aca="1" ref="Z28" ca="1">INDIRECT("DATA_Durham!G" &amp; 212-5*(ROW()-2)/2+(COLUMN()-23))</f>
        <v>0.9125260050583418</v>
      </c>
      <c r="AA28" s="3" cm="1">
        <f t="array" aca="1" ref="AA28" ca="1">INDIRECT("DATA_Durham!G" &amp; 212-5*(ROW()-2)/2+(COLUMN()-23))</f>
        <v>0.84056579807761433</v>
      </c>
      <c r="AC28" s="83"/>
      <c r="AD28" s="74">
        <v>-40</v>
      </c>
      <c r="AE28" s="10" t="s">
        <v>2</v>
      </c>
      <c r="AF28" s="2">
        <f t="shared" ca="1" si="1"/>
        <v>2.9118615720460816E-2</v>
      </c>
      <c r="AG28" s="2">
        <f t="shared" ca="1" si="1"/>
        <v>4.817505477352324E-2</v>
      </c>
      <c r="AH28" s="2">
        <f t="shared" ca="1" si="1"/>
        <v>0.12831773794895862</v>
      </c>
      <c r="AI28" s="2">
        <f t="shared" ca="1" si="1"/>
        <v>0.2327741129521993</v>
      </c>
      <c r="AJ28" s="2">
        <f t="shared" ca="1" si="1"/>
        <v>0.36242372095746533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INDIRECT("DATA_Durham!H" &amp; 212-5*(ROW()-3)/2+(COLUMN()-5))</f>
        <v>0.97721193662238603</v>
      </c>
      <c r="F29" s="5" cm="1">
        <f t="array" aca="1" ref="F29" ca="1">INDIRECT("DATA_Durham!H" &amp; 212-5*(ROW()-3)/2+(COLUMN()-5))</f>
        <v>0.96680296046553238</v>
      </c>
      <c r="G29" s="5" cm="1">
        <f t="array" aca="1" ref="G29" ca="1">INDIRECT("DATA_Durham!H" &amp; 212-5*(ROW()-3)/2+(COLUMN()-5))</f>
        <v>0.92221199761206885</v>
      </c>
      <c r="H29" s="5" cm="1">
        <f t="array" aca="1" ref="H29" ca="1">INDIRECT("DATA_Durham!H" &amp; 212-5*(ROW()-3)/2+(COLUMN()-5))</f>
        <v>0.83242852572847603</v>
      </c>
      <c r="I29" s="5" cm="1">
        <f t="array" aca="1" ref="I29" ca="1">INDIRECT("DATA_Durham!H" &amp; 212-5*(ROW()-3)/2+(COLUMN()-5))</f>
        <v>0.69071716701833374</v>
      </c>
      <c r="K29" s="83"/>
      <c r="L29" s="75"/>
      <c r="M29" s="11" t="s">
        <v>3</v>
      </c>
      <c r="N29" s="5" cm="1">
        <f t="array" aca="1" ref="N29" ca="1">INDIRECT("DATA_Durham!I" &amp; 212-5*(ROW()-3)/2+(COLUMN()-14))</f>
        <v>0.99659044617777603</v>
      </c>
      <c r="O29" s="5" cm="1">
        <f t="array" aca="1" ref="O29" ca="1">INDIRECT("DATA_Durham!I" &amp; 212-5*(ROW()-3)/2+(COLUMN()-14))</f>
        <v>0.99756538460403721</v>
      </c>
      <c r="P29" s="5" cm="1">
        <f t="array" aca="1" ref="P29" ca="1">INDIRECT("DATA_Durham!I" &amp; 212-5*(ROW()-3)/2+(COLUMN()-14))</f>
        <v>0.99627555215173358</v>
      </c>
      <c r="Q29" s="5" cm="1">
        <f t="array" aca="1" ref="Q29" ca="1">INDIRECT("DATA_Durham!I" &amp; 212-5*(ROW()-3)/2+(COLUMN()-14))</f>
        <v>0.99274128120999283</v>
      </c>
      <c r="R29" s="5" cm="1">
        <f t="array" aca="1" ref="R29" ca="1">INDIRECT("DATA_Durham!I" &amp; 212-5*(ROW()-3)/2+(COLUMN()-14))</f>
        <v>0.98954892616437562</v>
      </c>
      <c r="S29" s="23"/>
      <c r="T29" s="83"/>
      <c r="U29" s="75"/>
      <c r="V29" s="11" t="s">
        <v>3</v>
      </c>
      <c r="W29" s="6" cm="1">
        <f t="array" aca="1" ref="W29" ca="1">INDIRECT("DATA_Durham!J" &amp; 212-5*(ROW()-3)/2+(COLUMN()-23))</f>
        <v>0.99186685347492942</v>
      </c>
      <c r="X29" s="6" cm="1">
        <f t="array" aca="1" ref="X29" ca="1">INDIRECT("DATA_Durham!J" &amp; 212-5*(ROW()-3)/2+(COLUMN()-23))</f>
        <v>0.98863274098114884</v>
      </c>
      <c r="Y29" s="6" cm="1">
        <f t="array" aca="1" ref="Y29" ca="1">INDIRECT("DATA_Durham!J" &amp; 212-5*(ROW()-3)/2+(COLUMN()-23))</f>
        <v>0.97304939606229679</v>
      </c>
      <c r="Z29" s="6" cm="1">
        <f t="array" aca="1" ref="Z29" ca="1">INDIRECT("DATA_Durham!J" &amp; 212-5*(ROW()-3)/2+(COLUMN()-23))</f>
        <v>0.93503452393026565</v>
      </c>
      <c r="AA29" s="6" cm="1">
        <f t="array" aca="1" ref="AA29" ca="1">INDIRECT("DATA_Durham!J" &amp; 212-5*(ROW()-3)/2+(COLUMN()-23))</f>
        <v>0.87130612426941656</v>
      </c>
      <c r="AC29" s="83"/>
      <c r="AD29" s="75"/>
      <c r="AE29" s="11" t="s">
        <v>3</v>
      </c>
      <c r="AF29" s="5">
        <f t="shared" ca="1" si="1"/>
        <v>1.937850955539E-2</v>
      </c>
      <c r="AG29" s="5">
        <f t="shared" ca="1" si="1"/>
        <v>3.0762424138504829E-2</v>
      </c>
      <c r="AH29" s="5">
        <f t="shared" ca="1" si="1"/>
        <v>7.4063554539664733E-2</v>
      </c>
      <c r="AI29" s="5">
        <f t="shared" ca="1" si="1"/>
        <v>0.1603127554815168</v>
      </c>
      <c r="AJ29" s="5">
        <f t="shared" ca="1" si="1"/>
        <v>0.29883175914604188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INDIRECT("DATA_Durham!E"&amp;212-5*(ROW()-2)/2+(COLUMN()-5))</f>
        <v>0.94136740612418635</v>
      </c>
      <c r="F30" s="2" cm="1">
        <f t="array" aca="1" ref="F30" ca="1">INDIRECT("DATA_Durham!E"&amp;212-5*(ROW()-2)/2+(COLUMN()-5))</f>
        <v>0.91430838126122815</v>
      </c>
      <c r="G30" s="2" cm="1">
        <f t="array" aca="1" ref="G30" ca="1">INDIRECT("DATA_Durham!E"&amp;212-5*(ROW()-2)/2+(COLUMN()-5))</f>
        <v>0.84277033874008733</v>
      </c>
      <c r="H30" s="2" cm="1">
        <f t="array" aca="1" ref="H30" ca="1">INDIRECT("DATA_Durham!E"&amp;212-5*(ROW()-2)/2+(COLUMN()-5))</f>
        <v>0.73894341383654505</v>
      </c>
      <c r="I30" s="2" cm="1">
        <f t="array" aca="1" ref="I30" ca="1">INDIRECT("DATA_Durham!E"&amp;212-5*(ROW()-2)/2+(COLUMN()-5))</f>
        <v>0.60441184268149772</v>
      </c>
      <c r="K30" s="83"/>
      <c r="L30" s="74">
        <v>-45</v>
      </c>
      <c r="M30" s="12" t="s">
        <v>2</v>
      </c>
      <c r="N30" s="2" cm="1">
        <f t="array" aca="1" ref="N30" ca="1">INDIRECT("DATA_Durham!F" &amp; 212-5*(ROW()-2)/2+(COLUMN()-14))</f>
        <v>0.99245803868373361</v>
      </c>
      <c r="O30" s="2" cm="1">
        <f t="array" aca="1" ref="O30" ca="1">INDIRECT("DATA_Durham!F" &amp; 212-5*(ROW()-2)/2+(COLUMN()-14))</f>
        <v>0.99459420582291158</v>
      </c>
      <c r="P30" s="2" cm="1">
        <f t="array" aca="1" ref="P30" ca="1">INDIRECT("DATA_Durham!F" &amp; 212-5*(ROW()-2)/2+(COLUMN()-14))</f>
        <v>0.99188636343301795</v>
      </c>
      <c r="Q30" s="2" cm="1">
        <f t="array" aca="1" ref="Q30" ca="1">INDIRECT("DATA_Durham!F" &amp; 212-5*(ROW()-2)/2+(COLUMN()-14))</f>
        <v>0.98621536039431845</v>
      </c>
      <c r="R30" s="2" cm="1">
        <f t="array" aca="1" ref="R30" ca="1">INDIRECT("DATA_Durham!F" &amp; 212-5*(ROW()-2)/2+(COLUMN()-14))</f>
        <v>0.97136849400175618</v>
      </c>
      <c r="S30" s="23"/>
      <c r="T30" s="83"/>
      <c r="U30" s="74">
        <v>-45</v>
      </c>
      <c r="V30" s="12" t="s">
        <v>2</v>
      </c>
      <c r="W30" s="3" cm="1">
        <f t="array" aca="1" ref="W30" ca="1">INDIRECT("DATA_Durham!G" &amp; 212-5*(ROW()-2)/2+(COLUMN()-23))</f>
        <v>0.9751448233638248</v>
      </c>
      <c r="X30" s="3" cm="1">
        <f t="array" aca="1" ref="X30" ca="1">INDIRECT("DATA_Durham!G" &amp; 212-5*(ROW()-2)/2+(COLUMN()-23))</f>
        <v>0.97243641861980223</v>
      </c>
      <c r="Y30" s="3" cm="1">
        <f t="array" aca="1" ref="Y30" ca="1">INDIRECT("DATA_Durham!G" &amp; 212-5*(ROW()-2)/2+(COLUMN()-23))</f>
        <v>0.94907236154250962</v>
      </c>
      <c r="Z30" s="3" cm="1">
        <f t="array" aca="1" ref="Z30" ca="1">INDIRECT("DATA_Durham!G" &amp; 212-5*(ROW()-2)/2+(COLUMN()-23))</f>
        <v>0.90802479771131839</v>
      </c>
      <c r="AA30" s="3" cm="1">
        <f t="array" aca="1" ref="AA30" ca="1">INDIRECT("DATA_Durham!G" &amp; 212-5*(ROW()-2)/2+(COLUMN()-23))</f>
        <v>0.84164378345437907</v>
      </c>
      <c r="AC30" s="83"/>
      <c r="AD30" s="74">
        <v>-45</v>
      </c>
      <c r="AE30" s="12" t="s">
        <v>2</v>
      </c>
      <c r="AF30" s="2">
        <f t="shared" ca="1" si="1"/>
        <v>5.1090632559547267E-2</v>
      </c>
      <c r="AG30" s="2">
        <f t="shared" ca="1" si="1"/>
        <v>8.0285824561683428E-2</v>
      </c>
      <c r="AH30" s="2">
        <f t="shared" ca="1" si="1"/>
        <v>0.14911602469293062</v>
      </c>
      <c r="AI30" s="2">
        <f t="shared" ca="1" si="1"/>
        <v>0.2472719465577734</v>
      </c>
      <c r="AJ30" s="2">
        <f t="shared" ca="1" si="1"/>
        <v>0.36695665132025845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INDIRECT("DATA_Durham!H" &amp; 212-5*(ROW()-3)/2+(COLUMN()-5))</f>
        <v>0.96365043642004478</v>
      </c>
      <c r="F31" s="5" cm="1">
        <f t="array" aca="1" ref="F31" ca="1">INDIRECT("DATA_Durham!H" &amp; 212-5*(ROW()-3)/2+(COLUMN()-5))</f>
        <v>0.95014138202614817</v>
      </c>
      <c r="G31" s="5" cm="1">
        <f t="array" aca="1" ref="G31" ca="1">INDIRECT("DATA_Durham!H" &amp; 212-5*(ROW()-3)/2+(COLUMN()-5))</f>
        <v>0.90731969452701244</v>
      </c>
      <c r="H31" s="5" cm="1">
        <f t="array" aca="1" ref="H31" ca="1">INDIRECT("DATA_Durham!H" &amp; 212-5*(ROW()-3)/2+(COLUMN()-5))</f>
        <v>0.82360078735386921</v>
      </c>
      <c r="I31" s="5" cm="1">
        <f t="array" aca="1" ref="I31" ca="1">INDIRECT("DATA_Durham!H" &amp; 212-5*(ROW()-3)/2+(COLUMN()-5))</f>
        <v>0.69102961792752027</v>
      </c>
      <c r="K31" s="83"/>
      <c r="L31" s="75"/>
      <c r="M31" s="9" t="s">
        <v>3</v>
      </c>
      <c r="N31" s="5" cm="1">
        <f t="array" aca="1" ref="N31" ca="1">INDIRECT("DATA_Durham!I" &amp; 212-5*(ROW()-3)/2+(COLUMN()-14))</f>
        <v>0.99738404703593164</v>
      </c>
      <c r="O31" s="5" cm="1">
        <f t="array" aca="1" ref="O31" ca="1">INDIRECT("DATA_Durham!I" &amp; 212-5*(ROW()-3)/2+(COLUMN()-14))</f>
        <v>0.9954483304721844</v>
      </c>
      <c r="P31" s="5" cm="1">
        <f t="array" aca="1" ref="P31" ca="1">INDIRECT("DATA_Durham!I" &amp; 212-5*(ROW()-3)/2+(COLUMN()-14))</f>
        <v>0.99522364833218879</v>
      </c>
      <c r="Q31" s="5" cm="1">
        <f t="array" aca="1" ref="Q31" ca="1">INDIRECT("DATA_Durham!I" &amp; 212-5*(ROW()-3)/2+(COLUMN()-14))</f>
        <v>0.99286896611185682</v>
      </c>
      <c r="R31" s="5" cm="1">
        <f t="array" aca="1" ref="R31" ca="1">INDIRECT("DATA_Durham!I" &amp; 212-5*(ROW()-3)/2+(COLUMN()-14))</f>
        <v>0.99038626547562503</v>
      </c>
      <c r="S31" s="23"/>
      <c r="T31" s="83"/>
      <c r="U31" s="75"/>
      <c r="V31" s="9" t="s">
        <v>3</v>
      </c>
      <c r="W31" s="6" cm="1">
        <f t="array" aca="1" ref="W31" ca="1">INDIRECT("DATA_Durham!J" &amp; 212-5*(ROW()-3)/2+(COLUMN()-23))</f>
        <v>0.98860342156889136</v>
      </c>
      <c r="X31" s="6" cm="1">
        <f t="array" aca="1" ref="X31" ca="1">INDIRECT("DATA_Durham!J" &amp; 212-5*(ROW()-3)/2+(COLUMN()-23))</f>
        <v>0.98221897985980844</v>
      </c>
      <c r="Y31" s="6" cm="1">
        <f t="array" aca="1" ref="Y31" ca="1">INDIRECT("DATA_Durham!J" &amp; 212-5*(ROW()-3)/2+(COLUMN()-23))</f>
        <v>0.96766627387284276</v>
      </c>
      <c r="Z31" s="6" cm="1">
        <f t="array" aca="1" ref="Z31" ca="1">INDIRECT("DATA_Durham!J" &amp; 212-5*(ROW()-3)/2+(COLUMN()-23))</f>
        <v>0.93107329461266275</v>
      </c>
      <c r="AA31" s="6" cm="1">
        <f t="array" aca="1" ref="AA31" ca="1">INDIRECT("DATA_Durham!J" &amp; 212-5*(ROW()-3)/2+(COLUMN()-23))</f>
        <v>0.87218533036924606</v>
      </c>
      <c r="AC31" s="83"/>
      <c r="AD31" s="75"/>
      <c r="AE31" s="9" t="s">
        <v>3</v>
      </c>
      <c r="AF31" s="5">
        <f t="shared" ca="1" si="1"/>
        <v>3.3733610615886866E-2</v>
      </c>
      <c r="AG31" s="5">
        <f t="shared" ca="1" si="1"/>
        <v>4.5306948446036222E-2</v>
      </c>
      <c r="AH31" s="5">
        <f t="shared" ca="1" si="1"/>
        <v>8.7903953805176349E-2</v>
      </c>
      <c r="AI31" s="5">
        <f t="shared" ca="1" si="1"/>
        <v>0.16926817875798761</v>
      </c>
      <c r="AJ31" s="5">
        <f t="shared" ca="1" si="1"/>
        <v>0.29935664754810476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INDIRECT("DATA_Durham!E"&amp;212-5*(ROW()-2)/2+(COLUMN()-5))</f>
        <v>0.90315549003737083</v>
      </c>
      <c r="F32" s="2" cm="1">
        <f t="array" aca="1" ref="F32" ca="1">INDIRECT("DATA_Durham!E"&amp;212-5*(ROW()-2)/2+(COLUMN()-5))</f>
        <v>0.88016474112866272</v>
      </c>
      <c r="G32" s="2" cm="1">
        <f t="array" aca="1" ref="G32" ca="1">INDIRECT("DATA_Durham!E"&amp;212-5*(ROW()-2)/2+(COLUMN()-5))</f>
        <v>0.81994294889018959</v>
      </c>
      <c r="H32" s="2" cm="1">
        <f t="array" aca="1" ref="H32" ca="1">INDIRECT("DATA_Durham!E"&amp;212-5*(ROW()-2)/2+(COLUMN()-5))</f>
        <v>0.7165532007056109</v>
      </c>
      <c r="I32" s="2" cm="1">
        <f t="array" aca="1" ref="I32" ca="1">INDIRECT("DATA_Durham!E"&amp;212-5*(ROW()-2)/2+(COLUMN()-5))</f>
        <v>0.59505033854620637</v>
      </c>
      <c r="K32" s="83"/>
      <c r="L32" s="74">
        <v>-50</v>
      </c>
      <c r="M32" s="10" t="s">
        <v>2</v>
      </c>
      <c r="N32" s="2" cm="1">
        <f t="array" aca="1" ref="N32" ca="1">INDIRECT("DATA_Durham!F" &amp; 212-5*(ROW()-2)/2+(COLUMN()-14))</f>
        <v>0.99464843331158936</v>
      </c>
      <c r="O32" s="2" cm="1">
        <f t="array" aca="1" ref="O32" ca="1">INDIRECT("DATA_Durham!F" &amp; 212-5*(ROW()-2)/2+(COLUMN()-14))</f>
        <v>0.99291811584417455</v>
      </c>
      <c r="P32" s="2" cm="1">
        <f t="array" aca="1" ref="P32" ca="1">INDIRECT("DATA_Durham!F" &amp; 212-5*(ROW()-2)/2+(COLUMN()-14))</f>
        <v>0.99231302031101598</v>
      </c>
      <c r="Q32" s="2" cm="1">
        <f t="array" aca="1" ref="Q32" ca="1">INDIRECT("DATA_Durham!F" &amp; 212-5*(ROW()-2)/2+(COLUMN()-14))</f>
        <v>0.98662151976669177</v>
      </c>
      <c r="R32" s="2" cm="1">
        <f t="array" aca="1" ref="R32" ca="1">INDIRECT("DATA_Durham!F" &amp; 212-5*(ROW()-2)/2+(COLUMN()-14))</f>
        <v>0.97469389692574415</v>
      </c>
      <c r="S32" s="23"/>
      <c r="T32" s="83"/>
      <c r="U32" s="74">
        <v>-50</v>
      </c>
      <c r="V32" s="10" t="s">
        <v>2</v>
      </c>
      <c r="W32" s="3" cm="1">
        <f t="array" aca="1" ref="W32" ca="1">INDIRECT("DATA_Durham!G" &amp; 212-5*(ROW()-2)/2+(COLUMN()-23))</f>
        <v>0.9690543798254696</v>
      </c>
      <c r="X32" s="3" cm="1">
        <f t="array" aca="1" ref="X32" ca="1">INDIRECT("DATA_Durham!G" &amp; 212-5*(ROW()-2)/2+(COLUMN()-23))</f>
        <v>0.96106093289321759</v>
      </c>
      <c r="Y32" s="3" cm="1">
        <f t="array" aca="1" ref="Y32" ca="1">INDIRECT("DATA_Durham!G" &amp; 212-5*(ROW()-2)/2+(COLUMN()-23))</f>
        <v>0.94078474118006861</v>
      </c>
      <c r="Z32" s="3" cm="1">
        <f t="array" aca="1" ref="Z32" ca="1">INDIRECT("DATA_Durham!G" &amp; 212-5*(ROW()-2)/2+(COLUMN()-23))</f>
        <v>0.9012449656760908</v>
      </c>
      <c r="AA32" s="3" cm="1">
        <f t="array" aca="1" ref="AA32" ca="1">INDIRECT("DATA_Durham!G" &amp; 212-5*(ROW()-2)/2+(COLUMN()-23))</f>
        <v>0.84028783802802309</v>
      </c>
      <c r="AC32" s="83"/>
      <c r="AD32" s="74">
        <v>-50</v>
      </c>
      <c r="AE32" s="10" t="s">
        <v>2</v>
      </c>
      <c r="AF32" s="2">
        <f t="shared" ca="1" si="1"/>
        <v>9.149294327421853E-2</v>
      </c>
      <c r="AG32" s="2">
        <f t="shared" ca="1" si="1"/>
        <v>0.11275337471551183</v>
      </c>
      <c r="AH32" s="2">
        <f t="shared" ca="1" si="1"/>
        <v>0.17237007142082639</v>
      </c>
      <c r="AI32" s="2">
        <f t="shared" ca="1" si="1"/>
        <v>0.27006831906108086</v>
      </c>
      <c r="AJ32" s="2">
        <f t="shared" ca="1" si="1"/>
        <v>0.37964355837953778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INDIRECT("DATA_Durham!H" &amp; 212-5*(ROW()-3)/2+(COLUMN()-5))</f>
        <v>0.94149821977066417</v>
      </c>
      <c r="F33" s="5" cm="1">
        <f t="array" aca="1" ref="F33" ca="1">INDIRECT("DATA_Durham!H" &amp; 212-5*(ROW()-3)/2+(COLUMN()-5))</f>
        <v>0.93149490814146563</v>
      </c>
      <c r="G33" s="5" cm="1">
        <f t="array" aca="1" ref="G33" ca="1">INDIRECT("DATA_Durham!H" &amp; 212-5*(ROW()-3)/2+(COLUMN()-5))</f>
        <v>0.88634490797182586</v>
      </c>
      <c r="H33" s="5" cm="1">
        <f t="array" aca="1" ref="H33" ca="1">INDIRECT("DATA_Durham!H" &amp; 212-5*(ROW()-3)/2+(COLUMN()-5))</f>
        <v>0.81005264277749478</v>
      </c>
      <c r="I33" s="5" cm="1">
        <f t="array" aca="1" ref="I33" ca="1">INDIRECT("DATA_Durham!H" &amp; 212-5*(ROW()-3)/2+(COLUMN()-5))</f>
        <v>0.68398842567035134</v>
      </c>
      <c r="K33" s="83"/>
      <c r="L33" s="75"/>
      <c r="M33" s="11" t="s">
        <v>3</v>
      </c>
      <c r="N33" s="5" cm="1">
        <f t="array" aca="1" ref="N33" ca="1">INDIRECT("DATA_Durham!I" &amp; 212-5*(ROW()-3)/2+(COLUMN()-14))</f>
        <v>0.9954615930549604</v>
      </c>
      <c r="O33" s="5" cm="1">
        <f t="array" aca="1" ref="O33" ca="1">INDIRECT("DATA_Durham!I" &amp; 212-5*(ROW()-3)/2+(COLUMN()-14))</f>
        <v>0.99649871960848224</v>
      </c>
      <c r="P33" s="5" cm="1">
        <f t="array" aca="1" ref="P33" ca="1">INDIRECT("DATA_Durham!I" &amp; 212-5*(ROW()-3)/2+(COLUMN()-14))</f>
        <v>0.99460641516691517</v>
      </c>
      <c r="Q33" s="5" cm="1">
        <f t="array" aca="1" ref="Q33" ca="1">INDIRECT("DATA_Durham!I" &amp; 212-5*(ROW()-3)/2+(COLUMN()-14))</f>
        <v>0.99300157874409045</v>
      </c>
      <c r="R33" s="5" cm="1">
        <f t="array" aca="1" ref="R33" ca="1">INDIRECT("DATA_Durham!I" &amp; 212-5*(ROW()-3)/2+(COLUMN()-14))</f>
        <v>0.99007765567073458</v>
      </c>
      <c r="S33" s="23"/>
      <c r="T33" s="83"/>
      <c r="U33" s="75"/>
      <c r="V33" s="11" t="s">
        <v>3</v>
      </c>
      <c r="W33" s="6" cm="1">
        <f t="array" aca="1" ref="W33" ca="1">INDIRECT("DATA_Durham!J" &amp; 212-5*(ROW()-3)/2+(COLUMN()-23))</f>
        <v>0.98049753237186599</v>
      </c>
      <c r="X33" s="6" cm="1">
        <f t="array" aca="1" ref="X33" ca="1">INDIRECT("DATA_Durham!J" &amp; 212-5*(ROW()-3)/2+(COLUMN()-23))</f>
        <v>0.97668712189022322</v>
      </c>
      <c r="Y33" s="6" cm="1">
        <f t="array" aca="1" ref="Y33" ca="1">INDIRECT("DATA_Durham!J" &amp; 212-5*(ROW()-3)/2+(COLUMN()-23))</f>
        <v>0.96035067523539219</v>
      </c>
      <c r="Z33" s="6" cm="1">
        <f t="array" aca="1" ref="Z33" ca="1">INDIRECT("DATA_Durham!J" &amp; 212-5*(ROW()-3)/2+(COLUMN()-23))</f>
        <v>0.92425038383898517</v>
      </c>
      <c r="AA33" s="6" cm="1">
        <f t="array" aca="1" ref="AA33" ca="1">INDIRECT("DATA_Durham!J" &amp; 212-5*(ROW()-3)/2+(COLUMN()-23))</f>
        <v>0.86916095185068543</v>
      </c>
      <c r="AC33" s="83"/>
      <c r="AD33" s="75"/>
      <c r="AE33" s="11" t="s">
        <v>3</v>
      </c>
      <c r="AF33" s="5">
        <f t="shared" ca="1" si="1"/>
        <v>5.3963373284296234E-2</v>
      </c>
      <c r="AG33" s="5">
        <f t="shared" ca="1" si="1"/>
        <v>6.5003811467016615E-2</v>
      </c>
      <c r="AH33" s="5">
        <f t="shared" ca="1" si="1"/>
        <v>0.10826150719508931</v>
      </c>
      <c r="AI33" s="5">
        <f t="shared" ca="1" si="1"/>
        <v>0.18294893596659567</v>
      </c>
      <c r="AJ33" s="5">
        <f t="shared" ca="1" si="1"/>
        <v>0.30608923000038324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INDIRECT("DATA_Durham!E"&amp;212-5*(ROW()-2)/2+(COLUMN()-5))</f>
        <v>0.85957062605435675</v>
      </c>
      <c r="F34" s="2" cm="1">
        <f t="array" aca="1" ref="F34" ca="1">INDIRECT("DATA_Durham!E"&amp;212-5*(ROW()-2)/2+(COLUMN()-5))</f>
        <v>0.83898020238218807</v>
      </c>
      <c r="G34" s="2" cm="1">
        <f t="array" aca="1" ref="G34" ca="1">INDIRECT("DATA_Durham!E"&amp;212-5*(ROW()-2)/2+(COLUMN()-5))</f>
        <v>0.79209597701896994</v>
      </c>
      <c r="H34" s="2" cm="1">
        <f t="array" aca="1" ref="H34" ca="1">INDIRECT("DATA_Durham!E"&amp;212-5*(ROW()-2)/2+(COLUMN()-5))</f>
        <v>0.68680554440331443</v>
      </c>
      <c r="I34" s="2" cm="1">
        <f t="array" aca="1" ref="I34" ca="1">INDIRECT("DATA_Durham!E"&amp;212-5*(ROW()-2)/2+(COLUMN()-5))</f>
        <v>0.58752182187108692</v>
      </c>
      <c r="K34" s="83"/>
      <c r="L34" s="74">
        <v>-55</v>
      </c>
      <c r="M34" s="12" t="s">
        <v>2</v>
      </c>
      <c r="N34" s="2" cm="1">
        <f t="array" aca="1" ref="N34" ca="1">INDIRECT("DATA_Durham!F" &amp; 212-5*(ROW()-2)/2+(COLUMN()-14))</f>
        <v>0.99369679236996755</v>
      </c>
      <c r="O34" s="2" cm="1">
        <f t="array" aca="1" ref="O34" ca="1">INDIRECT("DATA_Durham!F" &amp; 212-5*(ROW()-2)/2+(COLUMN()-14))</f>
        <v>0.99323634924350879</v>
      </c>
      <c r="P34" s="2" cm="1">
        <f t="array" aca="1" ref="P34" ca="1">INDIRECT("DATA_Durham!F" &amp; 212-5*(ROW()-2)/2+(COLUMN()-14))</f>
        <v>0.99170076355472958</v>
      </c>
      <c r="Q34" s="2" cm="1">
        <f t="array" aca="1" ref="Q34" ca="1">INDIRECT("DATA_Durham!F" &amp; 212-5*(ROW()-2)/2+(COLUMN()-14))</f>
        <v>0.98634088437849621</v>
      </c>
      <c r="R34" s="2" cm="1">
        <f t="array" aca="1" ref="R34" ca="1">INDIRECT("DATA_Durham!F" &amp; 212-5*(ROW()-2)/2+(COLUMN()-14))</f>
        <v>0.97523819512801802</v>
      </c>
      <c r="S34" s="23"/>
      <c r="T34" s="83"/>
      <c r="U34" s="74">
        <v>-55</v>
      </c>
      <c r="V34" s="12" t="s">
        <v>2</v>
      </c>
      <c r="W34" s="3" cm="1">
        <f t="array" aca="1" ref="W34" ca="1">INDIRECT("DATA_Durham!G" &amp; 212-5*(ROW()-2)/2+(COLUMN()-23))</f>
        <v>0.95495492423208161</v>
      </c>
      <c r="X34" s="3" cm="1">
        <f t="array" aca="1" ref="X34" ca="1">INDIRECT("DATA_Durham!G" &amp; 212-5*(ROW()-2)/2+(COLUMN()-23))</f>
        <v>0.94816471867669438</v>
      </c>
      <c r="Y34" s="3" cm="1">
        <f t="array" aca="1" ref="Y34" ca="1">INDIRECT("DATA_Durham!G" &amp; 212-5*(ROW()-2)/2+(COLUMN()-23))</f>
        <v>0.92931946450913938</v>
      </c>
      <c r="Z34" s="3" cm="1">
        <f t="array" aca="1" ref="Z34" ca="1">INDIRECT("DATA_Durham!G" &amp; 212-5*(ROW()-2)/2+(COLUMN()-23))</f>
        <v>0.88992976120664302</v>
      </c>
      <c r="AA34" s="3" cm="1">
        <f t="array" aca="1" ref="AA34" ca="1">INDIRECT("DATA_Durham!G" &amp; 212-5*(ROW()-2)/2+(COLUMN()-23))</f>
        <v>0.83760307999988115</v>
      </c>
      <c r="AC34" s="83"/>
      <c r="AD34" s="74">
        <v>-55</v>
      </c>
      <c r="AE34" s="12" t="s">
        <v>2</v>
      </c>
      <c r="AF34" s="2">
        <f t="shared" ca="1" si="1"/>
        <v>0.13412616631561081</v>
      </c>
      <c r="AG34" s="2">
        <f t="shared" ca="1" si="1"/>
        <v>0.15425614686132072</v>
      </c>
      <c r="AH34" s="2">
        <f t="shared" ca="1" si="1"/>
        <v>0.19960478653575964</v>
      </c>
      <c r="AI34" s="2">
        <f t="shared" ca="1" si="1"/>
        <v>0.29953533997518178</v>
      </c>
      <c r="AJ34" s="2">
        <f t="shared" ca="1" si="1"/>
        <v>0.38771637325693109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INDIRECT("DATA_Durham!H" &amp; 212-5*(ROW()-3)/2+(COLUMN()-5))</f>
        <v>0.91496893474691976</v>
      </c>
      <c r="F35" s="5" cm="1">
        <f t="array" aca="1" ref="F35" ca="1">INDIRECT("DATA_Durham!H" &amp; 212-5*(ROW()-3)/2+(COLUMN()-5))</f>
        <v>0.90259072117240036</v>
      </c>
      <c r="G35" s="5" cm="1">
        <f t="array" aca="1" ref="G35" ca="1">INDIRECT("DATA_Durham!H" &amp; 212-5*(ROW()-3)/2+(COLUMN()-5))</f>
        <v>0.8607163612834895</v>
      </c>
      <c r="H35" s="5" cm="1">
        <f t="array" aca="1" ref="H35" ca="1">INDIRECT("DATA_Durham!H" &amp; 212-5*(ROW()-3)/2+(COLUMN()-5))</f>
        <v>0.78606001804577708</v>
      </c>
      <c r="I35" s="5" cm="1">
        <f t="array" aca="1" ref="I35" ca="1">INDIRECT("DATA_Durham!H" &amp; 212-5*(ROW()-3)/2+(COLUMN()-5))</f>
        <v>0.67860033998825209</v>
      </c>
      <c r="K35" s="83"/>
      <c r="L35" s="75"/>
      <c r="M35" s="9" t="s">
        <v>3</v>
      </c>
      <c r="N35" s="5" cm="1">
        <f t="array" aca="1" ref="N35" ca="1">INDIRECT("DATA_Durham!I" &amp; 212-5*(ROW()-3)/2+(COLUMN()-14))</f>
        <v>0.99555414093349159</v>
      </c>
      <c r="O35" s="5" cm="1">
        <f t="array" aca="1" ref="O35" ca="1">INDIRECT("DATA_Durham!I" &amp; 212-5*(ROW()-3)/2+(COLUMN()-14))</f>
        <v>0.9952731948360708</v>
      </c>
      <c r="P35" s="5" cm="1">
        <f t="array" aca="1" ref="P35" ca="1">INDIRECT("DATA_Durham!I" &amp; 212-5*(ROW()-3)/2+(COLUMN()-14))</f>
        <v>0.99403517938792063</v>
      </c>
      <c r="Q35" s="5" cm="1">
        <f t="array" aca="1" ref="Q35" ca="1">INDIRECT("DATA_Durham!I" &amp; 212-5*(ROW()-3)/2+(COLUMN()-14))</f>
        <v>0.99290995532734438</v>
      </c>
      <c r="R35" s="5" cm="1">
        <f t="array" aca="1" ref="R35" ca="1">INDIRECT("DATA_Durham!I" &amp; 212-5*(ROW()-3)/2+(COLUMN()-14))</f>
        <v>0.99019917009449576</v>
      </c>
      <c r="S35" s="23"/>
      <c r="T35" s="83"/>
      <c r="U35" s="75"/>
      <c r="V35" s="9" t="s">
        <v>3</v>
      </c>
      <c r="W35" s="6" cm="1">
        <f t="array" aca="1" ref="W35" ca="1">INDIRECT("DATA_Durham!J" &amp; 212-5*(ROW()-3)/2+(COLUMN()-23))</f>
        <v>0.97208576171825722</v>
      </c>
      <c r="X35" s="6" cm="1">
        <f t="array" aca="1" ref="X35" ca="1">INDIRECT("DATA_Durham!J" &amp; 212-5*(ROW()-3)/2+(COLUMN()-23))</f>
        <v>0.967303637903692</v>
      </c>
      <c r="Y35" s="6" cm="1">
        <f t="array" aca="1" ref="Y35" ca="1">INDIRECT("DATA_Durham!J" &amp; 212-5*(ROW()-3)/2+(COLUMN()-23))</f>
        <v>0.9497643636723766</v>
      </c>
      <c r="Z35" s="6" cm="1">
        <f t="array" aca="1" ref="Z35" ca="1">INDIRECT("DATA_Durham!J" &amp; 212-5*(ROW()-3)/2+(COLUMN()-23))</f>
        <v>0.91519091376477879</v>
      </c>
      <c r="AA35" s="6" cm="1">
        <f t="array" aca="1" ref="AA35" ca="1">INDIRECT("DATA_Durham!J" &amp; 212-5*(ROW()-3)/2+(COLUMN()-23))</f>
        <v>0.86417903429164988</v>
      </c>
      <c r="AC35" s="83"/>
      <c r="AD35" s="75"/>
      <c r="AE35" s="9" t="s">
        <v>3</v>
      </c>
      <c r="AF35" s="5">
        <f t="shared" ca="1" si="1"/>
        <v>8.0585206186571834E-2</v>
      </c>
      <c r="AG35" s="5">
        <f t="shared" ca="1" si="1"/>
        <v>9.2682473663670439E-2</v>
      </c>
      <c r="AH35" s="5">
        <f t="shared" ca="1" si="1"/>
        <v>0.13331881810443114</v>
      </c>
      <c r="AI35" s="5">
        <f t="shared" ca="1" si="1"/>
        <v>0.20684993728156731</v>
      </c>
      <c r="AJ35" s="5">
        <f t="shared" ca="1" si="1"/>
        <v>0.31159883010624367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INDIRECT("DATA_Durham!E"&amp;212-5*(ROW()-2)/2+(COLUMN()-5))</f>
        <v>0.80392117616307623</v>
      </c>
      <c r="F36" s="2" cm="1">
        <f t="array" aca="1" ref="F36" ca="1">INDIRECT("DATA_Durham!E"&amp;212-5*(ROW()-2)/2+(COLUMN()-5))</f>
        <v>0.79433467323601381</v>
      </c>
      <c r="G36" s="2" cm="1">
        <f t="array" aca="1" ref="G36" ca="1">INDIRECT("DATA_Durham!E"&amp;212-5*(ROW()-2)/2+(COLUMN()-5))</f>
        <v>0.75142591785707813</v>
      </c>
      <c r="H36" s="2" cm="1">
        <f t="array" aca="1" ref="H36" ca="1">INDIRECT("DATA_Durham!E"&amp;212-5*(ROW()-2)/2+(COLUMN()-5))</f>
        <v>0.64747226362292987</v>
      </c>
      <c r="I36" s="2" cm="1">
        <f t="array" aca="1" ref="I36" ca="1">INDIRECT("DATA_Durham!E"&amp;212-5*(ROW()-2)/2+(COLUMN()-5))</f>
        <v>0.575933976398467</v>
      </c>
      <c r="K36" s="83"/>
      <c r="L36" s="74">
        <v>-60</v>
      </c>
      <c r="M36" s="10" t="s">
        <v>2</v>
      </c>
      <c r="N36" s="2" cm="1">
        <f t="array" aca="1" ref="N36" ca="1">INDIRECT("DATA_Durham!F" &amp; 212-5*(ROW()-2)/2+(COLUMN()-14))</f>
        <v>0.99293646234538679</v>
      </c>
      <c r="O36" s="2" cm="1">
        <f t="array" aca="1" ref="O36" ca="1">INDIRECT("DATA_Durham!F" &amp; 212-5*(ROW()-2)/2+(COLUMN()-14))</f>
        <v>0.99274415939012883</v>
      </c>
      <c r="P36" s="2" cm="1">
        <f t="array" aca="1" ref="P36" ca="1">INDIRECT("DATA_Durham!F" &amp; 212-5*(ROW()-2)/2+(COLUMN()-14))</f>
        <v>0.99117513696172799</v>
      </c>
      <c r="Q36" s="2" cm="1">
        <f t="array" aca="1" ref="Q36" ca="1">INDIRECT("DATA_Durham!F" &amp; 212-5*(ROW()-2)/2+(COLUMN()-14))</f>
        <v>0.98678523390183559</v>
      </c>
      <c r="R36" s="2" cm="1">
        <f t="array" aca="1" ref="R36" ca="1">INDIRECT("DATA_Durham!F" &amp; 212-5*(ROW()-2)/2+(COLUMN()-14))</f>
        <v>0.97566859076806278</v>
      </c>
      <c r="S36" s="23"/>
      <c r="T36" s="83"/>
      <c r="U36" s="74">
        <v>-60</v>
      </c>
      <c r="V36" s="10" t="s">
        <v>2</v>
      </c>
      <c r="W36" s="3" cm="1">
        <f t="array" aca="1" ref="W36" ca="1">INDIRECT("DATA_Durham!G" &amp; 212-5*(ROW()-2)/2+(COLUMN()-23))</f>
        <v>0.93671220187090243</v>
      </c>
      <c r="X36" s="3" cm="1">
        <f t="array" aca="1" ref="X36" ca="1">INDIRECT("DATA_Durham!G" &amp; 212-5*(ROW()-2)/2+(COLUMN()-23))</f>
        <v>0.93196210239008237</v>
      </c>
      <c r="Y36" s="3" cm="1">
        <f t="array" aca="1" ref="Y36" ca="1">INDIRECT("DATA_Durham!G" &amp; 212-5*(ROW()-2)/2+(COLUMN()-23))</f>
        <v>0.91488952805926715</v>
      </c>
      <c r="Z36" s="3" cm="1">
        <f t="array" aca="1" ref="Z36" ca="1">INDIRECT("DATA_Durham!G" &amp; 212-5*(ROW()-2)/2+(COLUMN()-23))</f>
        <v>0.87535423057559869</v>
      </c>
      <c r="AA36" s="3" cm="1">
        <f t="array" aca="1" ref="AA36" ca="1">INDIRECT("DATA_Durham!G" &amp; 212-5*(ROW()-2)/2+(COLUMN()-23))</f>
        <v>0.83376994806209992</v>
      </c>
      <c r="AC36" s="83"/>
      <c r="AD36" s="74">
        <v>-60</v>
      </c>
      <c r="AE36" s="10" t="s">
        <v>2</v>
      </c>
      <c r="AF36" s="2">
        <f t="shared" ca="1" si="1"/>
        <v>0.18901528618231056</v>
      </c>
      <c r="AG36" s="2">
        <f t="shared" ca="1" si="1"/>
        <v>0.19840948615411502</v>
      </c>
      <c r="AH36" s="2">
        <f t="shared" ca="1" si="1"/>
        <v>0.23974921910464986</v>
      </c>
      <c r="AI36" s="2">
        <f t="shared" ca="1" si="1"/>
        <v>0.33931297027890572</v>
      </c>
      <c r="AJ36" s="2">
        <f t="shared" ca="1" si="1"/>
        <v>0.39973461436959579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INDIRECT("DATA_Durham!H" &amp; 212-5*(ROW()-3)/2+(COLUMN()-5))</f>
        <v>0.87666525247994542</v>
      </c>
      <c r="F37" s="5" cm="1">
        <f t="array" aca="1" ref="F37" ca="1">INDIRECT("DATA_Durham!H" &amp; 212-5*(ROW()-3)/2+(COLUMN()-5))</f>
        <v>0.8665993283968243</v>
      </c>
      <c r="G37" s="5" cm="1">
        <f t="array" aca="1" ref="G37" ca="1">INDIRECT("DATA_Durham!H" &amp; 212-5*(ROW()-3)/2+(COLUMN()-5))</f>
        <v>0.83291528454898922</v>
      </c>
      <c r="H37" s="5" cm="1">
        <f t="array" aca="1" ref="H37" ca="1">INDIRECT("DATA_Durham!H" &amp; 212-5*(ROW()-3)/2+(COLUMN()-5))</f>
        <v>0.75472899172865437</v>
      </c>
      <c r="I37" s="5" cm="1">
        <f t="array" aca="1" ref="I37" ca="1">INDIRECT("DATA_Durham!H" &amp; 212-5*(ROW()-3)/2+(COLUMN()-5))</f>
        <v>0.67181822267921065</v>
      </c>
      <c r="K37" s="83"/>
      <c r="L37" s="75"/>
      <c r="M37" s="11" t="s">
        <v>3</v>
      </c>
      <c r="N37" s="5" cm="1">
        <f t="array" aca="1" ref="N37" ca="1">INDIRECT("DATA_Durham!I" &amp; 212-5*(ROW()-3)/2+(COLUMN()-14))</f>
        <v>0.9950246267552324</v>
      </c>
      <c r="O37" s="5" cm="1">
        <f t="array" aca="1" ref="O37" ca="1">INDIRECT("DATA_Durham!I" &amp; 212-5*(ROW()-3)/2+(COLUMN()-14))</f>
        <v>0.99472857161085404</v>
      </c>
      <c r="P37" s="5" cm="1">
        <f t="array" aca="1" ref="P37" ca="1">INDIRECT("DATA_Durham!I" &amp; 212-5*(ROW()-3)/2+(COLUMN()-14))</f>
        <v>0.99355770851425085</v>
      </c>
      <c r="Q37" s="5" cm="1">
        <f t="array" aca="1" ref="Q37" ca="1">INDIRECT("DATA_Durham!I" &amp; 212-5*(ROW()-3)/2+(COLUMN()-14))</f>
        <v>0.99172665711000896</v>
      </c>
      <c r="R37" s="5" cm="1">
        <f t="array" aca="1" ref="R37" ca="1">INDIRECT("DATA_Durham!I" &amp; 212-5*(ROW()-3)/2+(COLUMN()-14))</f>
        <v>0.9904333537183948</v>
      </c>
      <c r="S37" s="23"/>
      <c r="T37" s="83"/>
      <c r="U37" s="75"/>
      <c r="V37" s="11" t="s">
        <v>3</v>
      </c>
      <c r="W37" s="6" cm="1">
        <f t="array" aca="1" ref="W37" ca="1">INDIRECT("DATA_Durham!J" &amp; 212-5*(ROW()-3)/2+(COLUMN()-23))</f>
        <v>0.96064929803947496</v>
      </c>
      <c r="X37" s="6" cm="1">
        <f t="array" aca="1" ref="X37" ca="1">INDIRECT("DATA_Durham!J" &amp; 212-5*(ROW()-3)/2+(COLUMN()-23))</f>
        <v>0.95438410965983156</v>
      </c>
      <c r="Y37" s="6" cm="1">
        <f t="array" aca="1" ref="Y37" ca="1">INDIRECT("DATA_Durham!J" &amp; 212-5*(ROW()-3)/2+(COLUMN()-23))</f>
        <v>0.93471860157483755</v>
      </c>
      <c r="Z37" s="6" cm="1">
        <f t="array" aca="1" ref="Z37" ca="1">INDIRECT("DATA_Durham!J" &amp; 212-5*(ROW()-3)/2+(COLUMN()-23))</f>
        <v>0.90157319630282318</v>
      </c>
      <c r="AA37" s="6" cm="1">
        <f t="array" aca="1" ref="AA37" ca="1">INDIRECT("DATA_Durham!J" &amp; 212-5*(ROW()-3)/2+(COLUMN()-23))</f>
        <v>0.85545404459949259</v>
      </c>
      <c r="AC37" s="83"/>
      <c r="AD37" s="75"/>
      <c r="AE37" s="11" t="s">
        <v>3</v>
      </c>
      <c r="AF37" s="5">
        <f t="shared" ca="1" si="1"/>
        <v>0.11835937427528698</v>
      </c>
      <c r="AG37" s="5">
        <f t="shared" ca="1" si="1"/>
        <v>0.12812924321402974</v>
      </c>
      <c r="AH37" s="5">
        <f t="shared" ca="1" si="1"/>
        <v>0.16064242396526163</v>
      </c>
      <c r="AI37" s="5">
        <f t="shared" ca="1" si="1"/>
        <v>0.23699766538135458</v>
      </c>
      <c r="AJ37" s="5">
        <f t="shared" ca="1" si="1"/>
        <v>0.31861513103918415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INDIRECT("DATA_Durham!E"&amp;212-5*(ROW()-2)/2+(COLUMN()-5))</f>
        <v>0.76408884198474392</v>
      </c>
      <c r="F38" s="2" cm="1">
        <f t="array" aca="1" ref="F38" ca="1">INDIRECT("DATA_Durham!E"&amp;212-5*(ROW()-2)/2+(COLUMN()-5))</f>
        <v>0.74672089933467845</v>
      </c>
      <c r="G38" s="2" cm="1">
        <f t="array" aca="1" ref="G38" ca="1">INDIRECT("DATA_Durham!E"&amp;212-5*(ROW()-2)/2+(COLUMN()-5))</f>
        <v>0.69353942143939984</v>
      </c>
      <c r="H38" s="2" cm="1">
        <f t="array" aca="1" ref="H38" ca="1">INDIRECT("DATA_Durham!E"&amp;212-5*(ROW()-2)/2+(COLUMN()-5))</f>
        <v>0.59725646552968203</v>
      </c>
      <c r="I38" s="2" cm="1">
        <f t="array" aca="1" ref="I38" ca="1">INDIRECT("DATA_Durham!E"&amp;212-5*(ROW()-2)/2+(COLUMN()-5))</f>
        <v>0.56278300613896026</v>
      </c>
      <c r="K38" s="83"/>
      <c r="L38" s="74">
        <v>-65</v>
      </c>
      <c r="M38" s="12" t="s">
        <v>2</v>
      </c>
      <c r="N38" s="2" cm="1">
        <f t="array" aca="1" ref="N38" ca="1">INDIRECT("DATA_Durham!F" &amp; 212-5*(ROW()-2)/2+(COLUMN()-14))</f>
        <v>0.99215594742958657</v>
      </c>
      <c r="O38" s="2" cm="1">
        <f t="array" aca="1" ref="O38" ca="1">INDIRECT("DATA_Durham!F" &amp; 212-5*(ROW()-2)/2+(COLUMN()-14))</f>
        <v>0.99178371763715523</v>
      </c>
      <c r="P38" s="2" cm="1">
        <f t="array" aca="1" ref="P38" ca="1">INDIRECT("DATA_Durham!F" &amp; 212-5*(ROW()-2)/2+(COLUMN()-14))</f>
        <v>0.99033722938338242</v>
      </c>
      <c r="Q38" s="2" cm="1">
        <f t="array" aca="1" ref="Q38" ca="1">INDIRECT("DATA_Durham!F" &amp; 212-5*(ROW()-2)/2+(COLUMN()-14))</f>
        <v>0.98515074734103725</v>
      </c>
      <c r="R38" s="2" cm="1">
        <f t="array" aca="1" ref="R38" ca="1">INDIRECT("DATA_Durham!F" &amp; 212-5*(ROW()-2)/2+(COLUMN()-14))</f>
        <v>0.97596098886338523</v>
      </c>
      <c r="S38" s="23"/>
      <c r="T38" s="83"/>
      <c r="U38" s="74">
        <v>-65</v>
      </c>
      <c r="V38" s="12" t="s">
        <v>2</v>
      </c>
      <c r="W38" s="3" cm="1">
        <f t="array" aca="1" ref="W38" ca="1">INDIRECT("DATA_Durham!G" &amp; 212-5*(ROW()-2)/2+(COLUMN()-23))</f>
        <v>0.91923806722964785</v>
      </c>
      <c r="X38" s="3" cm="1">
        <f t="array" aca="1" ref="X38" ca="1">INDIRECT("DATA_Durham!G" &amp; 212-5*(ROW()-2)/2+(COLUMN()-23))</f>
        <v>0.91303460769450717</v>
      </c>
      <c r="Y38" s="3" cm="1">
        <f t="array" aca="1" ref="Y38" ca="1">INDIRECT("DATA_Durham!G" &amp; 212-5*(ROW()-2)/2+(COLUMN()-23))</f>
        <v>0.8931456705623404</v>
      </c>
      <c r="Z38" s="3" cm="1">
        <f t="array" aca="1" ref="Z38" ca="1">INDIRECT("DATA_Durham!G" &amp; 212-5*(ROW()-2)/2+(COLUMN()-23))</f>
        <v>0.8544924998897423</v>
      </c>
      <c r="AA38" s="3" cm="1">
        <f t="array" aca="1" ref="AA38" ca="1">INDIRECT("DATA_Durham!G" &amp; 212-5*(ROW()-2)/2+(COLUMN()-23))</f>
        <v>0.83192507198267263</v>
      </c>
      <c r="AC38" s="83"/>
      <c r="AD38" s="74">
        <v>-65</v>
      </c>
      <c r="AE38" s="12" t="s">
        <v>2</v>
      </c>
      <c r="AF38" s="2">
        <f t="shared" ca="1" si="1"/>
        <v>0.22806710544484265</v>
      </c>
      <c r="AG38" s="2">
        <f t="shared" ca="1" si="1"/>
        <v>0.24506281830247678</v>
      </c>
      <c r="AH38" s="2">
        <f t="shared" ca="1" si="1"/>
        <v>0.29679780794398258</v>
      </c>
      <c r="AI38" s="2">
        <f t="shared" ca="1" si="1"/>
        <v>0.38789428181135521</v>
      </c>
      <c r="AJ38" s="2">
        <f t="shared" ca="1" si="1"/>
        <v>0.41317798272442496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INDIRECT("DATA_Durham!H" &amp; 212-5*(ROW()-3)/2+(COLUMN()-5))</f>
        <v>0.8399594578609082</v>
      </c>
      <c r="F39" s="5" cm="1">
        <f t="array" aca="1" ref="F39" ca="1">INDIRECT("DATA_Durham!H" &amp; 212-5*(ROW()-3)/2+(COLUMN()-5))</f>
        <v>0.82748501134657748</v>
      </c>
      <c r="G39" s="5" cm="1">
        <f t="array" aca="1" ref="G39" ca="1">INDIRECT("DATA_Durham!H" &amp; 212-5*(ROW()-3)/2+(COLUMN()-5))</f>
        <v>0.78687980030321791</v>
      </c>
      <c r="H39" s="5" cm="1">
        <f t="array" aca="1" ref="H39" ca="1">INDIRECT("DATA_Durham!H" &amp; 212-5*(ROW()-3)/2+(COLUMN()-5))</f>
        <v>0.71295190574479494</v>
      </c>
      <c r="I39" s="5" cm="1">
        <f t="array" aca="1" ref="I39" ca="1">INDIRECT("DATA_Durham!H" &amp; 212-5*(ROW()-3)/2+(COLUMN()-5))</f>
        <v>0.66351665543134908</v>
      </c>
      <c r="K39" s="83"/>
      <c r="L39" s="75"/>
      <c r="M39" s="9" t="s">
        <v>3</v>
      </c>
      <c r="N39" s="5" cm="1">
        <f t="array" aca="1" ref="N39" ca="1">INDIRECT("DATA_Durham!I" &amp; 212-5*(ROW()-3)/2+(COLUMN()-14))</f>
        <v>0.99420820059099357</v>
      </c>
      <c r="O39" s="5" cm="1">
        <f t="array" aca="1" ref="O39" ca="1">INDIRECT("DATA_Durham!I" &amp; 212-5*(ROW()-3)/2+(COLUMN()-14))</f>
        <v>0.99407888141006562</v>
      </c>
      <c r="P39" s="5" cm="1">
        <f t="array" aca="1" ref="P39" ca="1">INDIRECT("DATA_Durham!I" &amp; 212-5*(ROW()-3)/2+(COLUMN()-14))</f>
        <v>0.99272293124560917</v>
      </c>
      <c r="Q39" s="5" cm="1">
        <f t="array" aca="1" ref="Q39" ca="1">INDIRECT("DATA_Durham!I" &amp; 212-5*(ROW()-3)/2+(COLUMN()-14))</f>
        <v>0.99227390004356597</v>
      </c>
      <c r="R39" s="5" cm="1">
        <f t="array" aca="1" ref="R39" ca="1">INDIRECT("DATA_Durham!I" &amp; 212-5*(ROW()-3)/2+(COLUMN()-14))</f>
        <v>0.9931503757782244</v>
      </c>
      <c r="S39" s="23"/>
      <c r="T39" s="83"/>
      <c r="U39" s="75"/>
      <c r="V39" s="9" t="s">
        <v>3</v>
      </c>
      <c r="W39" s="6" cm="1">
        <f t="array" aca="1" ref="W39" ca="1">INDIRECT("DATA_Durham!J" &amp; 212-5*(ROW()-3)/2+(COLUMN()-23))</f>
        <v>0.93996441465556002</v>
      </c>
      <c r="X39" s="6" cm="1">
        <f t="array" aca="1" ref="X39" ca="1">INDIRECT("DATA_Durham!J" &amp; 212-5*(ROW()-3)/2+(COLUMN()-23))</f>
        <v>0.93438844687431044</v>
      </c>
      <c r="Y39" s="6" cm="1">
        <f t="array" aca="1" ref="Y39" ca="1">INDIRECT("DATA_Durham!J" &amp; 212-5*(ROW()-3)/2+(COLUMN()-23))</f>
        <v>0.91699455487944881</v>
      </c>
      <c r="Z39" s="6" cm="1">
        <f t="array" aca="1" ref="Z39" ca="1">INDIRECT("DATA_Durham!J" &amp; 212-5*(ROW()-3)/2+(COLUMN()-23))</f>
        <v>0.88516889145070465</v>
      </c>
      <c r="AA39" s="6" cm="1">
        <f t="array" aca="1" ref="AA39" ca="1">INDIRECT("DATA_Durham!J" &amp; 212-5*(ROW()-3)/2+(COLUMN()-23))</f>
        <v>0.84402888689810007</v>
      </c>
      <c r="AC39" s="83"/>
      <c r="AD39" s="75"/>
      <c r="AE39" s="9" t="s">
        <v>3</v>
      </c>
      <c r="AF39" s="5">
        <f t="shared" ca="1" si="1"/>
        <v>0.15424874273008538</v>
      </c>
      <c r="AG39" s="5">
        <f t="shared" ca="1" si="1"/>
        <v>0.16659387006348814</v>
      </c>
      <c r="AH39" s="5">
        <f t="shared" ca="1" si="1"/>
        <v>0.20584313094239126</v>
      </c>
      <c r="AI39" s="5">
        <f t="shared" ca="1" si="1"/>
        <v>0.27932199429877103</v>
      </c>
      <c r="AJ39" s="5">
        <f t="shared" ca="1" si="1"/>
        <v>0.32963372034687533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INDIRECT("DATA_Durham!E"&amp;212-5*(ROW()-2)/2+(COLUMN()-5))</f>
        <v>0.68558190264061314</v>
      </c>
      <c r="F40" s="2" cm="1">
        <f t="array" aca="1" ref="F40" ca="1">INDIRECT("DATA_Durham!E"&amp;212-5*(ROW()-2)/2+(COLUMN()-5))</f>
        <v>0.67035721927508052</v>
      </c>
      <c r="G40" s="2" cm="1">
        <f t="array" aca="1" ref="G40" ca="1">INDIRECT("DATA_Durham!E"&amp;212-5*(ROW()-2)/2+(COLUMN()-5))</f>
        <v>0.62125750463602314</v>
      </c>
      <c r="H40" s="2" cm="1">
        <f t="array" aca="1" ref="H40" ca="1">INDIRECT("DATA_Durham!E"&amp;212-5*(ROW()-2)/2+(COLUMN()-5))</f>
        <v>0.59521713069017268</v>
      </c>
      <c r="I40" s="2" cm="1">
        <f t="array" aca="1" ref="I40" ca="1">INDIRECT("DATA_Durham!E"&amp;212-5*(ROW()-2)/2+(COLUMN()-5))</f>
        <v>0.53183011641197575</v>
      </c>
      <c r="K40" s="83"/>
      <c r="L40" s="74">
        <v>-70</v>
      </c>
      <c r="M40" s="10" t="s">
        <v>2</v>
      </c>
      <c r="N40" s="2" cm="1">
        <f t="array" aca="1" ref="N40" ca="1">INDIRECT("DATA_Durham!F" &amp; 212-5*(ROW()-2)/2+(COLUMN()-14))</f>
        <v>0.99083571446554841</v>
      </c>
      <c r="O40" s="2" cm="1">
        <f t="array" aca="1" ref="O40" ca="1">INDIRECT("DATA_Durham!F" &amp; 212-5*(ROW()-2)/2+(COLUMN()-14))</f>
        <v>0.9903803654164528</v>
      </c>
      <c r="P40" s="2" cm="1">
        <f t="array" aca="1" ref="P40" ca="1">INDIRECT("DATA_Durham!F" &amp; 212-5*(ROW()-2)/2+(COLUMN()-14))</f>
        <v>0.98820153151150081</v>
      </c>
      <c r="Q40" s="2" cm="1">
        <f t="array" aca="1" ref="Q40" ca="1">INDIRECT("DATA_Durham!F" &amp; 212-5*(ROW()-2)/2+(COLUMN()-14))</f>
        <v>0.98377329802750879</v>
      </c>
      <c r="R40" s="2" cm="1">
        <f t="array" aca="1" ref="R40" ca="1">INDIRECT("DATA_Durham!F" &amp; 212-5*(ROW()-2)/2+(COLUMN()-14))</f>
        <v>0.98181425238579645</v>
      </c>
      <c r="S40" s="23"/>
      <c r="T40" s="83"/>
      <c r="U40" s="74">
        <v>-70</v>
      </c>
      <c r="V40" s="10" t="s">
        <v>2</v>
      </c>
      <c r="W40" s="3" cm="1">
        <f t="array" aca="1" ref="W40" ca="1">INDIRECT("DATA_Durham!G" &amp; 212-5*(ROW()-2)/2+(COLUMN()-23))</f>
        <v>0.88992979124402949</v>
      </c>
      <c r="X40" s="3" cm="1">
        <f t="array" aca="1" ref="X40" ca="1">INDIRECT("DATA_Durham!G" &amp; 212-5*(ROW()-2)/2+(COLUMN()-23))</f>
        <v>0.88383031119594668</v>
      </c>
      <c r="Y40" s="3" cm="1">
        <f t="array" aca="1" ref="Y40" ca="1">INDIRECT("DATA_Durham!G" &amp; 212-5*(ROW()-2)/2+(COLUMN()-23))</f>
        <v>0.86402392569795972</v>
      </c>
      <c r="Z40" s="3" cm="1">
        <f t="array" aca="1" ref="Z40" ca="1">INDIRECT("DATA_Durham!G" &amp; 212-5*(ROW()-2)/2+(COLUMN()-23))</f>
        <v>0.84442795738297349</v>
      </c>
      <c r="AA40" s="3" cm="1">
        <f t="array" aca="1" ref="AA40" ca="1">INDIRECT("DATA_Durham!G" &amp; 212-5*(ROW()-2)/2+(COLUMN()-23))</f>
        <v>0.8224780729143476</v>
      </c>
      <c r="AC40" s="83"/>
      <c r="AD40" s="74">
        <v>-70</v>
      </c>
      <c r="AE40" s="10" t="s">
        <v>2</v>
      </c>
      <c r="AF40" s="2">
        <f t="shared" ca="1" si="1"/>
        <v>0.30525381182493527</v>
      </c>
      <c r="AG40" s="2">
        <f t="shared" ca="1" si="1"/>
        <v>0.32002314614137228</v>
      </c>
      <c r="AH40" s="2">
        <f t="shared" ca="1" si="1"/>
        <v>0.36694402687547767</v>
      </c>
      <c r="AI40" s="2">
        <f t="shared" ca="1" si="1"/>
        <v>0.38855616733733611</v>
      </c>
      <c r="AJ40" s="2">
        <f t="shared" ca="1" si="1"/>
        <v>0.4499841359738207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INDIRECT("DATA_Durham!H" &amp; 212-5*(ROW()-3)/2+(COLUMN()-5))</f>
        <v>0.77916709567033005</v>
      </c>
      <c r="F41" s="5" cm="1">
        <f t="array" aca="1" ref="F41" ca="1">INDIRECT("DATA_Durham!H" &amp; 212-5*(ROW()-3)/2+(COLUMN()-5))</f>
        <v>0.76694274423479269</v>
      </c>
      <c r="G41" s="5" cm="1">
        <f t="array" aca="1" ref="G41" ca="1">INDIRECT("DATA_Durham!H" &amp; 212-5*(ROW()-3)/2+(COLUMN()-5))</f>
        <v>0.7287505748406391</v>
      </c>
      <c r="H41" s="5" cm="1">
        <f t="array" aca="1" ref="H41" ca="1">INDIRECT("DATA_Durham!H" &amp; 212-5*(ROW()-3)/2+(COLUMN()-5))</f>
        <v>0.68686077126617651</v>
      </c>
      <c r="I41" s="5" cm="1">
        <f t="array" aca="1" ref="I41" ca="1">INDIRECT("DATA_Durham!H" &amp; 212-5*(ROW()-3)/2+(COLUMN()-5))</f>
        <v>0.63468032300435684</v>
      </c>
      <c r="K41" s="83"/>
      <c r="L41" s="75"/>
      <c r="M41" s="11" t="s">
        <v>3</v>
      </c>
      <c r="N41" s="5" cm="1">
        <f t="array" aca="1" ref="N41" ca="1">INDIRECT("DATA_Durham!I" &amp; 212-5*(ROW()-3)/2+(COLUMN()-14))</f>
        <v>0.99320786121878124</v>
      </c>
      <c r="O41" s="5" cm="1">
        <f t="array" aca="1" ref="O41" ca="1">INDIRECT("DATA_Durham!I" &amp; 212-5*(ROW()-3)/2+(COLUMN()-14))</f>
        <v>0.99280945406240562</v>
      </c>
      <c r="P41" s="5" cm="1">
        <f t="array" aca="1" ref="P41" ca="1">INDIRECT("DATA_Durham!I" &amp; 212-5*(ROW()-3)/2+(COLUMN()-14))</f>
        <v>0.99257610811142472</v>
      </c>
      <c r="Q41" s="5" cm="1">
        <f t="array" aca="1" ref="Q41" ca="1">INDIRECT("DATA_Durham!I" &amp; 212-5*(ROW()-3)/2+(COLUMN()-14))</f>
        <v>0.99363714921755197</v>
      </c>
      <c r="R41" s="5" cm="1">
        <f t="array" aca="1" ref="R41" ca="1">INDIRECT("DATA_Durham!I" &amp; 212-5*(ROW()-3)/2+(COLUMN()-14))</f>
        <v>0.98964116232333921</v>
      </c>
      <c r="S41" s="23"/>
      <c r="T41" s="83"/>
      <c r="U41" s="75"/>
      <c r="V41" s="11" t="s">
        <v>3</v>
      </c>
      <c r="W41" s="6" cm="1">
        <f t="array" aca="1" ref="W41" ca="1">INDIRECT("DATA_Durham!J" &amp; 212-5*(ROW()-3)/2+(COLUMN()-23))</f>
        <v>0.91617903409732881</v>
      </c>
      <c r="X41" s="6" cm="1">
        <f t="array" aca="1" ref="X41" ca="1">INDIRECT("DATA_Durham!J" &amp; 212-5*(ROW()-3)/2+(COLUMN()-23))</f>
        <v>0.9103877966346372</v>
      </c>
      <c r="Y41" s="6" cm="1">
        <f t="array" aca="1" ref="Y41" ca="1">INDIRECT("DATA_Durham!J" &amp; 212-5*(ROW()-3)/2+(COLUMN()-23))</f>
        <v>0.89361247114807818</v>
      </c>
      <c r="Z41" s="6" cm="1">
        <f t="array" aca="1" ref="Z41" ca="1">INDIRECT("DATA_Durham!J" &amp; 212-5*(ROW()-3)/2+(COLUMN()-23))</f>
        <v>0.87162368259503653</v>
      </c>
      <c r="AA41" s="6" cm="1">
        <f t="array" aca="1" ref="AA41" ca="1">INDIRECT("DATA_Durham!J" &amp; 212-5*(ROW()-3)/2+(COLUMN()-23))</f>
        <v>0.83087145997060696</v>
      </c>
      <c r="AC41" s="83"/>
      <c r="AD41" s="75"/>
      <c r="AE41" s="11" t="s">
        <v>3</v>
      </c>
      <c r="AF41" s="5">
        <f t="shared" ca="1" si="1"/>
        <v>0.2140407655484512</v>
      </c>
      <c r="AG41" s="5">
        <f t="shared" ca="1" si="1"/>
        <v>0.22586670982761292</v>
      </c>
      <c r="AH41" s="5">
        <f t="shared" ca="1" si="1"/>
        <v>0.26382553327078562</v>
      </c>
      <c r="AI41" s="5">
        <f t="shared" ca="1" si="1"/>
        <v>0.30677637795137547</v>
      </c>
      <c r="AJ41" s="5">
        <f t="shared" ca="1" si="1"/>
        <v>0.35496083931898237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INDIRECT("DATA_Durham!E"&amp;212-5*(ROW()-2)/2+(COLUMN()-5))</f>
        <v>0.57702259332812378</v>
      </c>
      <c r="F42" s="2" cm="1">
        <f t="array" aca="1" ref="F42" ca="1">INDIRECT("DATA_Durham!E"&amp;212-5*(ROW()-2)/2+(COLUMN()-5))</f>
        <v>0.56612551112203702</v>
      </c>
      <c r="G42" s="2" cm="1">
        <f t="array" aca="1" ref="G42" ca="1">INDIRECT("DATA_Durham!E"&amp;212-5*(ROW()-2)/2+(COLUMN()-5))</f>
        <v>0.59889089972212584</v>
      </c>
      <c r="H42" s="2" cm="1">
        <f t="array" aca="1" ref="H42" ca="1">INDIRECT("DATA_Durham!E"&amp;212-5*(ROW()-2)/2+(COLUMN()-5))</f>
        <v>0.59155161438394011</v>
      </c>
      <c r="I42" s="2" cm="1">
        <f t="array" aca="1" ref="I42" ca="1">INDIRECT("DATA_Durham!E"&amp;212-5*(ROW()-2)/2+(COLUMN()-5))</f>
        <v>0.48552725138906072</v>
      </c>
      <c r="K42" s="83"/>
      <c r="L42" s="74">
        <v>-75</v>
      </c>
      <c r="M42" s="12" t="s">
        <v>2</v>
      </c>
      <c r="N42" s="2" cm="1">
        <f t="array" aca="1" ref="N42" ca="1">INDIRECT("DATA_Durham!F" &amp; 212-5*(ROW()-2)/2+(COLUMN()-14))</f>
        <v>0.98651749179860582</v>
      </c>
      <c r="O42" s="2" cm="1">
        <f t="array" aca="1" ref="O42" ca="1">INDIRECT("DATA_Durham!F" &amp; 212-5*(ROW()-2)/2+(COLUMN()-14))</f>
        <v>0.98601696780639803</v>
      </c>
      <c r="P42" s="2" cm="1">
        <f t="array" aca="1" ref="P42" ca="1">INDIRECT("DATA_Durham!F" &amp; 212-5*(ROW()-2)/2+(COLUMN()-14))</f>
        <v>0.98374263135631201</v>
      </c>
      <c r="Q42" s="2" cm="1">
        <f t="array" aca="1" ref="Q42" ca="1">INDIRECT("DATA_Durham!F" &amp; 212-5*(ROW()-2)/2+(COLUMN()-14))</f>
        <v>0.98655968396303917</v>
      </c>
      <c r="R42" s="2" cm="1">
        <f t="array" aca="1" ref="R42" ca="1">INDIRECT("DATA_Durham!F" &amp; 212-5*(ROW()-2)/2+(COLUMN()-14))</f>
        <v>0.9816052846892136</v>
      </c>
      <c r="S42" s="23"/>
      <c r="T42" s="83"/>
      <c r="U42" s="74">
        <v>-75</v>
      </c>
      <c r="V42" s="12" t="s">
        <v>2</v>
      </c>
      <c r="W42" s="3" cm="1">
        <f t="array" aca="1" ref="W42" ca="1">INDIRECT("DATA_Durham!G" &amp; 212-5*(ROW()-2)/2+(COLUMN()-23))</f>
        <v>0.84868864455102777</v>
      </c>
      <c r="X42" s="3" cm="1">
        <f t="array" aca="1" ref="X42" ca="1">INDIRECT("DATA_Durham!G" &amp; 212-5*(ROW()-2)/2+(COLUMN()-23))</f>
        <v>0.84294563092692809</v>
      </c>
      <c r="Y42" s="3" cm="1">
        <f t="array" aca="1" ref="Y42" ca="1">INDIRECT("DATA_Durham!G" &amp; 212-5*(ROW()-2)/2+(COLUMN()-23))</f>
        <v>0.84466726731946662</v>
      </c>
      <c r="Z42" s="3" cm="1">
        <f t="array" aca="1" ref="Z42" ca="1">INDIRECT("DATA_Durham!G" &amp; 212-5*(ROW()-2)/2+(COLUMN()-23))</f>
        <v>0.84186499189864017</v>
      </c>
      <c r="AA42" s="3" cm="1">
        <f t="array" aca="1" ref="AA42" ca="1">INDIRECT("DATA_Durham!G" &amp; 212-5*(ROW()-2)/2+(COLUMN()-23))</f>
        <v>0.80222658858685902</v>
      </c>
      <c r="AC42" s="83"/>
      <c r="AD42" s="74">
        <v>-75</v>
      </c>
      <c r="AE42" s="12" t="s">
        <v>2</v>
      </c>
      <c r="AF42" s="2">
        <f t="shared" ca="1" si="1"/>
        <v>0.40949489847048204</v>
      </c>
      <c r="AG42" s="2">
        <f t="shared" ca="1" si="1"/>
        <v>0.41989145668436101</v>
      </c>
      <c r="AH42" s="2">
        <f t="shared" ca="1" si="1"/>
        <v>0.38485173163418618</v>
      </c>
      <c r="AI42" s="2">
        <f t="shared" ca="1" si="1"/>
        <v>0.39500806957909906</v>
      </c>
      <c r="AJ42" s="2">
        <f t="shared" ca="1" si="1"/>
        <v>0.49607803330015288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INDIRECT("DATA_Durham!H" &amp; 212-5*(ROW()-3)/2+(COLUMN()-5))</f>
        <v>0.70036798042587001</v>
      </c>
      <c r="F43" s="5" cm="1">
        <f t="array" aca="1" ref="F43" ca="1">INDIRECT("DATA_Durham!H" &amp; 212-5*(ROW()-3)/2+(COLUMN()-5))</f>
        <v>0.68881548254822966</v>
      </c>
      <c r="G43" s="5" cm="1">
        <f t="array" aca="1" ref="G43" ca="1">INDIRECT("DATA_Durham!H" &amp; 212-5*(ROW()-3)/2+(COLUMN()-5))</f>
        <v>0.6898494239537728</v>
      </c>
      <c r="H43" s="5" cm="1">
        <f t="array" aca="1" ref="H43" ca="1">INDIRECT("DATA_Durham!H" &amp; 212-5*(ROW()-3)/2+(COLUMN()-5))</f>
        <v>0.66670018902841333</v>
      </c>
      <c r="I43" s="5" cm="1">
        <f t="array" aca="1" ref="I43" ca="1">INDIRECT("DATA_Durham!H" &amp; 212-5*(ROW()-3)/2+(COLUMN()-5))</f>
        <v>0.59331461703649102</v>
      </c>
      <c r="K43" s="83"/>
      <c r="L43" s="75"/>
      <c r="M43" s="9" t="s">
        <v>3</v>
      </c>
      <c r="N43" s="5" cm="1">
        <f t="array" aca="1" ref="N43" ca="1">INDIRECT("DATA_Durham!I" &amp; 212-5*(ROW()-3)/2+(COLUMN()-14))</f>
        <v>0.99420820059099357</v>
      </c>
      <c r="O43" s="5" cm="1">
        <f t="array" aca="1" ref="O43" ca="1">INDIRECT("DATA_Durham!I" &amp; 212-5*(ROW()-3)/2+(COLUMN()-14))</f>
        <v>0.99402716185272599</v>
      </c>
      <c r="P43" s="5" cm="1">
        <f t="array" aca="1" ref="P43" ca="1">INDIRECT("DATA_Durham!I" &amp; 212-5*(ROW()-3)/2+(COLUMN()-14))</f>
        <v>0.99456798473259078</v>
      </c>
      <c r="Q43" s="5" cm="1">
        <f t="array" aca="1" ref="Q43" ca="1">INDIRECT("DATA_Durham!I" &amp; 212-5*(ROW()-3)/2+(COLUMN()-14))</f>
        <v>0.99096431494039117</v>
      </c>
      <c r="R43" s="5" cm="1">
        <f t="array" aca="1" ref="R43" ca="1">INDIRECT("DATA_Durham!I" &amp; 212-5*(ROW()-3)/2+(COLUMN()-14))</f>
        <v>0.98941626545926997</v>
      </c>
      <c r="S43" s="23"/>
      <c r="T43" s="83"/>
      <c r="U43" s="75"/>
      <c r="V43" s="9" t="s">
        <v>3</v>
      </c>
      <c r="W43" s="6" cm="1">
        <f t="array" aca="1" ref="W43" ca="1">INDIRECT("DATA_Durham!J" &amp; 212-5*(ROW()-3)/2+(COLUMN()-23))</f>
        <v>0.88431469809209107</v>
      </c>
      <c r="X43" s="6" cm="1">
        <f t="array" aca="1" ref="X43" ca="1">INDIRECT("DATA_Durham!J" &amp; 212-5*(ROW()-3)/2+(COLUMN()-23))</f>
        <v>0.87886050380754943</v>
      </c>
      <c r="Y43" s="6" cm="1">
        <f t="array" aca="1" ref="Y43" ca="1">INDIRECT("DATA_Durham!J" &amp; 212-5*(ROW()-3)/2+(COLUMN()-23))</f>
        <v>0.86997668246884696</v>
      </c>
      <c r="Z43" s="6" cm="1">
        <f t="array" aca="1" ref="Z43" ca="1">INDIRECT("DATA_Durham!J" &amp; 212-5*(ROW()-3)/2+(COLUMN()-23))</f>
        <v>0.84842555088062099</v>
      </c>
      <c r="AA43" s="6" cm="1">
        <f t="array" aca="1" ref="AA43" ca="1">INDIRECT("DATA_Durham!J" &amp; 212-5*(ROW()-3)/2+(COLUMN()-23))</f>
        <v>0.81061828472421227</v>
      </c>
      <c r="AC43" s="83"/>
      <c r="AD43" s="75"/>
      <c r="AE43" s="9" t="s">
        <v>3</v>
      </c>
      <c r="AF43" s="5">
        <f t="shared" ca="1" si="1"/>
        <v>0.29384022016512357</v>
      </c>
      <c r="AG43" s="5">
        <f t="shared" ca="1" si="1"/>
        <v>0.30521167930449633</v>
      </c>
      <c r="AH43" s="5">
        <f t="shared" ca="1" si="1"/>
        <v>0.30471856077881798</v>
      </c>
      <c r="AI43" s="5">
        <f t="shared" ca="1" si="1"/>
        <v>0.32426412591197784</v>
      </c>
      <c r="AJ43" s="5">
        <f t="shared" ca="1" si="1"/>
        <v>0.39610164842277895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INDIRECT("DATA_Durham!E"&amp;212-5*(ROW()-2)/2+(COLUMN()-5))</f>
        <v>0.56790164562383727</v>
      </c>
      <c r="F44" s="2" cm="1">
        <f t="array" aca="1" ref="F44" ca="1">INDIRECT("DATA_Durham!E"&amp;212-5*(ROW()-2)/2+(COLUMN()-5))</f>
        <v>0.56479904829723659</v>
      </c>
      <c r="G44" s="2" cm="1">
        <f t="array" aca="1" ref="G44" ca="1">INDIRECT("DATA_Durham!E"&amp;212-5*(ROW()-2)/2+(COLUMN()-5))</f>
        <v>0.55018997718411156</v>
      </c>
      <c r="H44" s="2" cm="1">
        <f t="array" aca="1" ref="H44" ca="1">INDIRECT("DATA_Durham!E"&amp;212-5*(ROW()-2)/2+(COLUMN()-5))</f>
        <v>0.50689943006637128</v>
      </c>
      <c r="I44" s="2" cm="1">
        <f t="array" aca="1" ref="I44" ca="1">INDIRECT("DATA_Durham!E"&amp;212-5*(ROW()-2)/2+(COLUMN()-5))</f>
        <v>0.4269807835679969</v>
      </c>
      <c r="K44" s="83"/>
      <c r="L44" s="74">
        <v>-80</v>
      </c>
      <c r="M44" s="12" t="s">
        <v>2</v>
      </c>
      <c r="N44" s="2" cm="1">
        <f t="array" aca="1" ref="N44" ca="1">INDIRECT("DATA_Durham!F" &amp; 212-5*(ROW()-2)/2+(COLUMN()-14))</f>
        <v>0.98869889908086162</v>
      </c>
      <c r="O44" s="2" cm="1">
        <f t="array" aca="1" ref="O44" ca="1">INDIRECT("DATA_Durham!F" &amp; 212-5*(ROW()-2)/2+(COLUMN()-14))</f>
        <v>0.98832218439192721</v>
      </c>
      <c r="P44" s="2" cm="1">
        <f t="array" aca="1" ref="P44" ca="1">INDIRECT("DATA_Durham!F" &amp; 212-5*(ROW()-2)/2+(COLUMN()-14))</f>
        <v>0.98652229323707619</v>
      </c>
      <c r="Q44" s="2" cm="1">
        <f t="array" aca="1" ref="Q44" ca="1">INDIRECT("DATA_Durham!F" &amp; 212-5*(ROW()-2)/2+(COLUMN()-14))</f>
        <v>0.98477379687316802</v>
      </c>
      <c r="R44" s="2" cm="1">
        <f t="array" aca="1" ref="R44" ca="1">INDIRECT("DATA_Durham!F" &amp; 212-5*(ROW()-2)/2+(COLUMN()-14))</f>
        <v>0.98218785199362035</v>
      </c>
      <c r="S44" s="23"/>
      <c r="T44" s="83"/>
      <c r="U44" s="74">
        <v>-80</v>
      </c>
      <c r="V44" s="12" t="s">
        <v>2</v>
      </c>
      <c r="W44" s="3" cm="1">
        <f t="array" aca="1" ref="W44" ca="1">INDIRECT("DATA_Durham!G" &amp; 212-5*(ROW()-2)/2+(COLUMN()-23))</f>
        <v>0.84294206908153746</v>
      </c>
      <c r="X44" s="3" cm="1">
        <f t="array" aca="1" ref="X44" ca="1">INDIRECT("DATA_Durham!G" &amp; 212-5*(ROW()-2)/2+(COLUMN()-23))</f>
        <v>0.83935914450362259</v>
      </c>
      <c r="Y44" s="3" cm="1">
        <f t="array" aca="1" ref="Y44" ca="1">INDIRECT("DATA_Durham!G" &amp; 212-5*(ROW()-2)/2+(COLUMN()-23))</f>
        <v>0.82748607572593624</v>
      </c>
      <c r="Z44" s="3" cm="1">
        <f t="array" aca="1" ref="Z44" ca="1">INDIRECT("DATA_Durham!G" &amp; 212-5*(ROW()-2)/2+(COLUMN()-23))</f>
        <v>0.80719725017135724</v>
      </c>
      <c r="AA44" s="3" cm="1">
        <f t="array" aca="1" ref="AA44" ca="1">INDIRECT("DATA_Durham!G" &amp; 212-5*(ROW()-2)/2+(COLUMN()-23))</f>
        <v>0.77666488093287556</v>
      </c>
      <c r="AC44" s="83"/>
      <c r="AD44" s="74">
        <v>-80</v>
      </c>
      <c r="AE44" s="12" t="s">
        <v>2</v>
      </c>
      <c r="AF44" s="2">
        <f t="shared" ca="1" si="1"/>
        <v>0.42079725345702435</v>
      </c>
      <c r="AG44" s="2">
        <f t="shared" ca="1" si="1"/>
        <v>0.42352313609469061</v>
      </c>
      <c r="AH44" s="2">
        <f t="shared" ca="1" si="1"/>
        <v>0.43633231605296463</v>
      </c>
      <c r="AI44" s="2">
        <f t="shared" ca="1" si="1"/>
        <v>0.47787436680679674</v>
      </c>
      <c r="AJ44" s="2">
        <f t="shared" ca="1" si="1"/>
        <v>0.5552070684256234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INDIRECT("DATA_Durham!H" &amp; 212-5*(ROW()-3)/2+(COLUMN()-5))</f>
        <v>0.66724926355006831</v>
      </c>
      <c r="F45" s="5" cm="1">
        <f t="array" aca="1" ref="F45" ca="1">INDIRECT("DATA_Durham!H" &amp; 212-5*(ROW()-3)/2+(COLUMN()-5))</f>
        <v>0.65950619010171385</v>
      </c>
      <c r="G45" s="5" cm="1">
        <f t="array" aca="1" ref="G45" ca="1">INDIRECT("DATA_Durham!H" &amp; 212-5*(ROW()-3)/2+(COLUMN()-5))</f>
        <v>0.63681641916133269</v>
      </c>
      <c r="H45" s="5" cm="1">
        <f t="array" aca="1" ref="H45" ca="1">INDIRECT("DATA_Durham!H" &amp; 212-5*(ROW()-3)/2+(COLUMN()-5))</f>
        <v>0.59721705760748733</v>
      </c>
      <c r="I45" s="5" cm="1">
        <f t="array" aca="1" ref="I45" ca="1">INDIRECT("DATA_Durham!H" &amp; 212-5*(ROW()-3)/2+(COLUMN()-5))</f>
        <v>0.54157306132656557</v>
      </c>
      <c r="K45" s="84"/>
      <c r="L45" s="75"/>
      <c r="M45" s="9" t="s">
        <v>3</v>
      </c>
      <c r="N45" s="5" cm="1">
        <f t="array" aca="1" ref="N45" ca="1">INDIRECT("DATA_Durham!I" &amp; 212-5*(ROW()-3)/2+(COLUMN()-14))</f>
        <v>0.99069146158319321</v>
      </c>
      <c r="O45" s="5" cm="1">
        <f t="array" aca="1" ref="O45" ca="1">INDIRECT("DATA_Durham!I" &amp; 212-5*(ROW()-3)/2+(COLUMN()-14))</f>
        <v>0.99048725028965678</v>
      </c>
      <c r="P45" s="5" cm="1">
        <f t="array" aca="1" ref="P45" ca="1">INDIRECT("DATA_Durham!I" &amp; 212-5*(ROW()-3)/2+(COLUMN()-14))</f>
        <v>0.99080117328169803</v>
      </c>
      <c r="Q45" s="5" cm="1">
        <f t="array" aca="1" ref="Q45" ca="1">INDIRECT("DATA_Durham!I" &amp; 212-5*(ROW()-3)/2+(COLUMN()-14))</f>
        <v>0.98964474755826803</v>
      </c>
      <c r="R45" s="5" cm="1">
        <f t="array" aca="1" ref="R45" ca="1">INDIRECT("DATA_Durham!I" &amp; 212-5*(ROW()-3)/2+(COLUMN()-14))</f>
        <v>0.98795934841782185</v>
      </c>
      <c r="S45" s="23"/>
      <c r="T45" s="84"/>
      <c r="U45" s="75"/>
      <c r="V45" s="9" t="s">
        <v>3</v>
      </c>
      <c r="W45" s="6" cm="1">
        <f t="array" aca="1" ref="W45" ca="1">INDIRECT("DATA_Durham!J" &amp; 212-5*(ROW()-3)/2+(COLUMN()-23))</f>
        <v>0.8512552258197118</v>
      </c>
      <c r="X45" s="6" cm="1">
        <f t="array" aca="1" ref="X45" ca="1">INDIRECT("DATA_Durham!J" &amp; 212-5*(ROW()-3)/2+(COLUMN()-23))</f>
        <v>0.84680180815412187</v>
      </c>
      <c r="Y45" s="6" cm="1">
        <f t="array" aca="1" ref="Y45" ca="1">INDIRECT("DATA_Durham!J" &amp; 212-5*(ROW()-3)/2+(COLUMN()-23))</f>
        <v>0.83501842582886066</v>
      </c>
      <c r="Z45" s="6" cm="1">
        <f t="array" aca="1" ref="Z45" ca="1">INDIRECT("DATA_Durham!J" &amp; 212-5*(ROW()-3)/2+(COLUMN()-23))</f>
        <v>0.81348624357185462</v>
      </c>
      <c r="AA45" s="6" cm="1">
        <f t="array" aca="1" ref="AA45" ca="1">INDIRECT("DATA_Durham!J" &amp; 212-5*(ROW()-3)/2+(COLUMN()-23))</f>
        <v>0.7825939938228329</v>
      </c>
      <c r="AC45" s="84"/>
      <c r="AD45" s="75"/>
      <c r="AE45" s="9" t="s">
        <v>3</v>
      </c>
      <c r="AF45" s="5">
        <f t="shared" ca="1" si="1"/>
        <v>0.32344219803312491</v>
      </c>
      <c r="AG45" s="5">
        <f t="shared" ca="1" si="1"/>
        <v>0.33098106018794293</v>
      </c>
      <c r="AH45" s="5">
        <f t="shared" ca="1" si="1"/>
        <v>0.35398475412036534</v>
      </c>
      <c r="AI45" s="5">
        <f t="shared" ca="1" si="1"/>
        <v>0.3924276899507807</v>
      </c>
      <c r="AJ45" s="5">
        <f t="shared" ca="1" si="1"/>
        <v>0.44638628709125627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60</v>
      </c>
      <c r="C49" s="77"/>
      <c r="D49" s="78"/>
      <c r="E49" s="56" t="s">
        <v>51</v>
      </c>
      <c r="F49" s="57"/>
      <c r="G49" s="57"/>
      <c r="H49" s="57"/>
      <c r="I49" s="58"/>
      <c r="K49" s="76" t="s">
        <v>60</v>
      </c>
      <c r="L49" s="77"/>
      <c r="M49" s="78"/>
      <c r="N49" s="56" t="s">
        <v>52</v>
      </c>
      <c r="O49" s="57"/>
      <c r="P49" s="57"/>
      <c r="Q49" s="57"/>
      <c r="R49" s="58"/>
      <c r="T49" s="76" t="s">
        <v>60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1.3295615171005581</v>
      </c>
      <c r="F51" s="2">
        <f ca="1">(Parameters!$C$2/F4)^Parameters!$C$9</f>
        <v>1.5160731306247692</v>
      </c>
      <c r="G51" s="2">
        <f ca="1">(Parameters!$C$2/G4)^Parameters!$C$9</f>
        <v>1.7783955233609214</v>
      </c>
      <c r="H51" s="2">
        <f ca="1">(Parameters!$C$2/H4)^Parameters!$C$9</f>
        <v>3.9876422573813723</v>
      </c>
      <c r="I51" s="3" t="e">
        <f ca="1">(Parameters!$C$2/I4)^Parameters!$C$9</f>
        <v>#DIV/0!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0.6508364540147874</v>
      </c>
      <c r="O51" s="2">
        <f ca="1">(Parameters!$C$2/O4)^Parameters!$C$9</f>
        <v>0.65440495632806861</v>
      </c>
      <c r="P51" s="2">
        <f ca="1">(Parameters!$C$2/P4)^Parameters!$C$9</f>
        <v>0.67083444969698358</v>
      </c>
      <c r="Q51" s="2">
        <f ca="1">(Parameters!$C$2/Q4)^Parameters!$C$9</f>
        <v>0.76560677435096591</v>
      </c>
      <c r="R51" s="3" t="e">
        <f ca="1">(Parameters!$C$2/R4)^Parameters!$C$9</f>
        <v>#DIV/0!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0.79807184842175238</v>
      </c>
      <c r="X51" s="2">
        <f ca="1">(Parameters!$C$2/X4)^Parameters!$C$9</f>
        <v>0.83026712854230755</v>
      </c>
      <c r="Y51" s="2">
        <f ca="1">(Parameters!$C$2/Y4)^Parameters!$C$9</f>
        <v>0.90720423846435028</v>
      </c>
      <c r="Z51" s="2">
        <f ca="1">(Parameters!$C$2/Z4)^Parameters!$C$9</f>
        <v>1.2040884120852906</v>
      </c>
      <c r="AA51" s="3" t="e">
        <f ca="1">(Parameters!$C$2/AA4)^Parameters!$C$9</f>
        <v>#DIV/0!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1.0625283228738989</v>
      </c>
      <c r="F52" s="18">
        <f ca="1">(Parameters!$C$2/F5)^Parameters!$C$9</f>
        <v>1.1578527196457578</v>
      </c>
      <c r="G52" s="18">
        <f ca="1">(Parameters!$C$2/G5)^Parameters!$C$9</f>
        <v>1.4503859351609514</v>
      </c>
      <c r="H52" s="18">
        <f ca="1">(Parameters!$C$2/H5)^Parameters!$C$9</f>
        <v>2.7123822337818311</v>
      </c>
      <c r="I52" s="22" t="e">
        <f ca="1">(Parameters!$C$2/I5)^Parameters!$C$9</f>
        <v>#DIV/0!</v>
      </c>
      <c r="K52" s="83"/>
      <c r="L52" s="75"/>
      <c r="M52" s="4" t="s">
        <v>3</v>
      </c>
      <c r="N52" s="18">
        <f ca="1">(Parameters!$C$2/N5)^Parameters!$C$9</f>
        <v>0.64996476934384695</v>
      </c>
      <c r="O52" s="18">
        <f ca="1">(Parameters!$C$2/O5)^Parameters!$C$9</f>
        <v>0.65100426878861284</v>
      </c>
      <c r="P52" s="18">
        <f ca="1">(Parameters!$C$2/P5)^Parameters!$C$9</f>
        <v>0.6545984039690308</v>
      </c>
      <c r="Q52" s="18">
        <f ca="1">(Parameters!$C$2/Q5)^Parameters!$C$9</f>
        <v>0.66102117285108386</v>
      </c>
      <c r="R52" s="22" t="e">
        <f ca="1">(Parameters!$C$2/R5)^Parameters!$C$9</f>
        <v>#DIV/0!</v>
      </c>
      <c r="T52" s="83"/>
      <c r="U52" s="75"/>
      <c r="V52" s="4" t="s">
        <v>3</v>
      </c>
      <c r="W52" s="18">
        <f ca="1">(Parameters!$C$2/W5)^Parameters!$C$9</f>
        <v>0.74958711312126625</v>
      </c>
      <c r="X52" s="18">
        <f ca="1">(Parameters!$C$2/X5)^Parameters!$C$9</f>
        <v>0.77413333057304046</v>
      </c>
      <c r="Y52" s="18">
        <f ca="1">(Parameters!$C$2/Y5)^Parameters!$C$9</f>
        <v>0.85023931829138677</v>
      </c>
      <c r="Z52" s="18">
        <f ca="1">(Parameters!$C$2/Z5)^Parameters!$C$9</f>
        <v>1.1618246712232307</v>
      </c>
      <c r="AA52" s="22" t="e">
        <f ca="1">(Parameters!$C$2/AA5)^Parameters!$C$9</f>
        <v>#DIV/0!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1.0918784964029662</v>
      </c>
      <c r="F53" s="2">
        <f ca="1">(Parameters!$C$2/F6)^Parameters!$C$9</f>
        <v>1.2120885511387893</v>
      </c>
      <c r="G53" s="2">
        <f ca="1">(Parameters!$C$2/G6)^Parameters!$C$9</f>
        <v>1.6457638563909147</v>
      </c>
      <c r="H53" s="2">
        <f ca="1">(Parameters!$C$2/H6)^Parameters!$C$9</f>
        <v>2.7042341756663788</v>
      </c>
      <c r="I53" s="3" t="e">
        <f ca="1">(Parameters!$C$2/I6)^Parameters!$C$9</f>
        <v>#DIV/0!</v>
      </c>
      <c r="K53" s="83"/>
      <c r="L53" s="74">
        <v>15</v>
      </c>
      <c r="M53" s="1" t="s">
        <v>2</v>
      </c>
      <c r="N53" s="2">
        <f ca="1">(Parameters!$C$2/N6)^Parameters!$C$9</f>
        <v>0.65206241873764881</v>
      </c>
      <c r="O53" s="2">
        <f ca="1">(Parameters!$C$2/O6)^Parameters!$C$9</f>
        <v>0.65570307833808639</v>
      </c>
      <c r="P53" s="2">
        <f ca="1">(Parameters!$C$2/P6)^Parameters!$C$9</f>
        <v>0.66798507892943726</v>
      </c>
      <c r="Q53" s="2">
        <f ca="1">(Parameters!$C$2/Q6)^Parameters!$C$9</f>
        <v>0.72625183550259453</v>
      </c>
      <c r="R53" s="3" t="e">
        <f ca="1">(Parameters!$C$2/R6)^Parameters!$C$9</f>
        <v>#DIV/0!</v>
      </c>
      <c r="T53" s="83"/>
      <c r="U53" s="74">
        <v>15</v>
      </c>
      <c r="V53" s="1" t="s">
        <v>2</v>
      </c>
      <c r="W53" s="2">
        <f ca="1">(Parameters!$C$2/W6)^Parameters!$C$9</f>
        <v>0.75341201856074824</v>
      </c>
      <c r="X53" s="2">
        <f ca="1">(Parameters!$C$2/X6)^Parameters!$C$9</f>
        <v>0.779101210038189</v>
      </c>
      <c r="Y53" s="2">
        <f ca="1">(Parameters!$C$2/Y6)^Parameters!$C$9</f>
        <v>0.86867591152585233</v>
      </c>
      <c r="Z53" s="2">
        <f ca="1">(Parameters!$C$2/Z6)^Parameters!$C$9</f>
        <v>1.0496605897082167</v>
      </c>
      <c r="AA53" s="3" t="e">
        <f ca="1">(Parameters!$C$2/AA6)^Parameters!$C$9</f>
        <v>#DIV/0!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0.89560445767779495</v>
      </c>
      <c r="F54" s="18">
        <f ca="1">(Parameters!$C$2/F7)^Parameters!$C$9</f>
        <v>0.95977080773317425</v>
      </c>
      <c r="G54" s="18">
        <f ca="1">(Parameters!$C$2/G7)^Parameters!$C$9</f>
        <v>1.2275301690860452</v>
      </c>
      <c r="H54" s="18">
        <f ca="1">(Parameters!$C$2/H7)^Parameters!$C$9</f>
        <v>1.9612742201997357</v>
      </c>
      <c r="I54" s="22" t="e">
        <f ca="1">(Parameters!$C$2/I7)^Parameters!$C$9</f>
        <v>#DIV/0!</v>
      </c>
      <c r="K54" s="83"/>
      <c r="L54" s="75"/>
      <c r="M54" s="4" t="s">
        <v>3</v>
      </c>
      <c r="N54" s="18">
        <f ca="1">(Parameters!$C$2/N7)^Parameters!$C$9</f>
        <v>0.64540424262400697</v>
      </c>
      <c r="O54" s="18">
        <f ca="1">(Parameters!$C$2/O7)^Parameters!$C$9</f>
        <v>0.6459005149367566</v>
      </c>
      <c r="P54" s="18">
        <f ca="1">(Parameters!$C$2/P7)^Parameters!$C$9</f>
        <v>0.64770572882311972</v>
      </c>
      <c r="Q54" s="18">
        <f ca="1">(Parameters!$C$2/Q7)^Parameters!$C$9</f>
        <v>0.65713626327032393</v>
      </c>
      <c r="R54" s="22" t="e">
        <f ca="1">(Parameters!$C$2/R7)^Parameters!$C$9</f>
        <v>#DIV/0!</v>
      </c>
      <c r="T54" s="83"/>
      <c r="U54" s="75"/>
      <c r="V54" s="4" t="s">
        <v>3</v>
      </c>
      <c r="W54" s="18">
        <f ca="1">(Parameters!$C$2/W7)^Parameters!$C$9</f>
        <v>0.71487927650676941</v>
      </c>
      <c r="X54" s="18">
        <f ca="1">(Parameters!$C$2/X7)^Parameters!$C$9</f>
        <v>0.73309988680303206</v>
      </c>
      <c r="Y54" s="18">
        <f ca="1">(Parameters!$C$2/Y7)^Parameters!$C$9</f>
        <v>0.80192518777794153</v>
      </c>
      <c r="Z54" s="18">
        <f ca="1">(Parameters!$C$2/Z7)^Parameters!$C$9</f>
        <v>1.0216949588583724</v>
      </c>
      <c r="AA54" s="22" t="e">
        <f ca="1">(Parameters!$C$2/AA7)^Parameters!$C$9</f>
        <v>#DIV/0!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0.98711160445365964</v>
      </c>
      <c r="F55" s="2">
        <f ca="1">(Parameters!$C$2/F8)^Parameters!$C$9</f>
        <v>1.0406174525765846</v>
      </c>
      <c r="G55" s="2">
        <f ca="1">(Parameters!$C$2/G8)^Parameters!$C$9</f>
        <v>1.4133832363221221</v>
      </c>
      <c r="H55" s="2">
        <f ca="1">(Parameters!$C$2/H8)^Parameters!$C$9</f>
        <v>2.0342322197788909</v>
      </c>
      <c r="I55" s="3" t="e">
        <f ca="1">(Parameters!$C$2/I8)^Parameters!$C$9</f>
        <v>#DIV/0!</v>
      </c>
      <c r="K55" s="83"/>
      <c r="L55" s="74">
        <v>10</v>
      </c>
      <c r="M55" s="1" t="s">
        <v>2</v>
      </c>
      <c r="N55" s="2">
        <f ca="1">(Parameters!$C$2/N8)^Parameters!$C$9</f>
        <v>0.65100774234173675</v>
      </c>
      <c r="O55" s="2">
        <f ca="1">(Parameters!$C$2/O8)^Parameters!$C$9</f>
        <v>0.65291012195566278</v>
      </c>
      <c r="P55" s="2">
        <f ca="1">(Parameters!$C$2/P8)^Parameters!$C$9</f>
        <v>0.66342856241610049</v>
      </c>
      <c r="Q55" s="2">
        <f ca="1">(Parameters!$C$2/Q8)^Parameters!$C$9</f>
        <v>0.70964516136484113</v>
      </c>
      <c r="R55" s="3" t="e">
        <f ca="1">(Parameters!$C$2/R8)^Parameters!$C$9</f>
        <v>#DIV/0!</v>
      </c>
      <c r="T55" s="83"/>
      <c r="U55" s="74">
        <v>10</v>
      </c>
      <c r="V55" s="1" t="s">
        <v>2</v>
      </c>
      <c r="W55" s="2">
        <f ca="1">(Parameters!$C$2/W8)^Parameters!$C$9</f>
        <v>0.72679933474901481</v>
      </c>
      <c r="X55" s="2">
        <f ca="1">(Parameters!$C$2/X8)^Parameters!$C$9</f>
        <v>0.74332277102315869</v>
      </c>
      <c r="Y55" s="2">
        <f ca="1">(Parameters!$C$2/Y8)^Parameters!$C$9</f>
        <v>0.81877827683176263</v>
      </c>
      <c r="Z55" s="2">
        <f ca="1">(Parameters!$C$2/Z8)^Parameters!$C$9</f>
        <v>0.97659634537666662</v>
      </c>
      <c r="AA55" s="3" t="e">
        <f ca="1">(Parameters!$C$2/AA8)^Parameters!$C$9</f>
        <v>#DIV/0!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0.8253404699727882</v>
      </c>
      <c r="F56" s="18">
        <f ca="1">(Parameters!$C$2/F9)^Parameters!$C$9</f>
        <v>0.86657928303996401</v>
      </c>
      <c r="G56" s="18">
        <f ca="1">(Parameters!$C$2/G9)^Parameters!$C$9</f>
        <v>1.058222868726687</v>
      </c>
      <c r="H56" s="18">
        <f ca="1">(Parameters!$C$2/H9)^Parameters!$C$9</f>
        <v>1.5435315745583287</v>
      </c>
      <c r="I56" s="22" t="e">
        <f ca="1">(Parameters!$C$2/I9)^Parameters!$C$9</f>
        <v>#DIV/0!</v>
      </c>
      <c r="K56" s="83"/>
      <c r="L56" s="75"/>
      <c r="M56" s="4" t="s">
        <v>3</v>
      </c>
      <c r="N56" s="18">
        <f ca="1">(Parameters!$C$2/N9)^Parameters!$C$9</f>
        <v>0.64471888658129672</v>
      </c>
      <c r="O56" s="18">
        <f ca="1">(Parameters!$C$2/O9)^Parameters!$C$9</f>
        <v>0.64563771859884744</v>
      </c>
      <c r="P56" s="18">
        <f ca="1">(Parameters!$C$2/P9)^Parameters!$C$9</f>
        <v>0.6486663973680783</v>
      </c>
      <c r="Q56" s="18">
        <f ca="1">(Parameters!$C$2/Q9)^Parameters!$C$9</f>
        <v>0.65661927906315476</v>
      </c>
      <c r="R56" s="22" t="e">
        <f ca="1">(Parameters!$C$2/R9)^Parameters!$C$9</f>
        <v>#DIV/0!</v>
      </c>
      <c r="T56" s="83"/>
      <c r="U56" s="75"/>
      <c r="V56" s="4" t="s">
        <v>3</v>
      </c>
      <c r="W56" s="18">
        <f ca="1">(Parameters!$C$2/W9)^Parameters!$C$9</f>
        <v>0.68691137769060895</v>
      </c>
      <c r="X56" s="18">
        <f ca="1">(Parameters!$C$2/X9)^Parameters!$C$9</f>
        <v>0.70382068477930004</v>
      </c>
      <c r="Y56" s="18">
        <f ca="1">(Parameters!$C$2/Y9)^Parameters!$C$9</f>
        <v>0.76817099415062129</v>
      </c>
      <c r="Z56" s="18">
        <f ca="1">(Parameters!$C$2/Z9)^Parameters!$C$9</f>
        <v>0.92181398445499241</v>
      </c>
      <c r="AA56" s="22" t="e">
        <f ca="1">(Parameters!$C$2/AA9)^Parameters!$C$9</f>
        <v>#DIV/0!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0.86010299732286211</v>
      </c>
      <c r="F57" s="2">
        <f ca="1">(Parameters!$C$2/F10)^Parameters!$C$9</f>
        <v>0.9448093833197756</v>
      </c>
      <c r="G57" s="2">
        <f ca="1">(Parameters!$C$2/G10)^Parameters!$C$9</f>
        <v>1.1881699475120417</v>
      </c>
      <c r="H57" s="2">
        <f ca="1">(Parameters!$C$2/H10)^Parameters!$C$9</f>
        <v>1.745319759934058</v>
      </c>
      <c r="I57" s="3" t="e">
        <f ca="1">(Parameters!$C$2/I10)^Parameters!$C$9</f>
        <v>#DIV/0!</v>
      </c>
      <c r="K57" s="83"/>
      <c r="L57" s="74">
        <v>5</v>
      </c>
      <c r="M57" s="1" t="s">
        <v>2</v>
      </c>
      <c r="N57" s="2">
        <f ca="1">(Parameters!$C$2/N10)^Parameters!$C$9</f>
        <v>0.64742238880130798</v>
      </c>
      <c r="O57" s="2">
        <f ca="1">(Parameters!$C$2/O10)^Parameters!$C$9</f>
        <v>0.65165479151388239</v>
      </c>
      <c r="P57" s="2">
        <f ca="1">(Parameters!$C$2/P10)^Parameters!$C$9</f>
        <v>0.65932400455803164</v>
      </c>
      <c r="Q57" s="2">
        <f ca="1">(Parameters!$C$2/Q10)^Parameters!$C$9</f>
        <v>0.69116868904778583</v>
      </c>
      <c r="R57" s="3" t="e">
        <f ca="1">(Parameters!$C$2/R10)^Parameters!$C$9</f>
        <v>#DIV/0!</v>
      </c>
      <c r="T57" s="83"/>
      <c r="U57" s="74">
        <v>5</v>
      </c>
      <c r="V57" s="1" t="s">
        <v>2</v>
      </c>
      <c r="W57" s="2">
        <f ca="1">(Parameters!$C$2/W10)^Parameters!$C$9</f>
        <v>0.69781501151565273</v>
      </c>
      <c r="X57" s="2">
        <f ca="1">(Parameters!$C$2/X10)^Parameters!$C$9</f>
        <v>0.7184443298177331</v>
      </c>
      <c r="Y57" s="2">
        <f ca="1">(Parameters!$C$2/Y10)^Parameters!$C$9</f>
        <v>0.77750545588794895</v>
      </c>
      <c r="Z57" s="2">
        <f ca="1">(Parameters!$C$2/Z10)^Parameters!$C$9</f>
        <v>0.92278497463372344</v>
      </c>
      <c r="AA57" s="3" t="e">
        <f ca="1">(Parameters!$C$2/AA10)^Parameters!$C$9</f>
        <v>#DIV/0!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0.76472696559329723</v>
      </c>
      <c r="F58" s="18">
        <f ca="1">(Parameters!$C$2/F11)^Parameters!$C$9</f>
        <v>0.79837192634425735</v>
      </c>
      <c r="G58" s="18">
        <f ca="1">(Parameters!$C$2/G11)^Parameters!$C$9</f>
        <v>0.94521564467322172</v>
      </c>
      <c r="H58" s="18">
        <f ca="1">(Parameters!$C$2/H11)^Parameters!$C$9</f>
        <v>1.3921363012351153</v>
      </c>
      <c r="I58" s="22" t="e">
        <f ca="1">(Parameters!$C$2/I11)^Parameters!$C$9</f>
        <v>#DIV/0!</v>
      </c>
      <c r="K58" s="83"/>
      <c r="L58" s="75"/>
      <c r="M58" s="4" t="s">
        <v>3</v>
      </c>
      <c r="N58" s="18">
        <f ca="1">(Parameters!$C$2/N11)^Parameters!$C$9</f>
        <v>0.64642949657319382</v>
      </c>
      <c r="O58" s="18">
        <f ca="1">(Parameters!$C$2/O11)^Parameters!$C$9</f>
        <v>0.64493474641588633</v>
      </c>
      <c r="P58" s="18">
        <f ca="1">(Parameters!$C$2/P11)^Parameters!$C$9</f>
        <v>0.64838086172092146</v>
      </c>
      <c r="Q58" s="18">
        <f ca="1">(Parameters!$C$2/Q11)^Parameters!$C$9</f>
        <v>0.65404167353417075</v>
      </c>
      <c r="R58" s="22" t="e">
        <f ca="1">(Parameters!$C$2/R11)^Parameters!$C$9</f>
        <v>#DIV/0!</v>
      </c>
      <c r="T58" s="83"/>
      <c r="U58" s="75"/>
      <c r="V58" s="4" t="s">
        <v>3</v>
      </c>
      <c r="W58" s="18">
        <f ca="1">(Parameters!$C$2/W11)^Parameters!$C$9</f>
        <v>0.6736330736576962</v>
      </c>
      <c r="X58" s="18">
        <f ca="1">(Parameters!$C$2/X11)^Parameters!$C$9</f>
        <v>0.68353491487064211</v>
      </c>
      <c r="Y58" s="18">
        <f ca="1">(Parameters!$C$2/Y11)^Parameters!$C$9</f>
        <v>0.73707551410283845</v>
      </c>
      <c r="Z58" s="18">
        <f ca="1">(Parameters!$C$2/Z11)^Parameters!$C$9</f>
        <v>0.85667152178097372</v>
      </c>
      <c r="AA58" s="22" t="e">
        <f ca="1">(Parameters!$C$2/AA11)^Parameters!$C$9</f>
        <v>#DIV/0!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0.7649831130717013</v>
      </c>
      <c r="F59" s="2">
        <f ca="1">(Parameters!$C$2/F12)^Parameters!$C$9</f>
        <v>0.84293250609954162</v>
      </c>
      <c r="G59" s="2">
        <f ca="1">(Parameters!$C$2/G12)^Parameters!$C$9</f>
        <v>1.045238819669938</v>
      </c>
      <c r="H59" s="2">
        <f ca="1">(Parameters!$C$2/H12)^Parameters!$C$9</f>
        <v>1.576562615054764</v>
      </c>
      <c r="I59" s="3" t="e">
        <f ca="1">(Parameters!$C$2/I12)^Parameters!$C$9</f>
        <v>#DIV/0!</v>
      </c>
      <c r="K59" s="83"/>
      <c r="L59" s="74">
        <v>0</v>
      </c>
      <c r="M59" s="1" t="s">
        <v>2</v>
      </c>
      <c r="N59" s="2">
        <f ca="1">(Parameters!$C$2/N12)^Parameters!$C$9</f>
        <v>0.65081866121495768</v>
      </c>
      <c r="O59" s="2">
        <f ca="1">(Parameters!$C$2/O12)^Parameters!$C$9</f>
        <v>0.64791897079579797</v>
      </c>
      <c r="P59" s="2">
        <f ca="1">(Parameters!$C$2/P12)^Parameters!$C$9</f>
        <v>0.65683951577092525</v>
      </c>
      <c r="Q59" s="2">
        <f ca="1">(Parameters!$C$2/Q12)^Parameters!$C$9</f>
        <v>0.6781034125028309</v>
      </c>
      <c r="R59" s="3" t="e">
        <f ca="1">(Parameters!$C$2/R12)^Parameters!$C$9</f>
        <v>#DIV/0!</v>
      </c>
      <c r="T59" s="83"/>
      <c r="U59" s="74">
        <v>0</v>
      </c>
      <c r="V59" s="1" t="s">
        <v>2</v>
      </c>
      <c r="W59" s="2">
        <f ca="1">(Parameters!$C$2/W12)^Parameters!$C$9</f>
        <v>0.68622250793632444</v>
      </c>
      <c r="X59" s="2">
        <f ca="1">(Parameters!$C$2/X12)^Parameters!$C$9</f>
        <v>0.69417701766126938</v>
      </c>
      <c r="Y59" s="2">
        <f ca="1">(Parameters!$C$2/Y12)^Parameters!$C$9</f>
        <v>0.74934538007534646</v>
      </c>
      <c r="Z59" s="2">
        <f ca="1">(Parameters!$C$2/Z12)^Parameters!$C$9</f>
        <v>0.87611714406375041</v>
      </c>
      <c r="AA59" s="3" t="e">
        <f ca="1">(Parameters!$C$2/AA12)^Parameters!$C$9</f>
        <v>#DIV/0!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0.71734130788248551</v>
      </c>
      <c r="F60" s="18">
        <f ca="1">(Parameters!$C$2/F13)^Parameters!$C$9</f>
        <v>0.75250701391189478</v>
      </c>
      <c r="G60" s="18">
        <f ca="1">(Parameters!$C$2/G13)^Parameters!$C$9</f>
        <v>0.87523092175685369</v>
      </c>
      <c r="H60" s="18">
        <f ca="1">(Parameters!$C$2/H13)^Parameters!$C$9</f>
        <v>1.2450722497691551</v>
      </c>
      <c r="I60" s="22" t="e">
        <f ca="1">(Parameters!$C$2/I13)^Parameters!$C$9</f>
        <v>#DIV/0!</v>
      </c>
      <c r="K60" s="83"/>
      <c r="L60" s="75"/>
      <c r="M60" s="4" t="s">
        <v>3</v>
      </c>
      <c r="N60" s="18">
        <f ca="1">(Parameters!$C$2/N13)^Parameters!$C$9</f>
        <v>0.64348787714485789</v>
      </c>
      <c r="O60" s="18">
        <f ca="1">(Parameters!$C$2/O13)^Parameters!$C$9</f>
        <v>0.64688431677027547</v>
      </c>
      <c r="P60" s="18">
        <f ca="1">(Parameters!$C$2/P13)^Parameters!$C$9</f>
        <v>0.6472608274621271</v>
      </c>
      <c r="Q60" s="18">
        <f ca="1">(Parameters!$C$2/Q13)^Parameters!$C$9</f>
        <v>0.65242002068017113</v>
      </c>
      <c r="R60" s="22" t="e">
        <f ca="1">(Parameters!$C$2/R13)^Parameters!$C$9</f>
        <v>#DIV/0!</v>
      </c>
      <c r="T60" s="83"/>
      <c r="U60" s="75"/>
      <c r="V60" s="4" t="s">
        <v>3</v>
      </c>
      <c r="W60" s="18">
        <f ca="1">(Parameters!$C$2/W13)^Parameters!$C$9</f>
        <v>0.66077649789551252</v>
      </c>
      <c r="X60" s="18">
        <f ca="1">(Parameters!$C$2/X13)^Parameters!$C$9</f>
        <v>0.67313602946024842</v>
      </c>
      <c r="Y60" s="18">
        <f ca="1">(Parameters!$C$2/Y13)^Parameters!$C$9</f>
        <v>0.71275608598115903</v>
      </c>
      <c r="Z60" s="18">
        <f ca="1">(Parameters!$C$2/Z13)^Parameters!$C$9</f>
        <v>0.81720924030646946</v>
      </c>
      <c r="AA60" s="22" t="e">
        <f ca="1">(Parameters!$C$2/AA13)^Parameters!$C$9</f>
        <v>#DIV/0!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0.71887518027281738</v>
      </c>
      <c r="F61" s="2">
        <f ca="1">(Parameters!$C$2/F14)^Parameters!$C$9</f>
        <v>0.7635398484181285</v>
      </c>
      <c r="G61" s="2">
        <f ca="1">(Parameters!$C$2/G14)^Parameters!$C$9</f>
        <v>0.9638525851523847</v>
      </c>
      <c r="H61" s="2">
        <f ca="1">(Parameters!$C$2/H14)^Parameters!$C$9</f>
        <v>1.488421646568387</v>
      </c>
      <c r="I61" s="3">
        <f ca="1">(Parameters!$C$2/I14)^Parameters!$C$9</f>
        <v>3.280224346542969</v>
      </c>
      <c r="K61" s="83"/>
      <c r="L61" s="74">
        <v>-5</v>
      </c>
      <c r="M61" s="1" t="s">
        <v>2</v>
      </c>
      <c r="N61" s="2">
        <f ca="1">(Parameters!$C$2/N14)^Parameters!$C$9</f>
        <v>0.65081129755634848</v>
      </c>
      <c r="O61" s="2">
        <f ca="1">(Parameters!$C$2/O14)^Parameters!$C$9</f>
        <v>0.65193250572378747</v>
      </c>
      <c r="P61" s="2">
        <f ca="1">(Parameters!$C$2/P14)^Parameters!$C$9</f>
        <v>0.65459623535396139</v>
      </c>
      <c r="Q61" s="2">
        <f ca="1">(Parameters!$C$2/Q14)^Parameters!$C$9</f>
        <v>0.67170454340515184</v>
      </c>
      <c r="R61" s="3">
        <f ca="1">(Parameters!$C$2/R14)^Parameters!$C$9</f>
        <v>0.76703485465670185</v>
      </c>
      <c r="T61" s="83"/>
      <c r="U61" s="74">
        <v>-5</v>
      </c>
      <c r="V61" s="1" t="s">
        <v>2</v>
      </c>
      <c r="W61" s="2">
        <f ca="1">(Parameters!$C$2/W14)^Parameters!$C$9</f>
        <v>0.67193105006195553</v>
      </c>
      <c r="X61" s="2">
        <f ca="1">(Parameters!$C$2/X14)^Parameters!$C$9</f>
        <v>0.68641658768170577</v>
      </c>
      <c r="Y61" s="2">
        <f ca="1">(Parameters!$C$2/Y14)^Parameters!$C$9</f>
        <v>0.72865108326870531</v>
      </c>
      <c r="Z61" s="2">
        <f ca="1">(Parameters!$C$2/Z14)^Parameters!$C$9</f>
        <v>0.84467571481123815</v>
      </c>
      <c r="AA61" s="3">
        <f ca="1">(Parameters!$C$2/AA14)^Parameters!$C$9</f>
        <v>1.1391660720026406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0.68623402266589517</v>
      </c>
      <c r="F62" s="18">
        <f ca="1">(Parameters!$C$2/F15)^Parameters!$C$9</f>
        <v>0.71517343055113958</v>
      </c>
      <c r="G62" s="18">
        <f ca="1">(Parameters!$C$2/G15)^Parameters!$C$9</f>
        <v>0.82275617176023175</v>
      </c>
      <c r="H62" s="18">
        <f ca="1">(Parameters!$C$2/H15)^Parameters!$C$9</f>
        <v>1.1349851295819673</v>
      </c>
      <c r="I62" s="22">
        <f ca="1">(Parameters!$C$2/I15)^Parameters!$C$9</f>
        <v>2.275404300611402</v>
      </c>
      <c r="K62" s="83"/>
      <c r="L62" s="75"/>
      <c r="M62" s="4" t="s">
        <v>3</v>
      </c>
      <c r="N62" s="18">
        <f ca="1">(Parameters!$C$2/N15)^Parameters!$C$9</f>
        <v>0.64250490134966254</v>
      </c>
      <c r="O62" s="18">
        <f ca="1">(Parameters!$C$2/O15)^Parameters!$C$9</f>
        <v>0.64370842630673664</v>
      </c>
      <c r="P62" s="18">
        <f ca="1">(Parameters!$C$2/P15)^Parameters!$C$9</f>
        <v>0.64616791346966751</v>
      </c>
      <c r="Q62" s="18">
        <f ca="1">(Parameters!$C$2/Q15)^Parameters!$C$9</f>
        <v>0.65192043436420311</v>
      </c>
      <c r="R62" s="22">
        <f ca="1">(Parameters!$C$2/R15)^Parameters!$C$9</f>
        <v>0.67489748551555984</v>
      </c>
      <c r="T62" s="83"/>
      <c r="U62" s="75"/>
      <c r="V62" s="4" t="s">
        <v>3</v>
      </c>
      <c r="W62" s="18">
        <f ca="1">(Parameters!$C$2/W15)^Parameters!$C$9</f>
        <v>0.65220393339233318</v>
      </c>
      <c r="X62" s="18">
        <f ca="1">(Parameters!$C$2/X15)^Parameters!$C$9</f>
        <v>0.66132439056302561</v>
      </c>
      <c r="Y62" s="18">
        <f ca="1">(Parameters!$C$2/Y15)^Parameters!$C$9</f>
        <v>0.69606686489497094</v>
      </c>
      <c r="Z62" s="18">
        <f ca="1">(Parameters!$C$2/Z15)^Parameters!$C$9</f>
        <v>0.79450548246445851</v>
      </c>
      <c r="AA62" s="22">
        <f ca="1">(Parameters!$C$2/AA15)^Parameters!$C$9</f>
        <v>1.1160827535445275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0.68768681402980569</v>
      </c>
      <c r="F63" s="2">
        <f ca="1">(Parameters!$C$2/F16)^Parameters!$C$9</f>
        <v>0.72158920278106031</v>
      </c>
      <c r="G63" s="2">
        <f ca="1">(Parameters!$C$2/G16)^Parameters!$C$9</f>
        <v>0.91345844681759925</v>
      </c>
      <c r="H63" s="2">
        <f ca="1">(Parameters!$C$2/H16)^Parameters!$C$9</f>
        <v>1.4191572538998503</v>
      </c>
      <c r="I63" s="3">
        <f ca="1">(Parameters!$C$2/I16)^Parameters!$C$9</f>
        <v>2.6577283988900722</v>
      </c>
      <c r="K63" s="83"/>
      <c r="L63" s="74">
        <v>-10</v>
      </c>
      <c r="M63" s="1" t="s">
        <v>2</v>
      </c>
      <c r="N63" s="2">
        <f ca="1">(Parameters!$C$2/N16)^Parameters!$C$9</f>
        <v>0.64741333764267761</v>
      </c>
      <c r="O63" s="2">
        <f ca="1">(Parameters!$C$2/O16)^Parameters!$C$9</f>
        <v>0.65139061560973477</v>
      </c>
      <c r="P63" s="2">
        <f ca="1">(Parameters!$C$2/P16)^Parameters!$C$9</f>
        <v>0.65442556992230327</v>
      </c>
      <c r="Q63" s="2">
        <f ca="1">(Parameters!$C$2/Q16)^Parameters!$C$9</f>
        <v>0.67130860303843287</v>
      </c>
      <c r="R63" s="3">
        <f ca="1">(Parameters!$C$2/R16)^Parameters!$C$9</f>
        <v>0.76755659381548158</v>
      </c>
      <c r="T63" s="83"/>
      <c r="U63" s="74">
        <v>-10</v>
      </c>
      <c r="V63" s="1" t="s">
        <v>2</v>
      </c>
      <c r="W63" s="2">
        <f ca="1">(Parameters!$C$2/W16)^Parameters!$C$9</f>
        <v>0.65873075745073817</v>
      </c>
      <c r="X63" s="2">
        <f ca="1">(Parameters!$C$2/X16)^Parameters!$C$9</f>
        <v>0.67425659184716424</v>
      </c>
      <c r="Y63" s="2">
        <f ca="1">(Parameters!$C$2/Y16)^Parameters!$C$9</f>
        <v>0.71510111955670264</v>
      </c>
      <c r="Z63" s="2">
        <f ca="1">(Parameters!$C$2/Z16)^Parameters!$C$9</f>
        <v>0.82346488727893408</v>
      </c>
      <c r="AA63" s="3">
        <f ca="1">(Parameters!$C$2/AA16)^Parameters!$C$9</f>
        <v>1.0787589659006882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0.66977082120615639</v>
      </c>
      <c r="F64" s="18">
        <f ca="1">(Parameters!$C$2/F17)^Parameters!$C$9</f>
        <v>0.68982083476063905</v>
      </c>
      <c r="G64" s="18">
        <f ca="1">(Parameters!$C$2/G17)^Parameters!$C$9</f>
        <v>0.78390315342970096</v>
      </c>
      <c r="H64" s="18">
        <f ca="1">(Parameters!$C$2/H17)^Parameters!$C$9</f>
        <v>1.0505135345568841</v>
      </c>
      <c r="I64" s="22">
        <f ca="1">(Parameters!$C$2/I17)^Parameters!$C$9</f>
        <v>1.8975093824895959</v>
      </c>
      <c r="K64" s="83"/>
      <c r="L64" s="75"/>
      <c r="M64" s="4" t="s">
        <v>3</v>
      </c>
      <c r="N64" s="18">
        <f ca="1">(Parameters!$C$2/N17)^Parameters!$C$9</f>
        <v>0.64392813682985284</v>
      </c>
      <c r="O64" s="18">
        <f ca="1">(Parameters!$C$2/O17)^Parameters!$C$9</f>
        <v>0.6430082764390177</v>
      </c>
      <c r="P64" s="18">
        <f ca="1">(Parameters!$C$2/P17)^Parameters!$C$9</f>
        <v>0.64508969929571458</v>
      </c>
      <c r="Q64" s="18">
        <f ca="1">(Parameters!$C$2/Q17)^Parameters!$C$9</f>
        <v>0.65126276527687821</v>
      </c>
      <c r="R64" s="22">
        <f ca="1">(Parameters!$C$2/R17)^Parameters!$C$9</f>
        <v>0.65835976552102049</v>
      </c>
      <c r="T64" s="83"/>
      <c r="U64" s="75"/>
      <c r="V64" s="4" t="s">
        <v>3</v>
      </c>
      <c r="W64" s="18">
        <f ca="1">(Parameters!$C$2/W17)^Parameters!$C$9</f>
        <v>0.64904511416067423</v>
      </c>
      <c r="X64" s="18">
        <f ca="1">(Parameters!$C$2/X17)^Parameters!$C$9</f>
        <v>0.65496514413549911</v>
      </c>
      <c r="Y64" s="18">
        <f ca="1">(Parameters!$C$2/Y17)^Parameters!$C$9</f>
        <v>0.68416432245743586</v>
      </c>
      <c r="Z64" s="18">
        <f ca="1">(Parameters!$C$2/Z17)^Parameters!$C$9</f>
        <v>0.77857468570078414</v>
      </c>
      <c r="AA64" s="22">
        <f ca="1">(Parameters!$C$2/AA17)^Parameters!$C$9</f>
        <v>1.0145311371877577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0.66740919064488347</v>
      </c>
      <c r="F65" s="2">
        <f ca="1">(Parameters!$C$2/F18)^Parameters!$C$9</f>
        <v>0.69986763181600598</v>
      </c>
      <c r="G65" s="2">
        <f ca="1">(Parameters!$C$2/G18)^Parameters!$C$9</f>
        <v>0.87040604394800525</v>
      </c>
      <c r="H65" s="2">
        <f ca="1">(Parameters!$C$2/H18)^Parameters!$C$9</f>
        <v>1.2797446827284247</v>
      </c>
      <c r="I65" s="3">
        <f ca="1">(Parameters!$C$2/I18)^Parameters!$C$9</f>
        <v>2.2406421623380939</v>
      </c>
      <c r="K65" s="83"/>
      <c r="L65" s="74">
        <v>-15</v>
      </c>
      <c r="M65" s="1" t="s">
        <v>2</v>
      </c>
      <c r="N65" s="2">
        <f ca="1">(Parameters!$C$2/N18)^Parameters!$C$9</f>
        <v>0.64813967299892417</v>
      </c>
      <c r="O65" s="2">
        <f ca="1">(Parameters!$C$2/O18)^Parameters!$C$9</f>
        <v>0.6489186562413598</v>
      </c>
      <c r="P65" s="2">
        <f ca="1">(Parameters!$C$2/P18)^Parameters!$C$9</f>
        <v>0.651486942819401</v>
      </c>
      <c r="Q65" s="2">
        <f ca="1">(Parameters!$C$2/Q18)^Parameters!$C$9</f>
        <v>0.66668286839262436</v>
      </c>
      <c r="R65" s="3">
        <f ca="1">(Parameters!$C$2/R18)^Parameters!$C$9</f>
        <v>0.74709112702926239</v>
      </c>
      <c r="T65" s="83"/>
      <c r="U65" s="74">
        <v>-15</v>
      </c>
      <c r="V65" s="1" t="s">
        <v>2</v>
      </c>
      <c r="W65" s="2">
        <f ca="1">(Parameters!$C$2/W18)^Parameters!$C$9</f>
        <v>0.65335455955475275</v>
      </c>
      <c r="X65" s="2">
        <f ca="1">(Parameters!$C$2/X18)^Parameters!$C$9</f>
        <v>0.66453313912859047</v>
      </c>
      <c r="Y65" s="2">
        <f ca="1">(Parameters!$C$2/Y18)^Parameters!$C$9</f>
        <v>0.70259165948837354</v>
      </c>
      <c r="Z65" s="2">
        <f ca="1">(Parameters!$C$2/Z18)^Parameters!$C$9</f>
        <v>0.79964676334129769</v>
      </c>
      <c r="AA65" s="3">
        <f ca="1">(Parameters!$C$2/AA18)^Parameters!$C$9</f>
        <v>1.0316439227535295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0.65556689445881267</v>
      </c>
      <c r="F66" s="18">
        <f ca="1">(Parameters!$C$2/F19)^Parameters!$C$9</f>
        <v>0.67624508964310404</v>
      </c>
      <c r="G66" s="18">
        <f ca="1">(Parameters!$C$2/G19)^Parameters!$C$9</f>
        <v>0.7632905312581566</v>
      </c>
      <c r="H66" s="18">
        <f ca="1">(Parameters!$C$2/H19)^Parameters!$C$9</f>
        <v>0.99133409223100855</v>
      </c>
      <c r="I66" s="22">
        <f ca="1">(Parameters!$C$2/I19)^Parameters!$C$9</f>
        <v>1.6494721624837536</v>
      </c>
      <c r="K66" s="83"/>
      <c r="L66" s="85"/>
      <c r="M66" s="4" t="s">
        <v>3</v>
      </c>
      <c r="N66" s="18">
        <f ca="1">(Parameters!$C$2/N19)^Parameters!$C$9</f>
        <v>0.64359853625514385</v>
      </c>
      <c r="O66" s="18">
        <f ca="1">(Parameters!$C$2/O19)^Parameters!$C$9</f>
        <v>0.64386828878684965</v>
      </c>
      <c r="P66" s="18">
        <f ca="1">(Parameters!$C$2/P19)^Parameters!$C$9</f>
        <v>0.64685586310568177</v>
      </c>
      <c r="Q66" s="18">
        <f ca="1">(Parameters!$C$2/Q19)^Parameters!$C$9</f>
        <v>0.65145117755569881</v>
      </c>
      <c r="R66" s="22">
        <f ca="1">(Parameters!$C$2/R19)^Parameters!$C$9</f>
        <v>0.65831137642443327</v>
      </c>
      <c r="T66" s="83"/>
      <c r="U66" s="85"/>
      <c r="V66" s="4" t="s">
        <v>3</v>
      </c>
      <c r="W66" s="18">
        <f ca="1">(Parameters!$C$2/W19)^Parameters!$C$9</f>
        <v>0.64599301140439591</v>
      </c>
      <c r="X66" s="18">
        <f ca="1">(Parameters!$C$2/X19)^Parameters!$C$9</f>
        <v>0.65183136119701246</v>
      </c>
      <c r="Y66" s="18">
        <f ca="1">(Parameters!$C$2/Y19)^Parameters!$C$9</f>
        <v>0.67822995205104419</v>
      </c>
      <c r="Z66" s="18">
        <f ca="1">(Parameters!$C$2/Z19)^Parameters!$C$9</f>
        <v>0.75956223192362804</v>
      </c>
      <c r="AA66" s="22">
        <f ca="1">(Parameters!$C$2/AA19)^Parameters!$C$9</f>
        <v>0.95217387919447571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0.66201844511333896</v>
      </c>
      <c r="F67" s="2">
        <f ca="1">(Parameters!$C$2/F20)^Parameters!$C$9</f>
        <v>0.6880744500421323</v>
      </c>
      <c r="G67" s="2">
        <f ca="1">(Parameters!$C$2/G20)^Parameters!$C$9</f>
        <v>0.83610648644812491</v>
      </c>
      <c r="H67" s="2">
        <f ca="1">(Parameters!$C$2/H20)^Parameters!$C$9</f>
        <v>1.1920044455890357</v>
      </c>
      <c r="I67" s="3">
        <f ca="1">(Parameters!$C$2/I20)^Parameters!$C$9</f>
        <v>2.0088271374928994</v>
      </c>
      <c r="K67" s="83"/>
      <c r="L67" s="89">
        <v>-20</v>
      </c>
      <c r="M67" s="1" t="s">
        <v>2</v>
      </c>
      <c r="N67" s="2">
        <f ca="1">(Parameters!$C$2/N20)^Parameters!$C$9</f>
        <v>0.64563233015694188</v>
      </c>
      <c r="O67" s="2">
        <f ca="1">(Parameters!$C$2/O20)^Parameters!$C$9</f>
        <v>0.64797800397709726</v>
      </c>
      <c r="P67" s="2">
        <f ca="1">(Parameters!$C$2/P20)^Parameters!$C$9</f>
        <v>0.65013460443306403</v>
      </c>
      <c r="Q67" s="2">
        <f ca="1">(Parameters!$C$2/Q20)^Parameters!$C$9</f>
        <v>0.66448131191960935</v>
      </c>
      <c r="R67" s="3">
        <f ca="1">(Parameters!$C$2/R20)^Parameters!$C$9</f>
        <v>0.72555758965397887</v>
      </c>
      <c r="T67" s="83"/>
      <c r="U67" s="89">
        <v>-20</v>
      </c>
      <c r="V67" s="1" t="s">
        <v>2</v>
      </c>
      <c r="W67" s="2">
        <f ca="1">(Parameters!$C$2/W20)^Parameters!$C$9</f>
        <v>0.64926412799078548</v>
      </c>
      <c r="X67" s="2">
        <f ca="1">(Parameters!$C$2/X20)^Parameters!$C$9</f>
        <v>0.65940431920802689</v>
      </c>
      <c r="Y67" s="2">
        <f ca="1">(Parameters!$C$2/Y20)^Parameters!$C$9</f>
        <v>0.69453174693641562</v>
      </c>
      <c r="Z67" s="2">
        <f ca="1">(Parameters!$C$2/Z20)^Parameters!$C$9</f>
        <v>0.78379275065141374</v>
      </c>
      <c r="AA67" s="3">
        <f ca="1">(Parameters!$C$2/AA20)^Parameters!$C$9</f>
        <v>0.98757247100735557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0.64513640720959409</v>
      </c>
      <c r="F68" s="18">
        <f ca="1">(Parameters!$C$2/F21)^Parameters!$C$9</f>
        <v>0.66779256113463337</v>
      </c>
      <c r="G68" s="18">
        <f ca="1">(Parameters!$C$2/G21)^Parameters!$C$9</f>
        <v>0.74659604772319377</v>
      </c>
      <c r="H68" s="18">
        <f ca="1">(Parameters!$C$2/H21)^Parameters!$C$9</f>
        <v>0.95349942255549947</v>
      </c>
      <c r="I68" s="22">
        <f ca="1">(Parameters!$C$2/I21)^Parameters!$C$9</f>
        <v>1.5295741084078129</v>
      </c>
      <c r="K68" s="83"/>
      <c r="L68" s="85"/>
      <c r="M68" s="4" t="s">
        <v>3</v>
      </c>
      <c r="N68" s="18">
        <f ca="1">(Parameters!$C$2/N21)^Parameters!$C$9</f>
        <v>0.64285959253623259</v>
      </c>
      <c r="O68" s="18">
        <f ca="1">(Parameters!$C$2/O21)^Parameters!$C$9</f>
        <v>0.64415972365314889</v>
      </c>
      <c r="P68" s="18">
        <f ca="1">(Parameters!$C$2/P21)^Parameters!$C$9</f>
        <v>0.6470845123856771</v>
      </c>
      <c r="Q68" s="18">
        <f ca="1">(Parameters!$C$2/Q21)^Parameters!$C$9</f>
        <v>0.65055660846094321</v>
      </c>
      <c r="R68" s="22">
        <f ca="1">(Parameters!$C$2/R21)^Parameters!$C$9</f>
        <v>0.65707760468222232</v>
      </c>
      <c r="T68" s="83"/>
      <c r="U68" s="85"/>
      <c r="V68" s="4" t="s">
        <v>3</v>
      </c>
      <c r="W68" s="18">
        <f ca="1">(Parameters!$C$2/W21)^Parameters!$C$9</f>
        <v>0.64403963911408446</v>
      </c>
      <c r="X68" s="18">
        <f ca="1">(Parameters!$C$2/X21)^Parameters!$C$9</f>
        <v>0.64994332848466174</v>
      </c>
      <c r="Y68" s="18">
        <f ca="1">(Parameters!$C$2/Y21)^Parameters!$C$9</f>
        <v>0.67460575284400148</v>
      </c>
      <c r="Z68" s="18">
        <f ca="1">(Parameters!$C$2/Z21)^Parameters!$C$9</f>
        <v>0.74478114018047958</v>
      </c>
      <c r="AA68" s="22">
        <f ca="1">(Parameters!$C$2/AA21)^Parameters!$C$9</f>
        <v>0.91042201437214076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0.65998854980206589</v>
      </c>
      <c r="F69" s="2">
        <f ca="1">(Parameters!$C$2/F22)^Parameters!$C$9</f>
        <v>0.68329037248594315</v>
      </c>
      <c r="G69" s="2">
        <f ca="1">(Parameters!$C$2/G22)^Parameters!$C$9</f>
        <v>0.8192542640027044</v>
      </c>
      <c r="H69" s="2">
        <f ca="1">(Parameters!$C$2/H22)^Parameters!$C$9</f>
        <v>1.1399207660706749</v>
      </c>
      <c r="I69" s="3">
        <f ca="1">(Parameters!$C$2/I22)^Parameters!$C$9</f>
        <v>1.8765269944552061</v>
      </c>
      <c r="K69" s="83"/>
      <c r="L69" s="89">
        <v>-25</v>
      </c>
      <c r="M69" s="7" t="s">
        <v>2</v>
      </c>
      <c r="N69" s="2">
        <f ca="1">(Parameters!$C$2/N22)^Parameters!$C$9</f>
        <v>0.64185882466276711</v>
      </c>
      <c r="O69" s="2">
        <f ca="1">(Parameters!$C$2/O22)^Parameters!$C$9</f>
        <v>0.64788909304921383</v>
      </c>
      <c r="P69" s="2">
        <f ca="1">(Parameters!$C$2/P22)^Parameters!$C$9</f>
        <v>0.64983861142750921</v>
      </c>
      <c r="Q69" s="2">
        <f ca="1">(Parameters!$C$2/Q22)^Parameters!$C$9</f>
        <v>0.66269360675095201</v>
      </c>
      <c r="R69" s="3">
        <f ca="1">(Parameters!$C$2/R22)^Parameters!$C$9</f>
        <v>0.70855215287621465</v>
      </c>
      <c r="T69" s="83"/>
      <c r="U69" s="89">
        <v>-25</v>
      </c>
      <c r="V69" s="7" t="s">
        <v>2</v>
      </c>
      <c r="W69" s="2">
        <f ca="1">(Parameters!$C$2/W22)^Parameters!$C$9</f>
        <v>0.64798837941138476</v>
      </c>
      <c r="X69" s="2">
        <f ca="1">(Parameters!$C$2/X22)^Parameters!$C$9</f>
        <v>0.65776489393189752</v>
      </c>
      <c r="Y69" s="2">
        <f ca="1">(Parameters!$C$2/Y22)^Parameters!$C$9</f>
        <v>0.69071001217756267</v>
      </c>
      <c r="Z69" s="2">
        <f ca="1">(Parameters!$C$2/Z22)^Parameters!$C$9</f>
        <v>0.77350616215516754</v>
      </c>
      <c r="AA69" s="3">
        <f ca="1">(Parameters!$C$2/AA22)^Parameters!$C$9</f>
        <v>0.9549795553090914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0.64486123303276965</v>
      </c>
      <c r="F70" s="18">
        <f ca="1">(Parameters!$C$2/F23)^Parameters!$C$9</f>
        <v>0.66446945633635079</v>
      </c>
      <c r="G70" s="18">
        <f ca="1">(Parameters!$C$2/G23)^Parameters!$C$9</f>
        <v>0.73827561684313248</v>
      </c>
      <c r="H70" s="18">
        <f ca="1">(Parameters!$C$2/H23)^Parameters!$C$9</f>
        <v>0.92940395989759894</v>
      </c>
      <c r="I70" s="22">
        <f ca="1">(Parameters!$C$2/I23)^Parameters!$C$9</f>
        <v>1.4520712065064356</v>
      </c>
      <c r="K70" s="83"/>
      <c r="L70" s="75"/>
      <c r="M70" s="8" t="s">
        <v>3</v>
      </c>
      <c r="N70" s="18">
        <f ca="1">(Parameters!$C$2/N23)^Parameters!$C$9</f>
        <v>0.64017219166104966</v>
      </c>
      <c r="O70" s="18">
        <f ca="1">(Parameters!$C$2/O23)^Parameters!$C$9</f>
        <v>0.64408082791156196</v>
      </c>
      <c r="P70" s="18">
        <f ca="1">(Parameters!$C$2/P23)^Parameters!$C$9</f>
        <v>0.64688796263763881</v>
      </c>
      <c r="Q70" s="18">
        <f ca="1">(Parameters!$C$2/Q23)^Parameters!$C$9</f>
        <v>0.64965917020384256</v>
      </c>
      <c r="R70" s="22">
        <f ca="1">(Parameters!$C$2/R23)^Parameters!$C$9</f>
        <v>0.65622050170862389</v>
      </c>
      <c r="T70" s="83"/>
      <c r="U70" s="75"/>
      <c r="V70" s="8" t="s">
        <v>3</v>
      </c>
      <c r="W70" s="18">
        <f ca="1">(Parameters!$C$2/W23)^Parameters!$C$9</f>
        <v>0.64339748968040955</v>
      </c>
      <c r="X70" s="18">
        <f ca="1">(Parameters!$C$2/X23)^Parameters!$C$9</f>
        <v>0.64917994006865765</v>
      </c>
      <c r="Y70" s="18">
        <f ca="1">(Parameters!$C$2/Y23)^Parameters!$C$9</f>
        <v>0.67215905977644186</v>
      </c>
      <c r="Z70" s="18">
        <f ca="1">(Parameters!$C$2/Z23)^Parameters!$C$9</f>
        <v>0.73480473220701703</v>
      </c>
      <c r="AA70" s="22">
        <f ca="1">(Parameters!$C$2/AA23)^Parameters!$C$9</f>
        <v>0.88145474425467485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0.66189989006284078</v>
      </c>
      <c r="F71" s="2">
        <f ca="1">(Parameters!$C$2/F24)^Parameters!$C$9</f>
        <v>0.68576878383047002</v>
      </c>
      <c r="G71" s="2">
        <f ca="1">(Parameters!$C$2/G24)^Parameters!$C$9</f>
        <v>0.81715075456235131</v>
      </c>
      <c r="H71" s="2">
        <f ca="1">(Parameters!$C$2/H24)^Parameters!$C$9</f>
        <v>1.1134018792217446</v>
      </c>
      <c r="I71" s="3">
        <f ca="1">(Parameters!$C$2/I24)^Parameters!$C$9</f>
        <v>1.8128427408766328</v>
      </c>
      <c r="K71" s="83"/>
      <c r="L71" s="74">
        <v>-30</v>
      </c>
      <c r="M71" s="1" t="s">
        <v>2</v>
      </c>
      <c r="N71" s="2">
        <f ca="1">(Parameters!$C$2/N24)^Parameters!$C$9</f>
        <v>0.64695604605713131</v>
      </c>
      <c r="O71" s="2">
        <f ca="1">(Parameters!$C$2/O24)^Parameters!$C$9</f>
        <v>0.64800341522082183</v>
      </c>
      <c r="P71" s="2">
        <f ca="1">(Parameters!$C$2/P24)^Parameters!$C$9</f>
        <v>0.64961973698873166</v>
      </c>
      <c r="Q71" s="2">
        <f ca="1">(Parameters!$C$2/Q24)^Parameters!$C$9</f>
        <v>0.65980046763068767</v>
      </c>
      <c r="R71" s="3">
        <f ca="1">(Parameters!$C$2/R24)^Parameters!$C$9</f>
        <v>0.6980155515018549</v>
      </c>
      <c r="T71" s="83"/>
      <c r="U71" s="74">
        <v>-30</v>
      </c>
      <c r="V71" s="1" t="s">
        <v>2</v>
      </c>
      <c r="W71" s="2">
        <f ca="1">(Parameters!$C$2/W24)^Parameters!$C$9</f>
        <v>0.64998863496989434</v>
      </c>
      <c r="X71" s="2">
        <f ca="1">(Parameters!$C$2/X24)^Parameters!$C$9</f>
        <v>0.65901156849863918</v>
      </c>
      <c r="Y71" s="2">
        <f ca="1">(Parameters!$C$2/Y24)^Parameters!$C$9</f>
        <v>0.69029499660340776</v>
      </c>
      <c r="Z71" s="2">
        <f ca="1">(Parameters!$C$2/Z24)^Parameters!$C$9</f>
        <v>0.76669561827870258</v>
      </c>
      <c r="AA71" s="3">
        <f ca="1">(Parameters!$C$2/AA24)^Parameters!$C$9</f>
        <v>0.93476214862597329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0.64591366354116764</v>
      </c>
      <c r="F72" s="18">
        <f ca="1">(Parameters!$C$2/F25)^Parameters!$C$9</f>
        <v>0.66623614481083249</v>
      </c>
      <c r="G72" s="18">
        <f ca="1">(Parameters!$C$2/G25)^Parameters!$C$9</f>
        <v>0.73688917772610385</v>
      </c>
      <c r="H72" s="18">
        <f ca="1">(Parameters!$C$2/H25)^Parameters!$C$9</f>
        <v>0.9175642299515534</v>
      </c>
      <c r="I72" s="22">
        <f ca="1">(Parameters!$C$2/I25)^Parameters!$C$9</f>
        <v>1.4004981637330247</v>
      </c>
      <c r="K72" s="83"/>
      <c r="L72" s="75"/>
      <c r="M72" s="4" t="s">
        <v>3</v>
      </c>
      <c r="N72" s="18">
        <f ca="1">(Parameters!$C$2/N25)^Parameters!$C$9</f>
        <v>0.64273927877979109</v>
      </c>
      <c r="O72" s="18">
        <f ca="1">(Parameters!$C$2/O25)^Parameters!$C$9</f>
        <v>0.64409598964855286</v>
      </c>
      <c r="P72" s="18">
        <f ca="1">(Parameters!$C$2/P25)^Parameters!$C$9</f>
        <v>0.64660769732576173</v>
      </c>
      <c r="Q72" s="18">
        <f ca="1">(Parameters!$C$2/Q25)^Parameters!$C$9</f>
        <v>0.65002605286371817</v>
      </c>
      <c r="R72" s="22">
        <f ca="1">(Parameters!$C$2/R25)^Parameters!$C$9</f>
        <v>0.6539034942892733</v>
      </c>
      <c r="T72" s="83"/>
      <c r="U72" s="75"/>
      <c r="V72" s="4" t="s">
        <v>3</v>
      </c>
      <c r="W72" s="18">
        <f ca="1">(Parameters!$C$2/W25)^Parameters!$C$9</f>
        <v>0.64408186876054108</v>
      </c>
      <c r="X72" s="18">
        <f ca="1">(Parameters!$C$2/X25)^Parameters!$C$9</f>
        <v>0.64980052303776725</v>
      </c>
      <c r="Y72" s="18">
        <f ca="1">(Parameters!$C$2/Y25)^Parameters!$C$9</f>
        <v>0.67183169254894481</v>
      </c>
      <c r="Z72" s="18">
        <f ca="1">(Parameters!$C$2/Z25)^Parameters!$C$9</f>
        <v>0.73103674394767904</v>
      </c>
      <c r="AA72" s="22">
        <f ca="1">(Parameters!$C$2/AA25)^Parameters!$C$9</f>
        <v>0.8601420324167679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0.66728153829914882</v>
      </c>
      <c r="F73" s="2">
        <f ca="1">(Parameters!$C$2/F26)^Parameters!$C$9</f>
        <v>0.6953594747500601</v>
      </c>
      <c r="G73" s="2">
        <f ca="1">(Parameters!$C$2/G26)^Parameters!$C$9</f>
        <v>0.82953127634634638</v>
      </c>
      <c r="H73" s="2">
        <f ca="1">(Parameters!$C$2/H26)^Parameters!$C$9</f>
        <v>1.1095826830877644</v>
      </c>
      <c r="I73" s="3">
        <f ca="1">(Parameters!$C$2/I26)^Parameters!$C$9</f>
        <v>1.7712006291588172</v>
      </c>
      <c r="K73" s="83"/>
      <c r="L73" s="74">
        <v>-35</v>
      </c>
      <c r="M73" s="1" t="s">
        <v>2</v>
      </c>
      <c r="N73" s="2">
        <f ca="1">(Parameters!$C$2/N26)^Parameters!$C$9</f>
        <v>0.64886405368696753</v>
      </c>
      <c r="O73" s="2">
        <f ca="1">(Parameters!$C$2/O26)^Parameters!$C$9</f>
        <v>0.6483899241944665</v>
      </c>
      <c r="P73" s="2">
        <f ca="1">(Parameters!$C$2/P26)^Parameters!$C$9</f>
        <v>0.64949046707907032</v>
      </c>
      <c r="Q73" s="2">
        <f ca="1">(Parameters!$C$2/Q26)^Parameters!$C$9</f>
        <v>0.65891788572988008</v>
      </c>
      <c r="R73" s="3">
        <f ca="1">(Parameters!$C$2/R26)^Parameters!$C$9</f>
        <v>0.68868530087691049</v>
      </c>
      <c r="T73" s="83"/>
      <c r="U73" s="74">
        <v>-35</v>
      </c>
      <c r="V73" s="1" t="s">
        <v>2</v>
      </c>
      <c r="W73" s="2">
        <f ca="1">(Parameters!$C$2/W26)^Parameters!$C$9</f>
        <v>0.6548753806822375</v>
      </c>
      <c r="X73" s="2">
        <f ca="1">(Parameters!$C$2/X26)^Parameters!$C$9</f>
        <v>0.66329455851691255</v>
      </c>
      <c r="Y73" s="2">
        <f ca="1">(Parameters!$C$2/Y26)^Parameters!$C$9</f>
        <v>0.69317791738322421</v>
      </c>
      <c r="Z73" s="2">
        <f ca="1">(Parameters!$C$2/Z26)^Parameters!$C$9</f>
        <v>0.76533983150544349</v>
      </c>
      <c r="AA73" s="3">
        <f ca="1">(Parameters!$C$2/AA26)^Parameters!$C$9</f>
        <v>0.91766876247897022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0.65556686327265845</v>
      </c>
      <c r="F74" s="18">
        <f ca="1">(Parameters!$C$2/F27)^Parameters!$C$9</f>
        <v>0.67323742927560914</v>
      </c>
      <c r="G74" s="18">
        <f ca="1">(Parameters!$C$2/G27)^Parameters!$C$9</f>
        <v>0.74325208446800184</v>
      </c>
      <c r="H74" s="18">
        <f ca="1">(Parameters!$C$2/H27)^Parameters!$C$9</f>
        <v>0.91374100272724879</v>
      </c>
      <c r="I74" s="22">
        <f ca="1">(Parameters!$C$2/I27)^Parameters!$C$9</f>
        <v>1.3627100728875978</v>
      </c>
      <c r="K74" s="83"/>
      <c r="L74" s="75"/>
      <c r="M74" s="9" t="s">
        <v>3</v>
      </c>
      <c r="N74" s="18">
        <f ca="1">(Parameters!$C$2/N27)^Parameters!$C$9</f>
        <v>0.64336161909564848</v>
      </c>
      <c r="O74" s="18">
        <f ca="1">(Parameters!$C$2/O27)^Parameters!$C$9</f>
        <v>0.64414796548956232</v>
      </c>
      <c r="P74" s="18">
        <f ca="1">(Parameters!$C$2/P27)^Parameters!$C$9</f>
        <v>0.64658629199683548</v>
      </c>
      <c r="Q74" s="18">
        <f ca="1">(Parameters!$C$2/Q27)^Parameters!$C$9</f>
        <v>0.64957125537268656</v>
      </c>
      <c r="R74" s="22">
        <f ca="1">(Parameters!$C$2/R27)^Parameters!$C$9</f>
        <v>0.65369394584727225</v>
      </c>
      <c r="T74" s="83"/>
      <c r="U74" s="75"/>
      <c r="V74" s="9" t="s">
        <v>3</v>
      </c>
      <c r="W74" s="18">
        <f ca="1">(Parameters!$C$2/W27)^Parameters!$C$9</f>
        <v>0.64637094555298003</v>
      </c>
      <c r="X74" s="18">
        <f ca="1">(Parameters!$C$2/X27)^Parameters!$C$9</f>
        <v>0.65187234005943528</v>
      </c>
      <c r="Y74" s="18">
        <f ca="1">(Parameters!$C$2/Y27)^Parameters!$C$9</f>
        <v>0.6734253929831131</v>
      </c>
      <c r="Z74" s="18">
        <f ca="1">(Parameters!$C$2/Z27)^Parameters!$C$9</f>
        <v>0.72984642524083365</v>
      </c>
      <c r="AA74" s="22">
        <f ca="1">(Parameters!$C$2/AA27)^Parameters!$C$9</f>
        <v>0.84859656241355408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0.68715679980202804</v>
      </c>
      <c r="F75" s="2">
        <f ca="1">(Parameters!$C$2/F28)^Parameters!$C$9</f>
        <v>0.71867202912359784</v>
      </c>
      <c r="G75" s="2">
        <f ca="1">(Parameters!$C$2/G28)^Parameters!$C$9</f>
        <v>0.85997319092203561</v>
      </c>
      <c r="H75" s="2">
        <f ca="1">(Parameters!$C$2/H28)^Parameters!$C$9</f>
        <v>1.1286667033234823</v>
      </c>
      <c r="I75" s="3">
        <f ca="1">(Parameters!$C$2/I28)^Parameters!$C$9</f>
        <v>1.739068712974766</v>
      </c>
      <c r="K75" s="83"/>
      <c r="L75" s="74">
        <v>-40</v>
      </c>
      <c r="M75" s="10" t="s">
        <v>2</v>
      </c>
      <c r="N75" s="2">
        <f ca="1">(Parameters!$C$2/N28)^Parameters!$C$9</f>
        <v>0.64749452111838735</v>
      </c>
      <c r="O75" s="2">
        <f ca="1">(Parameters!$C$2/O28)^Parameters!$C$9</f>
        <v>0.65055468538511363</v>
      </c>
      <c r="P75" s="2">
        <f ca="1">(Parameters!$C$2/P28)^Parameters!$C$9</f>
        <v>0.65168612737113696</v>
      </c>
      <c r="Q75" s="2">
        <f ca="1">(Parameters!$C$2/Q28)^Parameters!$C$9</f>
        <v>0.65857704222919899</v>
      </c>
      <c r="R75" s="3">
        <f ca="1">(Parameters!$C$2/R28)^Parameters!$C$9</f>
        <v>0.6815136932901118</v>
      </c>
      <c r="T75" s="83"/>
      <c r="U75" s="74">
        <v>-40</v>
      </c>
      <c r="V75" s="10" t="s">
        <v>2</v>
      </c>
      <c r="W75" s="2">
        <f ca="1">(Parameters!$C$2/W28)^Parameters!$C$9</f>
        <v>0.66002187687291258</v>
      </c>
      <c r="X75" s="2">
        <f ca="1">(Parameters!$C$2/X28)^Parameters!$C$9</f>
        <v>0.67237750796048101</v>
      </c>
      <c r="Y75" s="2">
        <f ca="1">(Parameters!$C$2/Y28)^Parameters!$C$9</f>
        <v>0.701590691442457</v>
      </c>
      <c r="Z75" s="2">
        <f ca="1">(Parameters!$C$2/Z28)^Parameters!$C$9</f>
        <v>0.76858069969558773</v>
      </c>
      <c r="AA75" s="3">
        <f ca="1">(Parameters!$C$2/AA28)^Parameters!$C$9</f>
        <v>0.90580881776396616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0.67019695069226792</v>
      </c>
      <c r="F76" s="18">
        <f ca="1">(Parameters!$C$2/F29)^Parameters!$C$9</f>
        <v>0.68470583797244589</v>
      </c>
      <c r="G76" s="18">
        <f ca="1">(Parameters!$C$2/G29)^Parameters!$C$9</f>
        <v>0.75252067806175338</v>
      </c>
      <c r="H76" s="18">
        <f ca="1">(Parameters!$C$2/H29)^Parameters!$C$9</f>
        <v>0.92360455378553452</v>
      </c>
      <c r="I76" s="22">
        <f ca="1">(Parameters!$C$2/I29)^Parameters!$C$9</f>
        <v>1.3414653948926432</v>
      </c>
      <c r="K76" s="83"/>
      <c r="L76" s="75"/>
      <c r="M76" s="11" t="s">
        <v>3</v>
      </c>
      <c r="N76" s="18">
        <f ca="1">(Parameters!$C$2/N29)^Parameters!$C$9</f>
        <v>0.644386650905451</v>
      </c>
      <c r="O76" s="18">
        <f ca="1">(Parameters!$C$2/O29)^Parameters!$C$9</f>
        <v>0.64312772527857764</v>
      </c>
      <c r="P76" s="18">
        <f ca="1">(Parameters!$C$2/P29)^Parameters!$C$9</f>
        <v>0.64479405942602097</v>
      </c>
      <c r="Q76" s="18">
        <f ca="1">(Parameters!$C$2/Q29)^Parameters!$C$9</f>
        <v>0.64939331097377062</v>
      </c>
      <c r="R76" s="22">
        <f ca="1">(Parameters!$C$2/R29)^Parameters!$C$9</f>
        <v>0.65359004734963222</v>
      </c>
      <c r="T76" s="83"/>
      <c r="U76" s="75"/>
      <c r="V76" s="11" t="s">
        <v>3</v>
      </c>
      <c r="W76" s="18">
        <f ca="1">(Parameters!$C$2/W29)^Parameters!$C$9</f>
        <v>0.65053882325030521</v>
      </c>
      <c r="X76" s="18">
        <f ca="1">(Parameters!$C$2/X29)^Parameters!$C$9</f>
        <v>0.65480199786808835</v>
      </c>
      <c r="Y76" s="18">
        <f ca="1">(Parameters!$C$2/Y29)^Parameters!$C$9</f>
        <v>0.67594319334136399</v>
      </c>
      <c r="Z76" s="18">
        <f ca="1">(Parameters!$C$2/Z29)^Parameters!$C$9</f>
        <v>0.73202292305858196</v>
      </c>
      <c r="AA76" s="22">
        <f ca="1">(Parameters!$C$2/AA29)^Parameters!$C$9</f>
        <v>0.84302109222220889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0.72220694346610714</v>
      </c>
      <c r="F77" s="2">
        <f ca="1">(Parameters!$C$2/F30)^Parameters!$C$9</f>
        <v>0.76558703865487066</v>
      </c>
      <c r="G77" s="2">
        <f ca="1">(Parameters!$C$2/G30)^Parameters!$C$9</f>
        <v>0.90107613907819217</v>
      </c>
      <c r="H77" s="2">
        <f ca="1">(Parameters!$C$2/H30)^Parameters!$C$9</f>
        <v>1.1720809536260706</v>
      </c>
      <c r="I77" s="3">
        <f ca="1">(Parameters!$C$2/I30)^Parameters!$C$9</f>
        <v>1.7519190843184915</v>
      </c>
      <c r="K77" s="83"/>
      <c r="L77" s="74">
        <v>-45</v>
      </c>
      <c r="M77" s="12" t="s">
        <v>2</v>
      </c>
      <c r="N77" s="2">
        <f ca="1">(Parameters!$C$2/N30)^Parameters!$C$9</f>
        <v>0.64976403102830482</v>
      </c>
      <c r="O77" s="2">
        <f ca="1">(Parameters!$C$2/O30)^Parameters!$C$9</f>
        <v>0.64697593111653462</v>
      </c>
      <c r="P77" s="2">
        <f ca="1">(Parameters!$C$2/P30)^Parameters!$C$9</f>
        <v>0.65051323189060595</v>
      </c>
      <c r="Q77" s="2">
        <f ca="1">(Parameters!$C$2/Q30)^Parameters!$C$9</f>
        <v>0.65801599287603429</v>
      </c>
      <c r="R77" s="3">
        <f ca="1">(Parameters!$C$2/R30)^Parameters!$C$9</f>
        <v>0.67828458566723338</v>
      </c>
      <c r="T77" s="83"/>
      <c r="U77" s="74">
        <v>-45</v>
      </c>
      <c r="V77" s="12" t="s">
        <v>2</v>
      </c>
      <c r="W77" s="2">
        <f ca="1">(Parameters!$C$2/W30)^Parameters!$C$9</f>
        <v>0.67304133098766095</v>
      </c>
      <c r="X77" s="2">
        <f ca="1">(Parameters!$C$2/X30)^Parameters!$C$9</f>
        <v>0.6767956264905225</v>
      </c>
      <c r="Y77" s="2">
        <f ca="1">(Parameters!$C$2/Y30)^Parameters!$C$9</f>
        <v>0.71052820368556324</v>
      </c>
      <c r="Z77" s="2">
        <f ca="1">(Parameters!$C$2/Z30)^Parameters!$C$9</f>
        <v>0.7762195126844742</v>
      </c>
      <c r="AA77" s="3">
        <f ca="1">(Parameters!$C$2/AA30)^Parameters!$C$9</f>
        <v>0.90348996659081138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0.68919311327899002</v>
      </c>
      <c r="F78" s="18">
        <f ca="1">(Parameters!$C$2/F31)^Parameters!$C$9</f>
        <v>0.70893024802109783</v>
      </c>
      <c r="G78" s="18">
        <f ca="1">(Parameters!$C$2/G31)^Parameters!$C$9</f>
        <v>0.77742642469169099</v>
      </c>
      <c r="H78" s="18">
        <f ca="1">(Parameters!$C$2/H31)^Parameters!$C$9</f>
        <v>0.94350991361585534</v>
      </c>
      <c r="I78" s="22">
        <f ca="1">(Parameters!$C$2/I31)^Parameters!$C$9</f>
        <v>1.3402525747376384</v>
      </c>
      <c r="K78" s="83"/>
      <c r="L78" s="75"/>
      <c r="M78" s="9" t="s">
        <v>3</v>
      </c>
      <c r="N78" s="18">
        <f ca="1">(Parameters!$C$2/N31)^Parameters!$C$9</f>
        <v>0.64336160473524051</v>
      </c>
      <c r="O78" s="18">
        <f ca="1">(Parameters!$C$2/O31)^Parameters!$C$9</f>
        <v>0.64586615776026546</v>
      </c>
      <c r="P78" s="18">
        <f ca="1">(Parameters!$C$2/P31)^Parameters!$C$9</f>
        <v>0.64615781274914619</v>
      </c>
      <c r="Q78" s="18">
        <f ca="1">(Parameters!$C$2/Q31)^Parameters!$C$9</f>
        <v>0.64922629519964192</v>
      </c>
      <c r="R78" s="22">
        <f ca="1">(Parameters!$C$2/R31)^Parameters!$C$9</f>
        <v>0.65248533637599471</v>
      </c>
      <c r="T78" s="83"/>
      <c r="U78" s="75"/>
      <c r="V78" s="9" t="s">
        <v>3</v>
      </c>
      <c r="W78" s="18">
        <f ca="1">(Parameters!$C$2/W31)^Parameters!$C$9</f>
        <v>0.65484083790038272</v>
      </c>
      <c r="X78" s="18">
        <f ca="1">(Parameters!$C$2/X31)^Parameters!$C$9</f>
        <v>0.66338146043182078</v>
      </c>
      <c r="Y78" s="18">
        <f ca="1">(Parameters!$C$2/Y31)^Parameters!$C$9</f>
        <v>0.68348464826902688</v>
      </c>
      <c r="Z78" s="18">
        <f ca="1">(Parameters!$C$2/Z31)^Parameters!$C$9</f>
        <v>0.73826492152641576</v>
      </c>
      <c r="AA78" s="22">
        <f ca="1">(Parameters!$C$2/AA31)^Parameters!$C$9</f>
        <v>0.84132233466924722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0.78461195574011133</v>
      </c>
      <c r="F79" s="2">
        <f ca="1">(Parameters!$C$2/F32)^Parameters!$C$9</f>
        <v>0.82613693674031197</v>
      </c>
      <c r="G79" s="2">
        <f ca="1">(Parameters!$C$2/G32)^Parameters!$C$9</f>
        <v>0.95194685408352997</v>
      </c>
      <c r="H79" s="2">
        <f ca="1">(Parameters!$C$2/H32)^Parameters!$C$9</f>
        <v>1.2464736252242381</v>
      </c>
      <c r="I79" s="3">
        <f ca="1">(Parameters!$C$2/I32)^Parameters!$C$9</f>
        <v>1.8074760890184276</v>
      </c>
      <c r="K79" s="83"/>
      <c r="L79" s="74">
        <v>-50</v>
      </c>
      <c r="M79" s="10" t="s">
        <v>2</v>
      </c>
      <c r="N79" s="2">
        <f ca="1">(Parameters!$C$2/N32)^Parameters!$C$9</f>
        <v>0.64690538775180195</v>
      </c>
      <c r="O79" s="2">
        <f ca="1">(Parameters!$C$2/O32)^Parameters!$C$9</f>
        <v>0.64916202301374093</v>
      </c>
      <c r="P79" s="2">
        <f ca="1">(Parameters!$C$2/P32)^Parameters!$C$9</f>
        <v>0.64995396022565288</v>
      </c>
      <c r="Q79" s="2">
        <f ca="1">(Parameters!$C$2/Q32)^Parameters!$C$9</f>
        <v>0.6574743376487463</v>
      </c>
      <c r="R79" s="3">
        <f ca="1">(Parameters!$C$2/R32)^Parameters!$C$9</f>
        <v>0.67366421850936298</v>
      </c>
      <c r="T79" s="83"/>
      <c r="U79" s="74">
        <v>-50</v>
      </c>
      <c r="V79" s="10" t="s">
        <v>2</v>
      </c>
      <c r="W79" s="2">
        <f ca="1">(Parameters!$C$2/W32)^Parameters!$C$9</f>
        <v>0.6815279580800595</v>
      </c>
      <c r="X79" s="2">
        <f ca="1">(Parameters!$C$2/X32)^Parameters!$C$9</f>
        <v>0.69291207065310467</v>
      </c>
      <c r="Y79" s="2">
        <f ca="1">(Parameters!$C$2/Y32)^Parameters!$C$9</f>
        <v>0.72310180274764324</v>
      </c>
      <c r="Z79" s="2">
        <f ca="1">(Parameters!$C$2/Z32)^Parameters!$C$9</f>
        <v>0.78794203619238479</v>
      </c>
      <c r="AA79" s="3">
        <f ca="1">(Parameters!$C$2/AA32)^Parameters!$C$9</f>
        <v>0.90640818454193617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0.72200626765267928</v>
      </c>
      <c r="F80" s="18">
        <f ca="1">(Parameters!$C$2/F33)^Parameters!$C$9</f>
        <v>0.73759676535256236</v>
      </c>
      <c r="G80" s="18">
        <f ca="1">(Parameters!$C$2/G33)^Parameters!$C$9</f>
        <v>0.8146563853851736</v>
      </c>
      <c r="H80" s="18">
        <f ca="1">(Parameters!$C$2/H33)^Parameters!$C$9</f>
        <v>0.97533427758331581</v>
      </c>
      <c r="I80" s="22">
        <f ca="1">(Parameters!$C$2/I33)^Parameters!$C$9</f>
        <v>1.3679885693761262</v>
      </c>
      <c r="K80" s="83"/>
      <c r="L80" s="75"/>
      <c r="M80" s="11" t="s">
        <v>3</v>
      </c>
      <c r="N80" s="18">
        <f ca="1">(Parameters!$C$2/N33)^Parameters!$C$9</f>
        <v>0.64584894806302018</v>
      </c>
      <c r="O80" s="18">
        <f ca="1">(Parameters!$C$2/O33)^Parameters!$C$9</f>
        <v>0.64450528647618766</v>
      </c>
      <c r="P80" s="18">
        <f ca="1">(Parameters!$C$2/P33)^Parameters!$C$9</f>
        <v>0.64696004723905032</v>
      </c>
      <c r="Q80" s="18">
        <f ca="1">(Parameters!$C$2/Q33)^Parameters!$C$9</f>
        <v>0.64905290200299726</v>
      </c>
      <c r="R80" s="22">
        <f ca="1">(Parameters!$C$2/R33)^Parameters!$C$9</f>
        <v>0.65289216255562887</v>
      </c>
      <c r="T80" s="83"/>
      <c r="U80" s="75"/>
      <c r="V80" s="11" t="s">
        <v>3</v>
      </c>
      <c r="W80" s="18">
        <f ca="1">(Parameters!$C$2/W33)^Parameters!$C$9</f>
        <v>0.66571288664719386</v>
      </c>
      <c r="X80" s="18">
        <f ca="1">(Parameters!$C$2/X33)^Parameters!$C$9</f>
        <v>0.67091739375879988</v>
      </c>
      <c r="Y80" s="18">
        <f ca="1">(Parameters!$C$2/Y33)^Parameters!$C$9</f>
        <v>0.69393737965359881</v>
      </c>
      <c r="Z80" s="18">
        <f ca="1">(Parameters!$C$2/Z33)^Parameters!$C$9</f>
        <v>0.74920504776636099</v>
      </c>
      <c r="AA80" s="22">
        <f ca="1">(Parameters!$C$2/AA33)^Parameters!$C$9</f>
        <v>0.84718754096870996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0.86619733250444131</v>
      </c>
      <c r="F81" s="2">
        <f ca="1">(Parameters!$C$2/F34)^Parameters!$C$9</f>
        <v>0.9092358443980485</v>
      </c>
      <c r="G81" s="2">
        <f ca="1">(Parameters!$C$2/G34)^Parameters!$C$9</f>
        <v>1.0200568083250661</v>
      </c>
      <c r="H81" s="2">
        <f ca="1">(Parameters!$C$2/H34)^Parameters!$C$9</f>
        <v>1.3567892347660617</v>
      </c>
      <c r="I81" s="3">
        <f ca="1">(Parameters!$C$2/I34)^Parameters!$C$9</f>
        <v>1.8540949463540961</v>
      </c>
      <c r="K81" s="83"/>
      <c r="L81" s="74">
        <v>-55</v>
      </c>
      <c r="M81" s="12" t="s">
        <v>2</v>
      </c>
      <c r="N81" s="2">
        <f ca="1">(Parameters!$C$2/N34)^Parameters!$C$9</f>
        <v>0.64814503437345861</v>
      </c>
      <c r="O81" s="2">
        <f ca="1">(Parameters!$C$2/O34)^Parameters!$C$9</f>
        <v>0.64874610601173544</v>
      </c>
      <c r="P81" s="2">
        <f ca="1">(Parameters!$C$2/P34)^Parameters!$C$9</f>
        <v>0.65075674581957121</v>
      </c>
      <c r="Q81" s="2">
        <f ca="1">(Parameters!$C$2/Q34)^Parameters!$C$9</f>
        <v>0.65784852230950108</v>
      </c>
      <c r="R81" s="3">
        <f ca="1">(Parameters!$C$2/R34)^Parameters!$C$9</f>
        <v>0.67291245980852354</v>
      </c>
      <c r="T81" s="83"/>
      <c r="U81" s="74">
        <v>-55</v>
      </c>
      <c r="V81" s="12" t="s">
        <v>2</v>
      </c>
      <c r="W81" s="2">
        <f ca="1">(Parameters!$C$2/W34)^Parameters!$C$9</f>
        <v>0.70180139795138918</v>
      </c>
      <c r="X81" s="2">
        <f ca="1">(Parameters!$C$2/X34)^Parameters!$C$9</f>
        <v>0.71188917929356998</v>
      </c>
      <c r="Y81" s="2">
        <f ca="1">(Parameters!$C$2/Y34)^Parameters!$C$9</f>
        <v>0.74105408730005118</v>
      </c>
      <c r="Z81" s="2">
        <f ca="1">(Parameters!$C$2/Z34)^Parameters!$C$9</f>
        <v>0.80810633701573753</v>
      </c>
      <c r="AA81" s="3">
        <f ca="1">(Parameters!$C$2/AA34)^Parameters!$C$9</f>
        <v>0.91222809308726605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0.76448202050399372</v>
      </c>
      <c r="F82" s="18">
        <f ca="1">(Parameters!$C$2/F35)^Parameters!$C$9</f>
        <v>0.78559415737179106</v>
      </c>
      <c r="G82" s="18">
        <f ca="1">(Parameters!$C$2/G35)^Parameters!$C$9</f>
        <v>0.86389280499776699</v>
      </c>
      <c r="H82" s="18">
        <f ca="1">(Parameters!$C$2/H35)^Parameters!$C$9</f>
        <v>1.0357824781684593</v>
      </c>
      <c r="I82" s="22">
        <f ca="1">(Parameters!$C$2/I35)^Parameters!$C$9</f>
        <v>1.3897984666474437</v>
      </c>
      <c r="K82" s="83"/>
      <c r="L82" s="75"/>
      <c r="M82" s="9" t="s">
        <v>3</v>
      </c>
      <c r="N82" s="18">
        <f ca="1">(Parameters!$C$2/N35)^Parameters!$C$9</f>
        <v>0.64572887589556671</v>
      </c>
      <c r="O82" s="18">
        <f ca="1">(Parameters!$C$2/O35)^Parameters!$C$9</f>
        <v>0.64609348053591065</v>
      </c>
      <c r="P82" s="18">
        <f ca="1">(Parameters!$C$2/P35)^Parameters!$C$9</f>
        <v>0.64770382959704098</v>
      </c>
      <c r="Q82" s="18">
        <f ca="1">(Parameters!$C$2/Q35)^Parameters!$C$9</f>
        <v>0.64917269370820918</v>
      </c>
      <c r="R82" s="22">
        <f ca="1">(Parameters!$C$2/R35)^Parameters!$C$9</f>
        <v>0.65273193025211995</v>
      </c>
      <c r="T82" s="83"/>
      <c r="U82" s="75"/>
      <c r="V82" s="9" t="s">
        <v>3</v>
      </c>
      <c r="W82" s="18">
        <f ca="1">(Parameters!$C$2/W35)^Parameters!$C$9</f>
        <v>0.67728399052391652</v>
      </c>
      <c r="X82" s="18">
        <f ca="1">(Parameters!$C$2/X35)^Parameters!$C$9</f>
        <v>0.68399721240700828</v>
      </c>
      <c r="Y82" s="18">
        <f ca="1">(Parameters!$C$2/Y35)^Parameters!$C$9</f>
        <v>0.70949319347353967</v>
      </c>
      <c r="Z82" s="18">
        <f ca="1">(Parameters!$C$2/Z35)^Parameters!$C$9</f>
        <v>0.76411121614975919</v>
      </c>
      <c r="AA82" s="22">
        <f ca="1">(Parameters!$C$2/AA35)^Parameters!$C$9</f>
        <v>0.8569836227269223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0.99026866467204877</v>
      </c>
      <c r="F83" s="2">
        <f ca="1">(Parameters!$C$2/F36)^Parameters!$C$9</f>
        <v>1.0143151998296633</v>
      </c>
      <c r="G83" s="2">
        <f ca="1">(Parameters!$C$2/G36)^Parameters!$C$9</f>
        <v>1.1334637441856583</v>
      </c>
      <c r="H83" s="2">
        <f ca="1">(Parameters!$C$2/H36)^Parameters!$C$9</f>
        <v>1.526643511541824</v>
      </c>
      <c r="I83" s="3">
        <f ca="1">(Parameters!$C$2/I36)^Parameters!$C$9</f>
        <v>1.9294546451362951</v>
      </c>
      <c r="K83" s="83"/>
      <c r="L83" s="74">
        <v>-60</v>
      </c>
      <c r="M83" s="10" t="s">
        <v>2</v>
      </c>
      <c r="N83" s="2">
        <f ca="1">(Parameters!$C$2/N36)^Parameters!$C$9</f>
        <v>0.64913803408340254</v>
      </c>
      <c r="O83" s="2">
        <f ca="1">(Parameters!$C$2/O36)^Parameters!$C$9</f>
        <v>0.64938954551577033</v>
      </c>
      <c r="P83" s="2">
        <f ca="1">(Parameters!$C$2/P36)^Parameters!$C$9</f>
        <v>0.65144712986054087</v>
      </c>
      <c r="Q83" s="2">
        <f ca="1">(Parameters!$C$2/Q36)^Parameters!$C$9</f>
        <v>0.65725619714571049</v>
      </c>
      <c r="R83" s="3">
        <f ca="1">(Parameters!$C$2/R36)^Parameters!$C$9</f>
        <v>0.67231890844896514</v>
      </c>
      <c r="T83" s="83"/>
      <c r="U83" s="74">
        <v>-60</v>
      </c>
      <c r="V83" s="10" t="s">
        <v>2</v>
      </c>
      <c r="W83" s="2">
        <f ca="1">(Parameters!$C$2/W36)^Parameters!$C$9</f>
        <v>0.72940312387605277</v>
      </c>
      <c r="X83" s="2">
        <f ca="1">(Parameters!$C$2/X36)^Parameters!$C$9</f>
        <v>0.73685743358971323</v>
      </c>
      <c r="Y83" s="2">
        <f ca="1">(Parameters!$C$2/Y36)^Parameters!$C$9</f>
        <v>0.76461473077679221</v>
      </c>
      <c r="Z83" s="2">
        <f ca="1">(Parameters!$C$2/Z36)^Parameters!$C$9</f>
        <v>0.83524196019442443</v>
      </c>
      <c r="AA83" s="3">
        <f ca="1">(Parameters!$C$2/AA36)^Parameters!$C$9</f>
        <v>0.92063503651561696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0.83274567847249048</v>
      </c>
      <c r="F84" s="18">
        <f ca="1">(Parameters!$C$2/F37)^Parameters!$C$9</f>
        <v>0.85220342978284491</v>
      </c>
      <c r="G84" s="18">
        <f ca="1">(Parameters!$C$2/G37)^Parameters!$C$9</f>
        <v>0.92252535328199647</v>
      </c>
      <c r="H84" s="18">
        <f ca="1">(Parameters!$C$2/H37)^Parameters!$C$9</f>
        <v>1.123564238821922</v>
      </c>
      <c r="I84" s="22">
        <f ca="1">(Parameters!$C$2/I37)^Parameters!$C$9</f>
        <v>1.4180006002325105</v>
      </c>
      <c r="K84" s="83"/>
      <c r="L84" s="75"/>
      <c r="M84" s="11" t="s">
        <v>3</v>
      </c>
      <c r="N84" s="18">
        <f ca="1">(Parameters!$C$2/N37)^Parameters!$C$9</f>
        <v>0.6464163233516147</v>
      </c>
      <c r="O84" s="18">
        <f ca="1">(Parameters!$C$2/O37)^Parameters!$C$9</f>
        <v>0.64680115869722321</v>
      </c>
      <c r="P84" s="18">
        <f ca="1">(Parameters!$C$2/P37)^Parameters!$C$9</f>
        <v>0.64832650912682666</v>
      </c>
      <c r="Q84" s="18">
        <f ca="1">(Parameters!$C$2/Q37)^Parameters!$C$9</f>
        <v>0.65072276430728226</v>
      </c>
      <c r="R84" s="22">
        <f ca="1">(Parameters!$C$2/R37)^Parameters!$C$9</f>
        <v>0.65242329553812972</v>
      </c>
      <c r="T84" s="83"/>
      <c r="U84" s="75"/>
      <c r="V84" s="11" t="s">
        <v>3</v>
      </c>
      <c r="W84" s="18">
        <f ca="1">(Parameters!$C$2/W37)^Parameters!$C$9</f>
        <v>0.69350601866050909</v>
      </c>
      <c r="X84" s="18">
        <f ca="1">(Parameters!$C$2/X37)^Parameters!$C$9</f>
        <v>0.70264114006183109</v>
      </c>
      <c r="Y84" s="18">
        <f ca="1">(Parameters!$C$2/Y37)^Parameters!$C$9</f>
        <v>0.73251783454849295</v>
      </c>
      <c r="Z84" s="18">
        <f ca="1">(Parameters!$C$2/Z37)^Parameters!$C$9</f>
        <v>0.78736841747556607</v>
      </c>
      <c r="AA84" s="22">
        <f ca="1">(Parameters!$C$2/AA37)^Parameters!$C$9</f>
        <v>0.87455395067607733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1.0962062113646529</v>
      </c>
      <c r="F85" s="2">
        <f ca="1">(Parameters!$C$2/F38)^Parameters!$C$9</f>
        <v>1.1477924423151777</v>
      </c>
      <c r="G85" s="2">
        <f ca="1">(Parameters!$C$2/G38)^Parameters!$C$9</f>
        <v>1.3305698254875695</v>
      </c>
      <c r="H85" s="2">
        <f ca="1">(Parameters!$C$2/H38)^Parameters!$C$9</f>
        <v>1.7941479544197161</v>
      </c>
      <c r="I85" s="3">
        <f ca="1">(Parameters!$C$2/I38)^Parameters!$C$9</f>
        <v>2.0206822384052394</v>
      </c>
      <c r="K85" s="83"/>
      <c r="L85" s="74">
        <v>-65</v>
      </c>
      <c r="M85" s="12" t="s">
        <v>2</v>
      </c>
      <c r="N85" s="2">
        <f ca="1">(Parameters!$C$2/N38)^Parameters!$C$9</f>
        <v>0.65015977106169986</v>
      </c>
      <c r="O85" s="2">
        <f ca="1">(Parameters!$C$2/O38)^Parameters!$C$9</f>
        <v>0.65064789008788182</v>
      </c>
      <c r="P85" s="2">
        <f ca="1">(Parameters!$C$2/P38)^Parameters!$C$9</f>
        <v>0.65254995299810925</v>
      </c>
      <c r="Q85" s="2">
        <f ca="1">(Parameters!$C$2/Q38)^Parameters!$C$9</f>
        <v>0.65943894451236396</v>
      </c>
      <c r="R85" s="3">
        <f ca="1">(Parameters!$C$2/R38)^Parameters!$C$9</f>
        <v>0.67191611505433979</v>
      </c>
      <c r="T85" s="83"/>
      <c r="U85" s="74">
        <v>-65</v>
      </c>
      <c r="V85" s="12" t="s">
        <v>2</v>
      </c>
      <c r="W85" s="2">
        <f ca="1">(Parameters!$C$2/W38)^Parameters!$C$9</f>
        <v>0.75739768283352904</v>
      </c>
      <c r="X85" s="2">
        <f ca="1">(Parameters!$C$2/X38)^Parameters!$C$9</f>
        <v>0.76772466797158634</v>
      </c>
      <c r="Y85" s="2">
        <f ca="1">(Parameters!$C$2/Y38)^Parameters!$C$9</f>
        <v>0.80229738976337117</v>
      </c>
      <c r="Z85" s="2">
        <f ca="1">(Parameters!$C$2/Z38)^Parameters!$C$9</f>
        <v>0.87652329707108445</v>
      </c>
      <c r="AA85" s="3">
        <f ca="1">(Parameters!$C$2/AA38)^Parameters!$C$9</f>
        <v>0.92472276235240836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0.90711703935729815</v>
      </c>
      <c r="F86" s="18">
        <f ca="1">(Parameters!$C$2/F39)^Parameters!$C$9</f>
        <v>0.93467301028016858</v>
      </c>
      <c r="G86" s="18">
        <f ca="1">(Parameters!$C$2/G39)^Parameters!$C$9</f>
        <v>1.0336254173635002</v>
      </c>
      <c r="H86" s="18">
        <f ca="1">(Parameters!$C$2/H39)^Parameters!$C$9</f>
        <v>1.2590979171715899</v>
      </c>
      <c r="I86" s="22">
        <f ca="1">(Parameters!$C$2/I39)^Parameters!$C$9</f>
        <v>1.4537051071545246</v>
      </c>
      <c r="K86" s="83"/>
      <c r="L86" s="75"/>
      <c r="M86" s="9" t="s">
        <v>3</v>
      </c>
      <c r="N86" s="18">
        <f ca="1">(Parameters!$C$2/N39)^Parameters!$C$9</f>
        <v>0.64747841052617228</v>
      </c>
      <c r="O86" s="18">
        <f ca="1">(Parameters!$C$2/O39)^Parameters!$C$9</f>
        <v>0.64764688171204776</v>
      </c>
      <c r="P86" s="18">
        <f ca="1">(Parameters!$C$2/P39)^Parameters!$C$9</f>
        <v>0.64941731858734753</v>
      </c>
      <c r="Q86" s="18">
        <f ca="1">(Parameters!$C$2/Q39)^Parameters!$C$9</f>
        <v>0.65000520993396183</v>
      </c>
      <c r="R86" s="22">
        <f ca="1">(Parameters!$C$2/R39)^Parameters!$C$9</f>
        <v>0.64885843011954958</v>
      </c>
      <c r="T86" s="83"/>
      <c r="U86" s="75"/>
      <c r="V86" s="9" t="s">
        <v>3</v>
      </c>
      <c r="W86" s="18">
        <f ca="1">(Parameters!$C$2/W39)^Parameters!$C$9</f>
        <v>0.72436448550361332</v>
      </c>
      <c r="X86" s="18">
        <f ca="1">(Parameters!$C$2/X39)^Parameters!$C$9</f>
        <v>0.73303557839142619</v>
      </c>
      <c r="Y86" s="18">
        <f ca="1">(Parameters!$C$2/Y39)^Parameters!$C$9</f>
        <v>0.76110830403558127</v>
      </c>
      <c r="Z86" s="18">
        <f ca="1">(Parameters!$C$2/Z39)^Parameters!$C$9</f>
        <v>0.81682249356971048</v>
      </c>
      <c r="AA86" s="22">
        <f ca="1">(Parameters!$C$2/AA39)^Parameters!$C$9</f>
        <v>0.89839091767837065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1.361636811887623</v>
      </c>
      <c r="F87" s="2">
        <f ca="1">(Parameters!$C$2/F40)^Parameters!$C$9</f>
        <v>1.4241882304136355</v>
      </c>
      <c r="G87" s="2">
        <f ca="1">(Parameters!$C$2/G40)^Parameters!$C$9</f>
        <v>1.6581991114804333</v>
      </c>
      <c r="H87" s="2">
        <f ca="1">(Parameters!$C$2/H40)^Parameters!$C$9</f>
        <v>1.8064632466217418</v>
      </c>
      <c r="I87" s="3">
        <f ca="1">(Parameters!$C$2/I40)^Parameters!$C$9</f>
        <v>2.2627372178205771</v>
      </c>
      <c r="K87" s="83"/>
      <c r="L87" s="74">
        <v>-70</v>
      </c>
      <c r="M87" s="10" t="s">
        <v>2</v>
      </c>
      <c r="N87" s="2">
        <f ca="1">(Parameters!$C$2/N40)^Parameters!$C$9</f>
        <v>0.65189352814965396</v>
      </c>
      <c r="O87" s="2">
        <f ca="1">(Parameters!$C$2/O40)^Parameters!$C$9</f>
        <v>0.6524931105881967</v>
      </c>
      <c r="P87" s="2">
        <f ca="1">(Parameters!$C$2/P40)^Parameters!$C$9</f>
        <v>0.65537357849718825</v>
      </c>
      <c r="Q87" s="2">
        <f ca="1">(Parameters!$C$2/Q40)^Parameters!$C$9</f>
        <v>0.66128688984858641</v>
      </c>
      <c r="R87" s="3">
        <f ca="1">(Parameters!$C$2/R40)^Parameters!$C$9</f>
        <v>0.66392849677986376</v>
      </c>
      <c r="T87" s="83"/>
      <c r="U87" s="74">
        <v>-70</v>
      </c>
      <c r="V87" s="10" t="s">
        <v>2</v>
      </c>
      <c r="W87" s="2">
        <f ca="1">(Parameters!$C$2/W40)^Parameters!$C$9</f>
        <v>0.80810628246446359</v>
      </c>
      <c r="X87" s="2">
        <f ca="1">(Parameters!$C$2/X40)^Parameters!$C$9</f>
        <v>0.81929855808899366</v>
      </c>
      <c r="Y87" s="2">
        <f ca="1">(Parameters!$C$2/Y40)^Parameters!$C$9</f>
        <v>0.85729133979794869</v>
      </c>
      <c r="Z87" s="2">
        <f ca="1">(Parameters!$C$2/Z40)^Parameters!$C$9</f>
        <v>0.89754197235694611</v>
      </c>
      <c r="AA87" s="3">
        <f ca="1">(Parameters!$C$2/AA40)^Parameters!$C$9</f>
        <v>0.94608752687074615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1.0541896938979518</v>
      </c>
      <c r="F88" s="18">
        <f ca="1">(Parameters!$C$2/F41)^Parameters!$C$9</f>
        <v>1.0880631142015469</v>
      </c>
      <c r="G88" s="18">
        <f ca="1">(Parameters!$C$2/G41)^Parameters!$C$9</f>
        <v>1.2050974106630046</v>
      </c>
      <c r="H88" s="18">
        <f ca="1">(Parameters!$C$2/H41)^Parameters!$C$9</f>
        <v>1.3565710589618138</v>
      </c>
      <c r="I88" s="22">
        <f ca="1">(Parameters!$C$2/I41)^Parameters!$C$9</f>
        <v>1.5888024681170423</v>
      </c>
      <c r="K88" s="83"/>
      <c r="L88" s="75"/>
      <c r="M88" s="11" t="s">
        <v>3</v>
      </c>
      <c r="N88" s="18">
        <f ca="1">(Parameters!$C$2/N41)^Parameters!$C$9</f>
        <v>0.6487833223103221</v>
      </c>
      <c r="O88" s="18">
        <f ca="1">(Parameters!$C$2/O41)^Parameters!$C$9</f>
        <v>0.64930413077066873</v>
      </c>
      <c r="P88" s="18">
        <f ca="1">(Parameters!$C$2/P41)^Parameters!$C$9</f>
        <v>0.64960945808665371</v>
      </c>
      <c r="Q88" s="18">
        <f ca="1">(Parameters!$C$2/Q41)^Parameters!$C$9</f>
        <v>0.64822284662778129</v>
      </c>
      <c r="R88" s="22">
        <f ca="1">(Parameters!$C$2/R41)^Parameters!$C$9</f>
        <v>0.65346822172538277</v>
      </c>
      <c r="T88" s="83"/>
      <c r="U88" s="75"/>
      <c r="V88" s="11" t="s">
        <v>3</v>
      </c>
      <c r="W88" s="18">
        <f ca="1">(Parameters!$C$2/W41)^Parameters!$C$9</f>
        <v>0.76246388164378132</v>
      </c>
      <c r="X88" s="18">
        <f ca="1">(Parameters!$C$2/X41)^Parameters!$C$9</f>
        <v>0.77219523764302289</v>
      </c>
      <c r="Y88" s="18">
        <f ca="1">(Parameters!$C$2/Y41)^Parameters!$C$9</f>
        <v>0.80145940890359535</v>
      </c>
      <c r="Z88" s="18">
        <f ca="1">(Parameters!$C$2/Z41)^Parameters!$C$9</f>
        <v>0.84240692901207759</v>
      </c>
      <c r="AA88" s="22">
        <f ca="1">(Parameters!$C$2/AA41)^Parameters!$C$9</f>
        <v>0.92706949539613426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1.9221812535476885</v>
      </c>
      <c r="F89" s="2">
        <f ca="1">(Parameters!$C$2/F42)^Parameters!$C$9</f>
        <v>1.9968917484878754</v>
      </c>
      <c r="G89" s="2">
        <f ca="1">(Parameters!$C$2/G42)^Parameters!$C$9</f>
        <v>1.784368492642854</v>
      </c>
      <c r="H89" s="2">
        <f ca="1">(Parameters!$C$2/H42)^Parameters!$C$9</f>
        <v>1.8289199032347887</v>
      </c>
      <c r="I89" s="3">
        <f ca="1">(Parameters!$C$2/I42)^Parameters!$C$9</f>
        <v>2.714893217101197</v>
      </c>
      <c r="K89" s="83"/>
      <c r="L89" s="74">
        <v>-75</v>
      </c>
      <c r="M89" s="12" t="s">
        <v>2</v>
      </c>
      <c r="N89" s="2">
        <f ca="1">(Parameters!$C$2/N42)^Parameters!$C$9</f>
        <v>0.65761300589565874</v>
      </c>
      <c r="O89" s="2">
        <f ca="1">(Parameters!$C$2/O42)^Parameters!$C$9</f>
        <v>0.65828081312407227</v>
      </c>
      <c r="P89" s="2">
        <f ca="1">(Parameters!$C$2/P42)^Parameters!$C$9</f>
        <v>0.66132811970497751</v>
      </c>
      <c r="Q89" s="2">
        <f ca="1">(Parameters!$C$2/Q42)^Parameters!$C$9</f>
        <v>0.6575567588723501</v>
      </c>
      <c r="R89" s="3">
        <f ca="1">(Parameters!$C$2/R42)^Parameters!$C$9</f>
        <v>0.66421120588611615</v>
      </c>
      <c r="T89" s="83"/>
      <c r="U89" s="74">
        <v>-75</v>
      </c>
      <c r="V89" s="12" t="s">
        <v>2</v>
      </c>
      <c r="W89" s="2">
        <f ca="1">(Parameters!$C$2/W42)^Parameters!$C$9</f>
        <v>0.88855270079111415</v>
      </c>
      <c r="X89" s="2">
        <f ca="1">(Parameters!$C$2/X42)^Parameters!$C$9</f>
        <v>0.90070141696572781</v>
      </c>
      <c r="Y89" s="2">
        <f ca="1">(Parameters!$C$2/Y42)^Parameters!$C$9</f>
        <v>0.89703346375571757</v>
      </c>
      <c r="Z89" s="2">
        <f ca="1">(Parameters!$C$2/Z42)^Parameters!$C$9</f>
        <v>0.90301522692522918</v>
      </c>
      <c r="AA89" s="3">
        <f ca="1">(Parameters!$C$2/AA42)^Parameters!$C$9</f>
        <v>0.99445668179509139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1.3047503096323694</v>
      </c>
      <c r="F90" s="18">
        <f ca="1">(Parameters!$C$2/F43)^Parameters!$C$9</f>
        <v>1.3488826653790262</v>
      </c>
      <c r="G90" s="18">
        <f ca="1">(Parameters!$C$2/G43)^Parameters!$C$9</f>
        <v>1.3448423040100137</v>
      </c>
      <c r="H90" s="18">
        <f ca="1">(Parameters!$C$2/H43)^Parameters!$C$9</f>
        <v>1.43985519431936</v>
      </c>
      <c r="I90" s="22">
        <f ca="1">(Parameters!$C$2/I43)^Parameters!$C$9</f>
        <v>1.8180669763184842</v>
      </c>
      <c r="K90" s="83"/>
      <c r="L90" s="75"/>
      <c r="M90" s="9" t="s">
        <v>3</v>
      </c>
      <c r="N90" s="18">
        <f ca="1">(Parameters!$C$2/N43)^Parameters!$C$9</f>
        <v>0.64747841052617228</v>
      </c>
      <c r="O90" s="18">
        <f ca="1">(Parameters!$C$2/O43)^Parameters!$C$9</f>
        <v>0.64771427802217729</v>
      </c>
      <c r="P90" s="18">
        <f ca="1">(Parameters!$C$2/P43)^Parameters!$C$9</f>
        <v>0.64701004570339671</v>
      </c>
      <c r="Q90" s="18">
        <f ca="1">(Parameters!$C$2/Q43)^Parameters!$C$9</f>
        <v>0.65172434268794266</v>
      </c>
      <c r="R90" s="22">
        <f ca="1">(Parameters!$C$2/R43)^Parameters!$C$9</f>
        <v>0.6537653255056517</v>
      </c>
      <c r="T90" s="83"/>
      <c r="U90" s="75"/>
      <c r="V90" s="9" t="s">
        <v>3</v>
      </c>
      <c r="W90" s="18">
        <f ca="1">(Parameters!$C$2/W43)^Parameters!$C$9</f>
        <v>0.818401255813479</v>
      </c>
      <c r="X90" s="18">
        <f ca="1">(Parameters!$C$2/X43)^Parameters!$C$9</f>
        <v>0.82859074622389606</v>
      </c>
      <c r="Y90" s="18">
        <f ca="1">(Parameters!$C$2/Y43)^Parameters!$C$9</f>
        <v>0.84559956088252375</v>
      </c>
      <c r="Z90" s="18">
        <f ca="1">(Parameters!$C$2/Z43)^Parameters!$C$9</f>
        <v>0.88910386014074128</v>
      </c>
      <c r="AA90" s="22">
        <f ca="1">(Parameters!$C$2/AA43)^Parameters!$C$9</f>
        <v>0.97397359399701888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1.9844205677423783</v>
      </c>
      <c r="F91" s="16">
        <f ca="1">(Parameters!$C$2/F44)^Parameters!$C$9</f>
        <v>2.0062823914420234</v>
      </c>
      <c r="G91" s="3">
        <f ca="1">(Parameters!$C$2/G44)^Parameters!$C$9</f>
        <v>2.1142416537213551</v>
      </c>
      <c r="H91" s="16">
        <f ca="1">(Parameters!$C$2/H44)^Parameters!$C$9</f>
        <v>2.4907857254324219</v>
      </c>
      <c r="I91" s="3">
        <f ca="1">(Parameters!$C$2/I44)^Parameters!$C$9</f>
        <v>3.5104542238561534</v>
      </c>
      <c r="K91" s="83"/>
      <c r="L91" s="74">
        <v>-80</v>
      </c>
      <c r="M91" s="12" t="s">
        <v>2</v>
      </c>
      <c r="N91" s="3">
        <f ca="1">(Parameters!$C$2/N44)^Parameters!$C$9</f>
        <v>0.65471436955874518</v>
      </c>
      <c r="O91" s="16">
        <f ca="1">(Parameters!$C$2/O44)^Parameters!$C$9</f>
        <v>0.65521357422993376</v>
      </c>
      <c r="P91" s="3">
        <f ca="1">(Parameters!$C$2/P44)^Parameters!$C$9</f>
        <v>0.65760660466028276</v>
      </c>
      <c r="Q91" s="16">
        <f ca="1">(Parameters!$C$2/Q44)^Parameters!$C$9</f>
        <v>0.65994387954256717</v>
      </c>
      <c r="R91" s="3">
        <f ca="1">(Parameters!$C$2/R44)^Parameters!$C$9</f>
        <v>0.66342350936677397</v>
      </c>
      <c r="T91" s="83"/>
      <c r="U91" s="74">
        <v>-80</v>
      </c>
      <c r="V91" s="12" t="s">
        <v>2</v>
      </c>
      <c r="W91" s="3">
        <f ca="1">(Parameters!$C$2/W44)^Parameters!$C$9</f>
        <v>0.90070902879597348</v>
      </c>
      <c r="X91" s="16">
        <f ca="1">(Parameters!$C$2/X44)^Parameters!$C$9</f>
        <v>0.90841505156767177</v>
      </c>
      <c r="Y91" s="3">
        <f ca="1">(Parameters!$C$2/Y44)^Parameters!$C$9</f>
        <v>0.93467060577802963</v>
      </c>
      <c r="Z91" s="16">
        <f ca="1">(Parameters!$C$2/Z44)^Parameters!$C$9</f>
        <v>0.98224680873835324</v>
      </c>
      <c r="AA91" s="3">
        <f ca="1">(Parameters!$C$2/AA44)^Parameters!$C$9</f>
        <v>1.0609932927846468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1.4374864767776756</v>
      </c>
      <c r="F92" s="20">
        <f ca="1">(Parameters!$C$2/F45)^Parameters!$C$9</f>
        <v>1.4714388609050812</v>
      </c>
      <c r="G92" s="6">
        <f ca="1">(Parameters!$C$2/G45)^Parameters!$C$9</f>
        <v>1.5781615904216442</v>
      </c>
      <c r="H92" s="20">
        <f ca="1">(Parameters!$C$2/H45)^Parameters!$C$9</f>
        <v>1.7943847392697658</v>
      </c>
      <c r="I92" s="6">
        <f ca="1">(Parameters!$C$2/I45)^Parameters!$C$9</f>
        <v>2.1820558715180942</v>
      </c>
      <c r="K92" s="84"/>
      <c r="L92" s="75"/>
      <c r="M92" s="9" t="s">
        <v>3</v>
      </c>
      <c r="N92" s="6">
        <f ca="1">(Parameters!$C$2/N45)^Parameters!$C$9</f>
        <v>0.65208338416515832</v>
      </c>
      <c r="O92" s="20">
        <f ca="1">(Parameters!$C$2/O45)^Parameters!$C$9</f>
        <v>0.65235229528661276</v>
      </c>
      <c r="P92" s="6">
        <f ca="1">(Parameters!$C$2/P45)^Parameters!$C$9</f>
        <v>0.65193898139962847</v>
      </c>
      <c r="Q92" s="20">
        <f ca="1">(Parameters!$C$2/Q45)^Parameters!$C$9</f>
        <v>0.65346348703072488</v>
      </c>
      <c r="R92" s="6">
        <f ca="1">(Parameters!$C$2/R45)^Parameters!$C$9</f>
        <v>0.65569492745744051</v>
      </c>
      <c r="T92" s="84"/>
      <c r="U92" s="75"/>
      <c r="V92" s="9" t="s">
        <v>3</v>
      </c>
      <c r="W92" s="6">
        <f ca="1">(Parameters!$C$2/W45)^Parameters!$C$9</f>
        <v>0.88320270782018306</v>
      </c>
      <c r="X92" s="20">
        <f ca="1">(Parameters!$C$2/X45)^Parameters!$C$9</f>
        <v>0.89251684305269552</v>
      </c>
      <c r="Y92" s="6">
        <f ca="1">(Parameters!$C$2/Y45)^Parameters!$C$9</f>
        <v>0.917884119692988</v>
      </c>
      <c r="Z92" s="20">
        <f ca="1">(Parameters!$C$2/Z45)^Parameters!$C$9</f>
        <v>0.96711818060136245</v>
      </c>
      <c r="AA92" s="6">
        <f ca="1">(Parameters!$C$2/AA45)^Parameters!$C$9</f>
        <v>1.0449775324440518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">
    <cfRule type="colorScale" priority="7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4">
      <colorScale>
        <cfvo type="num" val="0"/>
        <cfvo type="num" val="1"/>
        <color rgb="FFFF0000"/>
        <color theme="9" tint="-0.249977111117893"/>
      </colorScale>
    </cfRule>
    <cfRule type="colorScale" priority="75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62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6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5">
      <colorScale>
        <cfvo type="num" val="0"/>
        <cfvo type="num" val="1"/>
        <color rgb="FFFF0000"/>
        <color theme="9" tint="-0.249977111117893"/>
      </colorScale>
    </cfRule>
    <cfRule type="colorScale" priority="66">
      <colorScale>
        <cfvo type="num" val="0"/>
        <cfvo type="num" val="1"/>
        <color rgb="FFFF7128"/>
        <color theme="9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4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6">
      <colorScale>
        <cfvo type="num" val="0"/>
        <cfvo type="num" val="1"/>
        <color rgb="FFFF0000"/>
        <color theme="9" tint="-0.249977111117893"/>
      </colorScale>
    </cfRule>
    <cfRule type="colorScale" priority="47">
      <colorScale>
        <cfvo type="num" val="0"/>
        <cfvo type="num" val="1"/>
        <color rgb="FFFF7128"/>
        <color theme="9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2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2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8">
      <colorScale>
        <cfvo type="num" val="0"/>
        <cfvo type="num" val="1"/>
        <color rgb="FFFF0000"/>
        <color theme="9" tint="-0.249977111117893"/>
      </colorScale>
    </cfRule>
    <cfRule type="colorScale" priority="29">
      <colorScale>
        <cfvo type="num" val="0"/>
        <cfvo type="num" val="1"/>
        <color rgb="FFFF7128"/>
        <color theme="9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5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5">
      <colorScale>
        <cfvo type="num" val="0"/>
        <cfvo type="num" val="1"/>
        <color rgb="FFFF0000"/>
        <color theme="9" tint="-0.249977111117893"/>
      </colorScale>
    </cfRule>
    <cfRule type="colorScale" priority="56">
      <colorScale>
        <cfvo type="num" val="0"/>
        <cfvo type="num" val="1"/>
        <color rgb="FFFF7128"/>
        <color theme="9"/>
      </colorScale>
    </cfRule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3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7">
      <colorScale>
        <cfvo type="num" val="0"/>
        <cfvo type="num" val="1"/>
        <color rgb="FFFF0000"/>
        <color theme="9" tint="-0.249977111117893"/>
      </colorScale>
    </cfRule>
    <cfRule type="colorScale" priority="38">
      <colorScale>
        <cfvo type="num" val="0"/>
        <cfvo type="num" val="1"/>
        <color rgb="FFFF7128"/>
        <color theme="9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3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1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8">
      <colorScale>
        <cfvo type="num" val="0"/>
        <cfvo type="num" val="1"/>
        <color rgb="FFFF0000"/>
        <color theme="9" tint="-0.249977111117893"/>
      </colorScale>
    </cfRule>
    <cfRule type="colorScale" priority="19">
      <colorScale>
        <cfvo type="num" val="0"/>
        <cfvo type="num" val="1"/>
        <color rgb="FFFF7128"/>
        <color theme="9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6C7EB-76D4-AE4E-AF1A-BC0A24BA1127}">
  <sheetPr codeName="Sheet7"/>
  <dimension ref="B1:AJ94"/>
  <sheetViews>
    <sheetView topLeftCell="A55" workbookViewId="0">
      <selection activeCell="P32" sqref="P32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61</v>
      </c>
      <c r="C2" s="77"/>
      <c r="D2" s="78"/>
      <c r="E2" s="56" t="s">
        <v>22</v>
      </c>
      <c r="F2" s="57"/>
      <c r="G2" s="57"/>
      <c r="H2" s="57"/>
      <c r="I2" s="58"/>
      <c r="K2" s="76" t="s">
        <v>61</v>
      </c>
      <c r="L2" s="77"/>
      <c r="M2" s="78"/>
      <c r="N2" s="56" t="s">
        <v>29</v>
      </c>
      <c r="O2" s="57"/>
      <c r="P2" s="57"/>
      <c r="Q2" s="57"/>
      <c r="R2" s="58"/>
      <c r="T2" s="76" t="s">
        <v>61</v>
      </c>
      <c r="U2" s="77"/>
      <c r="V2" s="78"/>
      <c r="W2" s="56" t="s">
        <v>30</v>
      </c>
      <c r="X2" s="57"/>
      <c r="Y2" s="57"/>
      <c r="Z2" s="57"/>
      <c r="AA2" s="58"/>
      <c r="AC2" s="76" t="s">
        <v>61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INDIRECT("DATA_Durham!E"&amp;107-5*(ROW()-2)/2+(COLUMN()-5))</f>
        <v>0.88337005651771117</v>
      </c>
      <c r="F4" s="2" cm="1">
        <f t="array" aca="1" ref="F4" ca="1">INDIRECT("DATA_Durham!E"&amp;107-5*(ROW()-2)/2+(COLUMN()-5))</f>
        <v>0.86416339455710278</v>
      </c>
      <c r="G4" s="2" cm="1">
        <f t="array" aca="1" ref="G4" ca="1">INDIRECT("DATA_Durham!E"&amp;107-5*(ROW()-2)/2+(COLUMN()-5))</f>
        <v>0.7928603157001155</v>
      </c>
      <c r="H4" s="2" cm="1">
        <f t="array" aca="1" ref="H4" ca="1">INDIRECT("DATA_Durham!E"&amp;107-5*(ROW()-2)/2+(COLUMN()-5))</f>
        <v>0.63595458441370689</v>
      </c>
      <c r="I4" s="2" cm="1">
        <f t="array" aca="1" ref="I4" ca="1">INDIRECT("DATA_Durham!E"&amp;107-5*(ROW()-2)/2+(COLUMN()-5))</f>
        <v>0.31091189032317579</v>
      </c>
      <c r="K4" s="82" t="s">
        <v>1</v>
      </c>
      <c r="L4" s="74">
        <v>20</v>
      </c>
      <c r="M4" s="1" t="s">
        <v>2</v>
      </c>
      <c r="N4" s="2" cm="1">
        <f t="array" aca="1" ref="N4" ca="1">INDIRECT("DATA_Durham!F" &amp; 107-5*(ROW()-2)/2+(COLUMN()-14))</f>
        <v>0.99721975084751502</v>
      </c>
      <c r="O4" s="2" cm="1">
        <f t="array" aca="1" ref="O4" ca="1">INDIRECT("DATA_Durham!F" &amp; 107-5*(ROW()-2)/2+(COLUMN()-14))</f>
        <v>0.99673394478467636</v>
      </c>
      <c r="P4" s="2" cm="1">
        <f t="array" aca="1" ref="P4" ca="1">INDIRECT("DATA_Durham!F" &amp; 107-5*(ROW()-2)/2+(COLUMN()-14))</f>
        <v>0.99638283738545563</v>
      </c>
      <c r="Q4" s="2" cm="1">
        <f t="array" aca="1" ref="Q4" ca="1">INDIRECT("DATA_Durham!F" &amp; 107-5*(ROW()-2)/2+(COLUMN()-14))</f>
        <v>0.99172177441951637</v>
      </c>
      <c r="R4" s="2" cm="1">
        <f t="array" aca="1" ref="R4" ca="1">INDIRECT("DATA_Durham!F" &amp; 107-5*(ROW()-2)/2+(COLUMN()-14))</f>
        <v>0.96656561497086702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INDIRECT("DATA_Durham!G" &amp; 107-5*(ROW()-2)/2+(COLUMN()-23))</f>
        <v>0.96176151774486784</v>
      </c>
      <c r="X4" s="3" cm="1">
        <f t="array" aca="1" ref="X4" ca="1">INDIRECT("DATA_Durham!G" &amp; 107-5*(ROW()-2)/2+(COLUMN()-23))</f>
        <v>0.95487916127105599</v>
      </c>
      <c r="Y4" s="3" cm="1">
        <f t="array" aca="1" ref="Y4" ca="1">INDIRECT("DATA_Durham!G" &amp; 107-5*(ROW()-2)/2+(COLUMN()-23))</f>
        <v>0.94093054594754777</v>
      </c>
      <c r="Z4" s="3" cm="1">
        <f t="array" aca="1" ref="Z4" ca="1">INDIRECT("DATA_Durham!G" &amp; 107-5*(ROW()-2)/2+(COLUMN()-23))</f>
        <v>0.88843470949336434</v>
      </c>
      <c r="AA4" s="3" cm="1">
        <f t="array" aca="1" ref="AA4" ca="1">INDIRECT("DATA_Durham!G" &amp; 107-5*(ROW()-2)/2+(COLUMN()-23))</f>
        <v>0.71817568487106309</v>
      </c>
      <c r="AC4" s="82" t="s">
        <v>1</v>
      </c>
      <c r="AD4" s="74">
        <v>20</v>
      </c>
      <c r="AE4" s="1" t="s">
        <v>2</v>
      </c>
      <c r="AF4" s="2">
        <f ca="1">(N4-E4)</f>
        <v>0.11384969432980385</v>
      </c>
      <c r="AG4" s="2">
        <f t="shared" ref="AG4:AJ19" ca="1" si="0">(O4-F4)</f>
        <v>0.13257055022757358</v>
      </c>
      <c r="AH4" s="2">
        <f t="shared" ca="1" si="0"/>
        <v>0.20352252168534013</v>
      </c>
      <c r="AI4" s="2">
        <f t="shared" ca="1" si="0"/>
        <v>0.35576719000580947</v>
      </c>
      <c r="AJ4" s="2">
        <f t="shared" ca="1" si="0"/>
        <v>0.65565372464769123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INDIRECT("DATA_Durham!H" &amp; 107-5*(ROW()-3)/2+(COLUMN()-5))</f>
        <v>0.7845116068634721</v>
      </c>
      <c r="F5" s="5" cm="1">
        <f t="array" aca="1" ref="F5" ca="1">INDIRECT("DATA_Durham!H" &amp; 107-5*(ROW()-3)/2+(COLUMN()-5))</f>
        <v>0.75231990966404894</v>
      </c>
      <c r="G5" s="5" cm="1">
        <f t="array" aca="1" ref="G5" ca="1">INDIRECT("DATA_Durham!H" &amp; 107-5*(ROW()-3)/2+(COLUMN()-5))</f>
        <v>0.68003750895263693</v>
      </c>
      <c r="H5" s="5" cm="1">
        <f t="array" aca="1" ref="H5" ca="1">INDIRECT("DATA_Durham!H" &amp; 107-5*(ROW()-3)/2+(COLUMN()-5))</f>
        <v>0.4848305591058828</v>
      </c>
      <c r="I5" s="5" cm="1">
        <f t="array" aca="1" ref="I5" ca="1">INDIRECT("DATA_Durham!H" &amp; 107-5*(ROW()-3)/2+(COLUMN()-5))</f>
        <v>0.18629269428458681</v>
      </c>
      <c r="K5" s="83"/>
      <c r="L5" s="75"/>
      <c r="M5" s="4" t="s">
        <v>3</v>
      </c>
      <c r="N5" s="5" cm="1">
        <f t="array" aca="1" ref="N5" ca="1">INDIRECT("DATA_Durham!I" &amp; 107-5*(ROW()-3)/2+(COLUMN()-14))</f>
        <v>0.99908253974808681</v>
      </c>
      <c r="O5" s="5" cm="1">
        <f t="array" aca="1" ref="O5" ca="1">INDIRECT("DATA_Durham!I" &amp; 107-5*(ROW()-3)/2+(COLUMN()-14))</f>
        <v>0.99882228676399565</v>
      </c>
      <c r="P5" s="5" cm="1">
        <f t="array" aca="1" ref="P5" ca="1">INDIRECT("DATA_Durham!I" &amp; 107-5*(ROW()-3)/2+(COLUMN()-14))</f>
        <v>0.99610705843665204</v>
      </c>
      <c r="Q5" s="5" cm="1">
        <f t="array" aca="1" ref="Q5" ca="1">INDIRECT("DATA_Durham!I" &amp; 107-5*(ROW()-3)/2+(COLUMN()-14))</f>
        <v>0.98731852400145603</v>
      </c>
      <c r="R5" s="5" cm="1">
        <f t="array" aca="1" ref="R5" ca="1">INDIRECT("DATA_Durham!I" &amp; 107-5*(ROW()-3)/2+(COLUMN()-14))</f>
        <v>0.86471985250785233</v>
      </c>
      <c r="S5" s="23"/>
      <c r="T5" s="83"/>
      <c r="U5" s="75"/>
      <c r="V5" s="4" t="s">
        <v>3</v>
      </c>
      <c r="W5" s="6" cm="1">
        <f t="array" aca="1" ref="W5" ca="1">INDIRECT("DATA_Durham!J" &amp; 107-5*(ROW()-3)/2+(COLUMN()-23))</f>
        <v>0.9292297867981224</v>
      </c>
      <c r="X5" s="6" cm="1">
        <f t="array" aca="1" ref="X5" ca="1">INDIRECT("DATA_Durham!J" &amp; 107-5*(ROW()-3)/2+(COLUMN()-23))</f>
        <v>0.91535276504270702</v>
      </c>
      <c r="Y5" s="6" cm="1">
        <f t="array" aca="1" ref="Y5" ca="1">INDIRECT("DATA_Durham!J" &amp; 107-5*(ROW()-3)/2+(COLUMN()-23))</f>
        <v>0.86982600576966695</v>
      </c>
      <c r="Z5" s="6" cm="1">
        <f t="array" aca="1" ref="Z5" ca="1">INDIRECT("DATA_Durham!J" &amp; 107-5*(ROW()-3)/2+(COLUMN()-23))</f>
        <v>0.74436204212630008</v>
      </c>
      <c r="AA5" s="6" cm="1">
        <f t="array" aca="1" ref="AA5" ca="1">INDIRECT("DATA_Durham!J" &amp; 107-5*(ROW()-3)/2+(COLUMN()-23))</f>
        <v>0.48591943170429169</v>
      </c>
      <c r="AC5" s="83"/>
      <c r="AD5" s="75"/>
      <c r="AE5" s="4" t="s">
        <v>3</v>
      </c>
      <c r="AF5" s="5">
        <f ca="1">(N5-E5)</f>
        <v>0.21457093288461471</v>
      </c>
      <c r="AG5" s="5">
        <f t="shared" ca="1" si="0"/>
        <v>0.24650237709994671</v>
      </c>
      <c r="AH5" s="5">
        <f t="shared" ca="1" si="0"/>
        <v>0.31606954948401511</v>
      </c>
      <c r="AI5" s="5">
        <f t="shared" ca="1" si="0"/>
        <v>0.50248796489557324</v>
      </c>
      <c r="AJ5" s="5">
        <f t="shared" ca="1" si="0"/>
        <v>0.67842715822326549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INDIRECT("DATA_Durham!E"&amp;107-5*(ROW()-2)/2+(COLUMN()-5))</f>
        <v>0.9160305254254818</v>
      </c>
      <c r="F6" s="2" cm="1">
        <f t="array" aca="1" ref="F6" ca="1">INDIRECT("DATA_Durham!E"&amp;107-5*(ROW()-2)/2+(COLUMN()-5))</f>
        <v>0.89972844217244718</v>
      </c>
      <c r="G6" s="2" cm="1">
        <f t="array" aca="1" ref="G6" ca="1">INDIRECT("DATA_Durham!E"&amp;107-5*(ROW()-2)/2+(COLUMN()-5))</f>
        <v>0.82036802729310765</v>
      </c>
      <c r="H6" s="2" cm="1">
        <f t="array" aca="1" ref="H6" ca="1">INDIRECT("DATA_Durham!E"&amp;107-5*(ROW()-2)/2+(COLUMN()-5))</f>
        <v>0.70491109925624196</v>
      </c>
      <c r="I6" s="2" cm="1">
        <f t="array" aca="1" ref="I6" ca="1">INDIRECT("DATA_Durham!E"&amp;107-5*(ROW()-2)/2+(COLUMN()-5))</f>
        <v>0.4073593573855267</v>
      </c>
      <c r="K6" s="83"/>
      <c r="L6" s="74">
        <v>15</v>
      </c>
      <c r="M6" s="1" t="s">
        <v>2</v>
      </c>
      <c r="N6" s="2" cm="1">
        <f t="array" aca="1" ref="N6" ca="1">INDIRECT("DATA_Durham!F" &amp; 107-5*(ROW()-2)/2+(COLUMN()-14))</f>
        <v>0.99775454684516041</v>
      </c>
      <c r="O6" s="2" cm="1">
        <f t="array" aca="1" ref="O6" ca="1">INDIRECT("DATA_Durham!F" &amp; 107-5*(ROW()-2)/2+(COLUMN()-14))</f>
        <v>0.99723600681336999</v>
      </c>
      <c r="P6" s="2" cm="1">
        <f t="array" aca="1" ref="P6" ca="1">INDIRECT("DATA_Durham!F" &amp; 107-5*(ROW()-2)/2+(COLUMN()-14))</f>
        <v>0.99731951986597822</v>
      </c>
      <c r="Q6" s="2" cm="1">
        <f t="array" aca="1" ref="Q6" ca="1">INDIRECT("DATA_Durham!F" &amp; 107-5*(ROW()-2)/2+(COLUMN()-14))</f>
        <v>0.992543892958898</v>
      </c>
      <c r="R6" s="2" cm="1">
        <f t="array" aca="1" ref="R6" ca="1">INDIRECT("DATA_Durham!F" &amp; 107-5*(ROW()-2)/2+(COLUMN()-14))</f>
        <v>0.96238315014512155</v>
      </c>
      <c r="S6" s="23"/>
      <c r="T6" s="83"/>
      <c r="U6" s="74">
        <v>15</v>
      </c>
      <c r="V6" s="1" t="s">
        <v>2</v>
      </c>
      <c r="W6" s="3" cm="1">
        <f t="array" aca="1" ref="W6" ca="1">INDIRECT("DATA_Durham!G" &amp; 107-5*(ROW()-2)/2+(COLUMN()-23))</f>
        <v>0.97252783775251883</v>
      </c>
      <c r="X6" s="3" cm="1">
        <f t="array" aca="1" ref="X6" ca="1">INDIRECT("DATA_Durham!G" &amp; 107-5*(ROW()-2)/2+(COLUMN()-23))</f>
        <v>0.96701564764576475</v>
      </c>
      <c r="Y6" s="3" cm="1">
        <f t="array" aca="1" ref="Y6" ca="1">INDIRECT("DATA_Durham!G" &amp; 107-5*(ROW()-2)/2+(COLUMN()-23))</f>
        <v>0.95116968762045317</v>
      </c>
      <c r="Z6" s="3" cm="1">
        <f t="array" aca="1" ref="Z6" ca="1">INDIRECT("DATA_Durham!G" &amp; 107-5*(ROW()-2)/2+(COLUMN()-23))</f>
        <v>0.91217404282584158</v>
      </c>
      <c r="AA6" s="3" cm="1">
        <f t="array" aca="1" ref="AA6" ca="1">INDIRECT("DATA_Durham!G" &amp; 107-5*(ROW()-2)/2+(COLUMN()-23))</f>
        <v>0.77403062556805591</v>
      </c>
      <c r="AC6" s="83"/>
      <c r="AD6" s="74">
        <v>15</v>
      </c>
      <c r="AE6" s="1" t="s">
        <v>2</v>
      </c>
      <c r="AF6" s="2">
        <f t="shared" ref="AF6:AJ45" ca="1" si="1">(N6-E6)</f>
        <v>8.1724021419678605E-2</v>
      </c>
      <c r="AG6" s="2">
        <f t="shared" ca="1" si="0"/>
        <v>9.7507564640922806E-2</v>
      </c>
      <c r="AH6" s="2">
        <f t="shared" ca="1" si="0"/>
        <v>0.17695149257287057</v>
      </c>
      <c r="AI6" s="2">
        <f t="shared" ca="1" si="0"/>
        <v>0.28763279370265604</v>
      </c>
      <c r="AJ6" s="2">
        <f t="shared" ca="1" si="0"/>
        <v>0.5550237927595949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INDIRECT("DATA_Durham!H" &amp; 107-5*(ROW()-3)/2+(COLUMN()-5))</f>
        <v>0.84530285323555998</v>
      </c>
      <c r="F7" s="5" cm="1">
        <f t="array" aca="1" ref="F7" ca="1">INDIRECT("DATA_Durham!H" &amp; 107-5*(ROW()-3)/2+(COLUMN()-5))</f>
        <v>0.81609104555897294</v>
      </c>
      <c r="G7" s="5" cm="1">
        <f t="array" aca="1" ref="G7" ca="1">INDIRECT("DATA_Durham!H" &amp; 107-5*(ROW()-3)/2+(COLUMN()-5))</f>
        <v>0.72288635305141546</v>
      </c>
      <c r="H7" s="5" cm="1">
        <f t="array" aca="1" ref="H7" ca="1">INDIRECT("DATA_Durham!H" &amp; 107-5*(ROW()-3)/2+(COLUMN()-5))</f>
        <v>0.57329258295436047</v>
      </c>
      <c r="I7" s="5" cm="1">
        <f t="array" aca="1" ref="I7" ca="1">INDIRECT("DATA_Durham!H" &amp; 107-5*(ROW()-3)/2+(COLUMN()-5))</f>
        <v>0.25971408523407119</v>
      </c>
      <c r="K7" s="83"/>
      <c r="L7" s="75"/>
      <c r="M7" s="4" t="s">
        <v>3</v>
      </c>
      <c r="N7" s="5" cm="1">
        <f t="array" aca="1" ref="N7" ca="1">INDIRECT("DATA_Durham!I" &amp; 107-5*(ROW()-3)/2+(COLUMN()-14))</f>
        <v>0.99919569528242635</v>
      </c>
      <c r="O7" s="5" cm="1">
        <f t="array" aca="1" ref="O7" ca="1">INDIRECT("DATA_Durham!I" &amp; 107-5*(ROW()-3)/2+(COLUMN()-14))</f>
        <v>0.99901418833084521</v>
      </c>
      <c r="P7" s="5" cm="1">
        <f t="array" aca="1" ref="P7" ca="1">INDIRECT("DATA_Durham!I" &amp; 107-5*(ROW()-3)/2+(COLUMN()-14))</f>
        <v>0.99703985749468804</v>
      </c>
      <c r="Q7" s="5" cm="1">
        <f t="array" aca="1" ref="Q7" ca="1">INDIRECT("DATA_Durham!I" &amp; 107-5*(ROW()-3)/2+(COLUMN()-14))</f>
        <v>0.99272454463863857</v>
      </c>
      <c r="R7" s="5" cm="1">
        <f t="array" aca="1" ref="R7" ca="1">INDIRECT("DATA_Durham!I" &amp; 107-5*(ROW()-3)/2+(COLUMN()-14))</f>
        <v>0.94498455082264676</v>
      </c>
      <c r="S7" s="23"/>
      <c r="T7" s="83"/>
      <c r="U7" s="75"/>
      <c r="V7" s="4" t="s">
        <v>3</v>
      </c>
      <c r="W7" s="6" cm="1">
        <f t="array" aca="1" ref="W7" ca="1">INDIRECT("DATA_Durham!J" &amp; 107-5*(ROW()-3)/2+(COLUMN()-23))</f>
        <v>0.95056333122123937</v>
      </c>
      <c r="X7" s="6" cm="1">
        <f t="array" aca="1" ref="X7" ca="1">INDIRECT("DATA_Durham!J" &amp; 107-5*(ROW()-3)/2+(COLUMN()-23))</f>
        <v>0.93937869219707859</v>
      </c>
      <c r="Y7" s="6" cm="1">
        <f t="array" aca="1" ref="Y7" ca="1">INDIRECT("DATA_Durham!J" &amp; 107-5*(ROW()-3)/2+(COLUMN()-23))</f>
        <v>0.89732525723785694</v>
      </c>
      <c r="Z7" s="6" cm="1">
        <f t="array" aca="1" ref="Z7" ca="1">INDIRECT("DATA_Durham!J" &amp; 107-5*(ROW()-3)/2+(COLUMN()-23))</f>
        <v>0.79694306090333544</v>
      </c>
      <c r="AA7" s="6" cm="1">
        <f t="array" aca="1" ref="AA7" ca="1">INDIRECT("DATA_Durham!J" &amp; 107-5*(ROW()-3)/2+(COLUMN()-23))</f>
        <v>0.56298430731539717</v>
      </c>
      <c r="AC7" s="83"/>
      <c r="AD7" s="75"/>
      <c r="AE7" s="4" t="s">
        <v>3</v>
      </c>
      <c r="AF7" s="5">
        <f t="shared" ca="1" si="1"/>
        <v>0.15389284204686637</v>
      </c>
      <c r="AG7" s="5">
        <f t="shared" ca="1" si="0"/>
        <v>0.18292314277187227</v>
      </c>
      <c r="AH7" s="5">
        <f t="shared" ca="1" si="0"/>
        <v>0.27415350444327258</v>
      </c>
      <c r="AI7" s="5">
        <f t="shared" ca="1" si="0"/>
        <v>0.4194319616842781</v>
      </c>
      <c r="AJ7" s="5">
        <f t="shared" ca="1" si="0"/>
        <v>0.68527046558857552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INDIRECT("DATA_Durham!E"&amp;107-5*(ROW()-2)/2+(COLUMN()-5))</f>
        <v>0.9353919282050398</v>
      </c>
      <c r="F8" s="2" cm="1">
        <f t="array" aca="1" ref="F8" ca="1">INDIRECT("DATA_Durham!E"&amp;107-5*(ROW()-2)/2+(COLUMN()-5))</f>
        <v>0.92579514623796577</v>
      </c>
      <c r="G8" s="2" cm="1">
        <f t="array" aca="1" ref="G8" ca="1">INDIRECT("DATA_Durham!E"&amp;107-5*(ROW()-2)/2+(COLUMN()-5))</f>
        <v>0.87500089315914931</v>
      </c>
      <c r="H8" s="2" cm="1">
        <f t="array" aca="1" ref="H8" ca="1">INDIRECT("DATA_Durham!E"&amp;107-5*(ROW()-2)/2+(COLUMN()-5))</f>
        <v>0.76053133732947309</v>
      </c>
      <c r="I8" s="2" cm="1">
        <f t="array" aca="1" ref="I8" ca="1">INDIRECT("DATA_Durham!E"&amp;107-5*(ROW()-2)/2+(COLUMN()-5))</f>
        <v>0.4870698757404785</v>
      </c>
      <c r="K8" s="83"/>
      <c r="L8" s="74">
        <v>10</v>
      </c>
      <c r="M8" s="1" t="s">
        <v>2</v>
      </c>
      <c r="N8" s="2" cm="1">
        <f t="array" aca="1" ref="N8" ca="1">INDIRECT("DATA_Durham!F" &amp; 107-5*(ROW()-2)/2+(COLUMN()-14))</f>
        <v>0.99708230440612322</v>
      </c>
      <c r="O8" s="2" cm="1">
        <f t="array" aca="1" ref="O8" ca="1">INDIRECT("DATA_Durham!F" &amp; 107-5*(ROW()-2)/2+(COLUMN()-14))</f>
        <v>0.99768348517080319</v>
      </c>
      <c r="P8" s="2" cm="1">
        <f t="array" aca="1" ref="P8" ca="1">INDIRECT("DATA_Durham!F" &amp; 107-5*(ROW()-2)/2+(COLUMN()-14))</f>
        <v>0.996311338011582</v>
      </c>
      <c r="Q8" s="2" cm="1">
        <f t="array" aca="1" ref="Q8" ca="1">INDIRECT("DATA_Durham!F" &amp; 107-5*(ROW()-2)/2+(COLUMN()-14))</f>
        <v>0.99344633346426203</v>
      </c>
      <c r="R8" s="2" cm="1">
        <f t="array" aca="1" ref="R8" ca="1">INDIRECT("DATA_Durham!F" &amp; 107-5*(ROW()-2)/2+(COLUMN()-14))</f>
        <v>0.984692527956466</v>
      </c>
      <c r="S8" s="23"/>
      <c r="T8" s="83"/>
      <c r="U8" s="74">
        <v>10</v>
      </c>
      <c r="V8" s="1" t="s">
        <v>2</v>
      </c>
      <c r="W8" s="3" cm="1">
        <f t="array" aca="1" ref="W8" ca="1">INDIRECT("DATA_Durham!G" &amp; 107-5*(ROW()-2)/2+(COLUMN()-23))</f>
        <v>0.97944598039109043</v>
      </c>
      <c r="X8" s="3" cm="1">
        <f t="array" aca="1" ref="X8" ca="1">INDIRECT("DATA_Durham!G" &amp; 107-5*(ROW()-2)/2+(COLUMN()-23))</f>
        <v>0.97581351257977156</v>
      </c>
      <c r="Y8" s="3" cm="1">
        <f t="array" aca="1" ref="Y8" ca="1">INDIRECT("DATA_Durham!G" &amp; 107-5*(ROW()-2)/2+(COLUMN()-23))</f>
        <v>0.95859050745088659</v>
      </c>
      <c r="Z8" s="3" cm="1">
        <f t="array" aca="1" ref="Z8" ca="1">INDIRECT("DATA_Durham!G" &amp; 107-5*(ROW()-2)/2+(COLUMN()-23))</f>
        <v>0.92886886081362141</v>
      </c>
      <c r="AA8" s="3" cm="1">
        <f t="array" aca="1" ref="AA8" ca="1">INDIRECT("DATA_Durham!G" &amp; 107-5*(ROW()-2)/2+(COLUMN()-23))</f>
        <v>0.82463160915167977</v>
      </c>
      <c r="AC8" s="83"/>
      <c r="AD8" s="74">
        <v>10</v>
      </c>
      <c r="AE8" s="1" t="s">
        <v>2</v>
      </c>
      <c r="AF8" s="2">
        <f t="shared" ca="1" si="1"/>
        <v>6.1690376201083419E-2</v>
      </c>
      <c r="AG8" s="2">
        <f t="shared" ca="1" si="0"/>
        <v>7.1888338932837414E-2</v>
      </c>
      <c r="AH8" s="2">
        <f t="shared" ca="1" si="0"/>
        <v>0.1213104448524327</v>
      </c>
      <c r="AI8" s="2">
        <f t="shared" ca="1" si="0"/>
        <v>0.23291499613478894</v>
      </c>
      <c r="AJ8" s="2">
        <f t="shared" ca="1" si="0"/>
        <v>0.4976226522159875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INDIRECT("DATA_Durham!H" &amp; 107-5*(ROW()-3)/2+(COLUMN()-5))</f>
        <v>0.88649083692004182</v>
      </c>
      <c r="F9" s="5" cm="1">
        <f t="array" aca="1" ref="F9" ca="1">INDIRECT("DATA_Durham!H" &amp; 107-5*(ROW()-3)/2+(COLUMN()-5))</f>
        <v>0.85991869966645518</v>
      </c>
      <c r="G9" s="5" cm="1">
        <f t="array" aca="1" ref="G9" ca="1">INDIRECT("DATA_Durham!H" &amp; 107-5*(ROW()-3)/2+(COLUMN()-5))</f>
        <v>0.7758801706001075</v>
      </c>
      <c r="H9" s="5" cm="1">
        <f t="array" aca="1" ref="H9" ca="1">INDIRECT("DATA_Durham!H" &amp; 107-5*(ROW()-3)/2+(COLUMN()-5))</f>
        <v>0.64530121232755766</v>
      </c>
      <c r="I9" s="5" cm="1">
        <f t="array" aca="1" ref="I9" ca="1">INDIRECT("DATA_Durham!H" &amp; 107-5*(ROW()-3)/2+(COLUMN()-5))</f>
        <v>0.33871561562157881</v>
      </c>
      <c r="K9" s="83"/>
      <c r="L9" s="75"/>
      <c r="M9" s="4" t="s">
        <v>3</v>
      </c>
      <c r="N9" s="5" cm="1">
        <f t="array" aca="1" ref="N9" ca="1">INDIRECT("DATA_Durham!I" &amp; 107-5*(ROW()-3)/2+(COLUMN()-14))</f>
        <v>0.9997877707379792</v>
      </c>
      <c r="O9" s="5" cm="1">
        <f t="array" aca="1" ref="O9" ca="1">INDIRECT("DATA_Durham!I" &amp; 107-5*(ROW()-3)/2+(COLUMN()-14))</f>
        <v>0.99919005056496235</v>
      </c>
      <c r="P9" s="5" cm="1">
        <f t="array" aca="1" ref="P9" ca="1">INDIRECT("DATA_Durham!I" &amp; 107-5*(ROW()-3)/2+(COLUMN()-14))</f>
        <v>0.99833385404864883</v>
      </c>
      <c r="Q9" s="5" cm="1">
        <f t="array" aca="1" ref="Q9" ca="1">INDIRECT("DATA_Durham!I" &amp; 107-5*(ROW()-3)/2+(COLUMN()-14))</f>
        <v>0.99375322432439706</v>
      </c>
      <c r="R9" s="5" cm="1">
        <f t="array" aca="1" ref="R9" ca="1">INDIRECT("DATA_Durham!I" &amp; 107-5*(ROW()-3)/2+(COLUMN()-14))</f>
        <v>0.94871288125212083</v>
      </c>
      <c r="S9" s="23"/>
      <c r="T9" s="83"/>
      <c r="U9" s="75"/>
      <c r="V9" s="4" t="s">
        <v>3</v>
      </c>
      <c r="W9" s="6" cm="1">
        <f t="array" aca="1" ref="W9" ca="1">INDIRECT("DATA_Durham!J" &amp; 107-5*(ROW()-3)/2+(COLUMN()-23))</f>
        <v>0.96805111218313045</v>
      </c>
      <c r="X9" s="6" cm="1">
        <f t="array" aca="1" ref="X9" ca="1">INDIRECT("DATA_Durham!J" &amp; 107-5*(ROW()-3)/2+(COLUMN()-23))</f>
        <v>0.95826280623892901</v>
      </c>
      <c r="Y9" s="6" cm="1">
        <f t="array" aca="1" ref="Y9" ca="1">INDIRECT("DATA_Durham!J" &amp; 107-5*(ROW()-3)/2+(COLUMN()-23))</f>
        <v>0.92086234316712323</v>
      </c>
      <c r="Z9" s="6" cm="1">
        <f t="array" aca="1" ref="Z9" ca="1">INDIRECT("DATA_Durham!J" &amp; 107-5*(ROW()-3)/2+(COLUMN()-23))</f>
        <v>0.83920969921018218</v>
      </c>
      <c r="AA9" s="6" cm="1">
        <f t="array" aca="1" ref="AA9" ca="1">INDIRECT("DATA_Durham!J" &amp; 107-5*(ROW()-3)/2+(COLUMN()-23))</f>
        <v>0.62124240145525955</v>
      </c>
      <c r="AC9" s="83"/>
      <c r="AD9" s="75"/>
      <c r="AE9" s="4" t="s">
        <v>3</v>
      </c>
      <c r="AF9" s="5">
        <f t="shared" ca="1" si="1"/>
        <v>0.11329693381793737</v>
      </c>
      <c r="AG9" s="5">
        <f t="shared" ca="1" si="0"/>
        <v>0.13927135089850717</v>
      </c>
      <c r="AH9" s="5">
        <f t="shared" ca="1" si="0"/>
        <v>0.22245368344854133</v>
      </c>
      <c r="AI9" s="5">
        <f t="shared" ca="1" si="0"/>
        <v>0.34845201199683939</v>
      </c>
      <c r="AJ9" s="5">
        <f t="shared" ca="1" si="0"/>
        <v>0.60999726563054202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INDIRECT("DATA_Durham!E"&amp;107-5*(ROW()-2)/2+(COLUMN()-5))</f>
        <v>0.95524977247617604</v>
      </c>
      <c r="F10" s="2" cm="1">
        <f t="array" aca="1" ref="F10" ca="1">INDIRECT("DATA_Durham!E"&amp;107-5*(ROW()-2)/2+(COLUMN()-5))</f>
        <v>0.94191750751173675</v>
      </c>
      <c r="G10" s="2" cm="1">
        <f t="array" aca="1" ref="G10" ca="1">INDIRECT("DATA_Durham!E"&amp;107-5*(ROW()-2)/2+(COLUMN()-5))</f>
        <v>0.90240048008507756</v>
      </c>
      <c r="H10" s="2" cm="1">
        <f t="array" aca="1" ref="H10" ca="1">INDIRECT("DATA_Durham!E"&amp;107-5*(ROW()-2)/2+(COLUMN()-5))</f>
        <v>0.79748382304562648</v>
      </c>
      <c r="I10" s="2" cm="1">
        <f t="array" aca="1" ref="I10" ca="1">INDIRECT("DATA_Durham!E"&amp;107-5*(ROW()-2)/2+(COLUMN()-5))</f>
        <v>0.55908715034038503</v>
      </c>
      <c r="K10" s="83"/>
      <c r="L10" s="74">
        <v>5</v>
      </c>
      <c r="M10" s="1" t="s">
        <v>2</v>
      </c>
      <c r="N10" s="2" cm="1">
        <f t="array" aca="1" ref="N10" ca="1">INDIRECT("DATA_Durham!F" &amp; 107-5*(ROW()-2)/2+(COLUMN()-14))</f>
        <v>0.9980063439203688</v>
      </c>
      <c r="O10" s="2" cm="1">
        <f t="array" aca="1" ref="O10" ca="1">INDIRECT("DATA_Durham!F" &amp; 107-5*(ROW()-2)/2+(COLUMN()-14))</f>
        <v>0.99735615821829882</v>
      </c>
      <c r="P10" s="2" cm="1">
        <f t="array" aca="1" ref="P10" ca="1">INDIRECT("DATA_Durham!F" &amp; 107-5*(ROW()-2)/2+(COLUMN()-14))</f>
        <v>0.99675439880302019</v>
      </c>
      <c r="Q10" s="2" cm="1">
        <f t="array" aca="1" ref="Q10" ca="1">INDIRECT("DATA_Durham!F" &amp; 107-5*(ROW()-2)/2+(COLUMN()-14))</f>
        <v>0.99462617657455277</v>
      </c>
      <c r="R10" s="2" cm="1">
        <f t="array" aca="1" ref="R10" ca="1">INDIRECT("DATA_Durham!F" &amp; 107-5*(ROW()-2)/2+(COLUMN()-14))</f>
        <v>0.97893495995017155</v>
      </c>
      <c r="S10" s="23"/>
      <c r="T10" s="83"/>
      <c r="U10" s="74">
        <v>5</v>
      </c>
      <c r="V10" s="1" t="s">
        <v>2</v>
      </c>
      <c r="W10" s="3" cm="1">
        <f t="array" aca="1" ref="W10" ca="1">INDIRECT("DATA_Durham!G" &amp; 107-5*(ROW()-2)/2+(COLUMN()-23))</f>
        <v>0.98583891772866639</v>
      </c>
      <c r="X10" s="3" cm="1">
        <f t="array" aca="1" ref="X10" ca="1">INDIRECT("DATA_Durham!G" &amp; 107-5*(ROW()-2)/2+(COLUMN()-23))</f>
        <v>0.98144283502501961</v>
      </c>
      <c r="Y10" s="3" cm="1">
        <f t="array" aca="1" ref="Y10" ca="1">INDIRECT("DATA_Durham!G" &amp; 107-5*(ROW()-2)/2+(COLUMN()-23))</f>
        <v>0.96766227573702202</v>
      </c>
      <c r="Z10" s="3" cm="1">
        <f t="array" aca="1" ref="Z10" ca="1">INDIRECT("DATA_Durham!G" &amp; 107-5*(ROW()-2)/2+(COLUMN()-23))</f>
        <v>0.94067538305617637</v>
      </c>
      <c r="AA10" s="3" cm="1">
        <f t="array" aca="1" ref="AA10" ca="1">INDIRECT("DATA_Durham!G" &amp; 107-5*(ROW()-2)/2+(COLUMN()-23))</f>
        <v>0.85237440161920719</v>
      </c>
      <c r="AC10" s="83"/>
      <c r="AD10" s="74">
        <v>5</v>
      </c>
      <c r="AE10" s="1" t="s">
        <v>2</v>
      </c>
      <c r="AF10" s="2">
        <f t="shared" ca="1" si="1"/>
        <v>4.2756571444192759E-2</v>
      </c>
      <c r="AG10" s="2">
        <f t="shared" ca="1" si="0"/>
        <v>5.5438650706562065E-2</v>
      </c>
      <c r="AH10" s="2">
        <f t="shared" ca="1" si="0"/>
        <v>9.4353918717942631E-2</v>
      </c>
      <c r="AI10" s="2">
        <f t="shared" ca="1" si="0"/>
        <v>0.19714235352892628</v>
      </c>
      <c r="AJ10" s="2">
        <f t="shared" ca="1" si="0"/>
        <v>0.41984780960978652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INDIRECT("DATA_Durham!H" &amp; 107-5*(ROW()-3)/2+(COLUMN()-5))</f>
        <v>0.92090716181915322</v>
      </c>
      <c r="F11" s="5" cm="1">
        <f t="array" aca="1" ref="F11" ca="1">INDIRECT("DATA_Durham!H" &amp; 107-5*(ROW()-3)/2+(COLUMN()-5))</f>
        <v>0.89863043474850668</v>
      </c>
      <c r="G11" s="5" cm="1">
        <f t="array" aca="1" ref="G11" ca="1">INDIRECT("DATA_Durham!H" &amp; 107-5*(ROW()-3)/2+(COLUMN()-5))</f>
        <v>0.82241194737703283</v>
      </c>
      <c r="H11" s="5" cm="1">
        <f t="array" aca="1" ref="H11" ca="1">INDIRECT("DATA_Durham!H" &amp; 107-5*(ROW()-3)/2+(COLUMN()-5))</f>
        <v>0.68249960513410013</v>
      </c>
      <c r="I11" s="5" cm="1">
        <f t="array" aca="1" ref="I11" ca="1">INDIRECT("DATA_Durham!H" &amp; 107-5*(ROW()-3)/2+(COLUMN()-5))</f>
        <v>0.40764430599133139</v>
      </c>
      <c r="K11" s="83"/>
      <c r="L11" s="75"/>
      <c r="M11" s="4" t="s">
        <v>3</v>
      </c>
      <c r="N11" s="5" cm="1">
        <f t="array" aca="1" ref="N11" ca="1">INDIRECT("DATA_Durham!I" &amp; 107-5*(ROW()-3)/2+(COLUMN()-14))</f>
        <v>0.99965962263269759</v>
      </c>
      <c r="O11" s="5" cm="1">
        <f t="array" aca="1" ref="O11" ca="1">INDIRECT("DATA_Durham!I" &amp; 107-5*(ROW()-3)/2+(COLUMN()-14))</f>
        <v>0.99966383646602763</v>
      </c>
      <c r="P11" s="5" cm="1">
        <f t="array" aca="1" ref="P11" ca="1">INDIRECT("DATA_Durham!I" &amp; 107-5*(ROW()-3)/2+(COLUMN()-14))</f>
        <v>0.99859974798596485</v>
      </c>
      <c r="Q11" s="5" cm="1">
        <f t="array" aca="1" ref="Q11" ca="1">INDIRECT("DATA_Durham!I" &amp; 107-5*(ROW()-3)/2+(COLUMN()-14))</f>
        <v>0.99517651259969042</v>
      </c>
      <c r="R11" s="5" cm="1">
        <f t="array" aca="1" ref="R11" ca="1">INDIRECT("DATA_Durham!I" &amp; 107-5*(ROW()-3)/2+(COLUMN()-14))</f>
        <v>0.97896232006004336</v>
      </c>
      <c r="S11" s="23"/>
      <c r="T11" s="83"/>
      <c r="U11" s="75"/>
      <c r="V11" s="4" t="s">
        <v>3</v>
      </c>
      <c r="W11" s="6" cm="1">
        <f t="array" aca="1" ref="W11" ca="1">INDIRECT("DATA_Durham!J" &amp; 107-5*(ROW()-3)/2+(COLUMN()-23))</f>
        <v>0.97826605429919677</v>
      </c>
      <c r="X11" s="6" cm="1">
        <f t="array" aca="1" ref="X11" ca="1">INDIRECT("DATA_Durham!J" &amp; 107-5*(ROW()-3)/2+(COLUMN()-23))</f>
        <v>0.97099706069190483</v>
      </c>
      <c r="Y11" s="6" cm="1">
        <f t="array" aca="1" ref="Y11" ca="1">INDIRECT("DATA_Durham!J" &amp; 107-5*(ROW()-3)/2+(COLUMN()-23))</f>
        <v>0.93957000060185358</v>
      </c>
      <c r="Z11" s="6" cm="1">
        <f t="array" aca="1" ref="Z11" ca="1">INDIRECT("DATA_Durham!J" &amp; 107-5*(ROW()-3)/2+(COLUMN()-23))</f>
        <v>0.87010082499980357</v>
      </c>
      <c r="AA11" s="6" cm="1">
        <f t="array" aca="1" ref="AA11" ca="1">INDIRECT("DATA_Durham!J" &amp; 107-5*(ROW()-3)/2+(COLUMN()-23))</f>
        <v>0.68680977550782685</v>
      </c>
      <c r="AC11" s="83"/>
      <c r="AD11" s="75"/>
      <c r="AE11" s="4" t="s">
        <v>3</v>
      </c>
      <c r="AF11" s="5">
        <f t="shared" ca="1" si="1"/>
        <v>7.8752460813544367E-2</v>
      </c>
      <c r="AG11" s="5">
        <f t="shared" ca="1" si="0"/>
        <v>0.10103340171752095</v>
      </c>
      <c r="AH11" s="5">
        <f t="shared" ca="1" si="0"/>
        <v>0.17618780060893202</v>
      </c>
      <c r="AI11" s="5">
        <f t="shared" ca="1" si="0"/>
        <v>0.31267690746559029</v>
      </c>
      <c r="AJ11" s="5">
        <f t="shared" ca="1" si="0"/>
        <v>0.57131801406871197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INDIRECT("DATA_Durham!E"&amp;107-5*(ROW()-2)/2+(COLUMN()-5))</f>
        <v>0.97004626201791622</v>
      </c>
      <c r="F12" s="2" cm="1">
        <f t="array" aca="1" ref="F12" ca="1">INDIRECT("DATA_Durham!E"&amp;107-5*(ROW()-2)/2+(COLUMN()-5))</f>
        <v>0.95771559824089059</v>
      </c>
      <c r="G12" s="2" cm="1">
        <f t="array" aca="1" ref="G12" ca="1">INDIRECT("DATA_Durham!E"&amp;107-5*(ROW()-2)/2+(COLUMN()-5))</f>
        <v>0.92347823487650005</v>
      </c>
      <c r="H12" s="2" cm="1">
        <f t="array" aca="1" ref="H12" ca="1">INDIRECT("DATA_Durham!E"&amp;107-5*(ROW()-2)/2+(COLUMN()-5))</f>
        <v>0.82317902295855705</v>
      </c>
      <c r="I12" s="2" cm="1">
        <f t="array" aca="1" ref="I12" ca="1">INDIRECT("DATA_Durham!E"&amp;107-5*(ROW()-2)/2+(COLUMN()-5))</f>
        <v>0.61938665627303136</v>
      </c>
      <c r="K12" s="83"/>
      <c r="L12" s="74">
        <v>0</v>
      </c>
      <c r="M12" s="1" t="s">
        <v>2</v>
      </c>
      <c r="N12" s="2" cm="1">
        <f t="array" aca="1" ref="N12" ca="1">INDIRECT("DATA_Durham!F" &amp; 107-5*(ROW()-2)/2+(COLUMN()-14))</f>
        <v>0.99872931483596761</v>
      </c>
      <c r="O12" s="2" cm="1">
        <f t="array" aca="1" ref="O12" ca="1">INDIRECT("DATA_Durham!F" &amp; 107-5*(ROW()-2)/2+(COLUMN()-14))</f>
        <v>0.99773673612130598</v>
      </c>
      <c r="P12" s="2" cm="1">
        <f t="array" aca="1" ref="P12" ca="1">INDIRECT("DATA_Durham!F" &amp; 107-5*(ROW()-2)/2+(COLUMN()-14))</f>
        <v>0.99718281153527555</v>
      </c>
      <c r="Q12" s="2" cm="1">
        <f t="array" aca="1" ref="Q12" ca="1">INDIRECT("DATA_Durham!F" &amp; 107-5*(ROW()-2)/2+(COLUMN()-14))</f>
        <v>0.99576256172327038</v>
      </c>
      <c r="R12" s="2" cm="1">
        <f t="array" aca="1" ref="R12" ca="1">INDIRECT("DATA_Durham!F" &amp; 107-5*(ROW()-2)/2+(COLUMN()-14))</f>
        <v>0.98441468065262838</v>
      </c>
      <c r="S12" s="23"/>
      <c r="T12" s="83"/>
      <c r="U12" s="74">
        <v>0</v>
      </c>
      <c r="V12" s="1" t="s">
        <v>2</v>
      </c>
      <c r="W12" s="3" cm="1">
        <f t="array" aca="1" ref="W12" ca="1">INDIRECT("DATA_Durham!G" &amp; 107-5*(ROW()-2)/2+(COLUMN()-23))</f>
        <v>0.99078787302557736</v>
      </c>
      <c r="X12" s="3" cm="1">
        <f t="array" aca="1" ref="X12" ca="1">INDIRECT("DATA_Durham!G" &amp; 107-5*(ROW()-2)/2+(COLUMN()-23))</f>
        <v>0.98651764892897875</v>
      </c>
      <c r="Y12" s="3" cm="1">
        <f t="array" aca="1" ref="Y12" ca="1">INDIRECT("DATA_Durham!G" &amp; 107-5*(ROW()-2)/2+(COLUMN()-23))</f>
        <v>0.97452665796476157</v>
      </c>
      <c r="Z12" s="3" cm="1">
        <f t="array" aca="1" ref="Z12" ca="1">INDIRECT("DATA_Durham!G" &amp; 107-5*(ROW()-2)/2+(COLUMN()-23))</f>
        <v>0.94960016365176803</v>
      </c>
      <c r="AA12" s="3" cm="1">
        <f t="array" aca="1" ref="AA12" ca="1">INDIRECT("DATA_Durham!G" &amp; 107-5*(ROW()-2)/2+(COLUMN()-23))</f>
        <v>0.87824155004497184</v>
      </c>
      <c r="AC12" s="83"/>
      <c r="AD12" s="74">
        <v>0</v>
      </c>
      <c r="AE12" s="1" t="s">
        <v>2</v>
      </c>
      <c r="AF12" s="2">
        <f t="shared" ca="1" si="1"/>
        <v>2.8683052818051391E-2</v>
      </c>
      <c r="AG12" s="2">
        <f t="shared" ca="1" si="0"/>
        <v>4.0021137880415392E-2</v>
      </c>
      <c r="AH12" s="2">
        <f t="shared" ca="1" si="0"/>
        <v>7.37045766587755E-2</v>
      </c>
      <c r="AI12" s="2">
        <f t="shared" ca="1" si="0"/>
        <v>0.17258353876471333</v>
      </c>
      <c r="AJ12" s="2">
        <f t="shared" ca="1" si="0"/>
        <v>0.36502802437959703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INDIRECT("DATA_Durham!H" &amp; 107-5*(ROW()-3)/2+(COLUMN()-5))</f>
        <v>0.94693711017143278</v>
      </c>
      <c r="F13" s="5" cm="1">
        <f t="array" aca="1" ref="F13" ca="1">INDIRECT("DATA_Durham!H" &amp; 107-5*(ROW()-3)/2+(COLUMN()-5))</f>
        <v>0.92847986731674836</v>
      </c>
      <c r="G13" s="5" cm="1">
        <f t="array" aca="1" ref="G13" ca="1">INDIRECT("DATA_Durham!H" &amp; 107-5*(ROW()-3)/2+(COLUMN()-5))</f>
        <v>0.8562141639090618</v>
      </c>
      <c r="H13" s="5" cm="1">
        <f t="array" aca="1" ref="H13" ca="1">INDIRECT("DATA_Durham!H" &amp; 107-5*(ROW()-3)/2+(COLUMN()-5))</f>
        <v>0.72091497559753892</v>
      </c>
      <c r="I13" s="5" cm="1">
        <f t="array" aca="1" ref="I13" ca="1">INDIRECT("DATA_Durham!H" &amp; 107-5*(ROW()-3)/2+(COLUMN()-5))</f>
        <v>0.4719928981730232</v>
      </c>
      <c r="K13" s="83"/>
      <c r="L13" s="75"/>
      <c r="M13" s="4" t="s">
        <v>3</v>
      </c>
      <c r="N13" s="5" cm="1">
        <f t="array" aca="1" ref="N13" ca="1">INDIRECT("DATA_Durham!I" &amp; 107-5*(ROW()-3)/2+(COLUMN()-14))</f>
        <v>0.99925912442627718</v>
      </c>
      <c r="O13" s="5" cm="1">
        <f t="array" aca="1" ref="O13" ca="1">INDIRECT("DATA_Durham!I" &amp; 107-5*(ROW()-3)/2+(COLUMN()-14))</f>
        <v>0.99965382542625858</v>
      </c>
      <c r="P13" s="5" cm="1">
        <f t="array" aca="1" ref="P13" ca="1">INDIRECT("DATA_Durham!I" &amp; 107-5*(ROW()-3)/2+(COLUMN()-14))</f>
        <v>0.99874210915508599</v>
      </c>
      <c r="Q13" s="5" cm="1">
        <f t="array" aca="1" ref="Q13" ca="1">INDIRECT("DATA_Durham!I" &amp; 107-5*(ROW()-3)/2+(COLUMN()-14))</f>
        <v>0.99619100671056415</v>
      </c>
      <c r="R13" s="5" cm="1">
        <f t="array" aca="1" ref="R13" ca="1">INDIRECT("DATA_Durham!I" &amp; 107-5*(ROW()-3)/2+(COLUMN()-14))</f>
        <v>0.98458911049412923</v>
      </c>
      <c r="S13" s="23"/>
      <c r="T13" s="83"/>
      <c r="U13" s="75"/>
      <c r="V13" s="4" t="s">
        <v>3</v>
      </c>
      <c r="W13" s="6" cm="1">
        <f t="array" aca="1" ref="W13" ca="1">INDIRECT("DATA_Durham!J" &amp; 107-5*(ROW()-3)/2+(COLUMN()-23))</f>
        <v>0.98585901391795838</v>
      </c>
      <c r="X13" s="6" cm="1">
        <f t="array" aca="1" ref="X13" ca="1">INDIRECT("DATA_Durham!J" &amp; 107-5*(ROW()-3)/2+(COLUMN()-23))</f>
        <v>0.97947089089873485</v>
      </c>
      <c r="Y13" s="6" cm="1">
        <f t="array" aca="1" ref="Y13" ca="1">INDIRECT("DATA_Durham!J" &amp; 107-5*(ROW()-3)/2+(COLUMN()-23))</f>
        <v>0.95415962095808482</v>
      </c>
      <c r="Z13" s="6" cm="1">
        <f t="array" aca="1" ref="Z13" ca="1">INDIRECT("DATA_Durham!J" &amp; 107-5*(ROW()-3)/2+(COLUMN()-23))</f>
        <v>0.89131106467535592</v>
      </c>
      <c r="AA13" s="6" cm="1">
        <f t="array" aca="1" ref="AA13" ca="1">INDIRECT("DATA_Durham!J" &amp; 107-5*(ROW()-3)/2+(COLUMN()-23))</f>
        <v>0.73071894611856791</v>
      </c>
      <c r="AC13" s="83"/>
      <c r="AD13" s="75"/>
      <c r="AE13" s="4" t="s">
        <v>3</v>
      </c>
      <c r="AF13" s="5">
        <f t="shared" ca="1" si="1"/>
        <v>5.2322014254844396E-2</v>
      </c>
      <c r="AG13" s="5">
        <f t="shared" ca="1" si="0"/>
        <v>7.1173958109510216E-2</v>
      </c>
      <c r="AH13" s="5">
        <f t="shared" ca="1" si="0"/>
        <v>0.14252794524602419</v>
      </c>
      <c r="AI13" s="5">
        <f t="shared" ca="1" si="0"/>
        <v>0.27527603111302523</v>
      </c>
      <c r="AJ13" s="5">
        <f t="shared" ca="1" si="0"/>
        <v>0.51259621232110608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INDIRECT("DATA_Durham!E"&amp;107-5*(ROW()-2)/2+(COLUMN()-5))</f>
        <v>0.98087657349936896</v>
      </c>
      <c r="F14" s="2" cm="1">
        <f t="array" aca="1" ref="F14" ca="1">INDIRECT("DATA_Durham!E"&amp;107-5*(ROW()-2)/2+(COLUMN()-5))</f>
        <v>0.97109850669634235</v>
      </c>
      <c r="G14" s="2" cm="1">
        <f t="array" aca="1" ref="G14" ca="1">INDIRECT("DATA_Durham!E"&amp;107-5*(ROW()-2)/2+(COLUMN()-5))</f>
        <v>0.93751754232808515</v>
      </c>
      <c r="H14" s="2" cm="1">
        <f t="array" aca="1" ref="H14" ca="1">INDIRECT("DATA_Durham!E"&amp;107-5*(ROW()-2)/2+(COLUMN()-5))</f>
        <v>0.83885903342884904</v>
      </c>
      <c r="I14" s="2" cm="1">
        <f t="array" aca="1" ref="I14" ca="1">INDIRECT("DATA_Durham!E"&amp;107-5*(ROW()-2)/2+(COLUMN()-5))</f>
        <v>0.66922162768278837</v>
      </c>
      <c r="K14" s="83"/>
      <c r="L14" s="74">
        <v>-5</v>
      </c>
      <c r="M14" s="1" t="s">
        <v>2</v>
      </c>
      <c r="N14" s="2" cm="1">
        <f t="array" aca="1" ref="N14" ca="1">INDIRECT("DATA_Durham!F" &amp; 107-5*(ROW()-2)/2+(COLUMN()-14))</f>
        <v>0.99911796808182163</v>
      </c>
      <c r="O14" s="2" cm="1">
        <f t="array" aca="1" ref="O14" ca="1">INDIRECT("DATA_Durham!F" &amp; 107-5*(ROW()-2)/2+(COLUMN()-14))</f>
        <v>0.99872831181060717</v>
      </c>
      <c r="P14" s="2" cm="1">
        <f t="array" aca="1" ref="P14" ca="1">INDIRECT("DATA_Durham!F" &amp; 107-5*(ROW()-2)/2+(COLUMN()-14))</f>
        <v>0.99756919965463464</v>
      </c>
      <c r="Q14" s="2" cm="1">
        <f t="array" aca="1" ref="Q14" ca="1">INDIRECT("DATA_Durham!F" &amp; 107-5*(ROW()-2)/2+(COLUMN()-14))</f>
        <v>0.99648652291247342</v>
      </c>
      <c r="R14" s="2" cm="1">
        <f t="array" aca="1" ref="R14" ca="1">INDIRECT("DATA_Durham!F" &amp; 107-5*(ROW()-2)/2+(COLUMN()-14))</f>
        <v>0.98805625320015522</v>
      </c>
      <c r="S14" s="23"/>
      <c r="T14" s="83"/>
      <c r="U14" s="74">
        <v>-5</v>
      </c>
      <c r="V14" s="1" t="s">
        <v>2</v>
      </c>
      <c r="W14" s="3" cm="1">
        <f t="array" aca="1" ref="W14" ca="1">INDIRECT("DATA_Durham!G" &amp; 107-5*(ROW()-2)/2+(COLUMN()-23))</f>
        <v>0.99430247073396005</v>
      </c>
      <c r="X14" s="3" cm="1">
        <f t="array" aca="1" ref="X14" ca="1">INDIRECT("DATA_Durham!G" &amp; 107-5*(ROW()-2)/2+(COLUMN()-23))</f>
        <v>0.99099728587129277</v>
      </c>
      <c r="Y14" s="3" cm="1">
        <f t="array" aca="1" ref="Y14" ca="1">INDIRECT("DATA_Durham!G" &amp; 107-5*(ROW()-2)/2+(COLUMN()-23))</f>
        <v>0.97951387062287598</v>
      </c>
      <c r="Z14" s="3" cm="1">
        <f t="array" aca="1" ref="Z14" ca="1">INDIRECT("DATA_Durham!G" &amp; 107-5*(ROW()-2)/2+(COLUMN()-23))</f>
        <v>0.95565283411161295</v>
      </c>
      <c r="AA14" s="3" cm="1">
        <f t="array" aca="1" ref="AA14" ca="1">INDIRECT("DATA_Durham!G" &amp; 107-5*(ROW()-2)/2+(COLUMN()-23))</f>
        <v>0.89766219165130834</v>
      </c>
      <c r="AC14" s="83"/>
      <c r="AD14" s="74">
        <v>-5</v>
      </c>
      <c r="AE14" s="1" t="s">
        <v>2</v>
      </c>
      <c r="AF14" s="2">
        <f t="shared" ca="1" si="1"/>
        <v>1.8241394582452664E-2</v>
      </c>
      <c r="AG14" s="2">
        <f t="shared" ca="1" si="0"/>
        <v>2.7629805114264827E-2</v>
      </c>
      <c r="AH14" s="2">
        <f t="shared" ca="1" si="0"/>
        <v>6.005165732654949E-2</v>
      </c>
      <c r="AI14" s="2">
        <f t="shared" ca="1" si="0"/>
        <v>0.15762748948362437</v>
      </c>
      <c r="AJ14" s="2">
        <f t="shared" ca="1" si="0"/>
        <v>0.31883462551736685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INDIRECT("DATA_Durham!H" &amp; 107-5*(ROW()-3)/2+(COLUMN()-5))</f>
        <v>0.96758201407864219</v>
      </c>
      <c r="F15" s="5" cm="1">
        <f t="array" aca="1" ref="F15" ca="1">INDIRECT("DATA_Durham!H" &amp; 107-5*(ROW()-3)/2+(COLUMN()-5))</f>
        <v>0.94829409015576982</v>
      </c>
      <c r="G15" s="5" cm="1">
        <f t="array" aca="1" ref="G15" ca="1">INDIRECT("DATA_Durham!H" &amp; 107-5*(ROW()-3)/2+(COLUMN()-5))</f>
        <v>0.88272691285653193</v>
      </c>
      <c r="H15" s="5" cm="1">
        <f t="array" aca="1" ref="H15" ca="1">INDIRECT("DATA_Durham!H" &amp; 107-5*(ROW()-3)/2+(COLUMN()-5))</f>
        <v>0.75174060254551456</v>
      </c>
      <c r="I15" s="5" cm="1">
        <f t="array" aca="1" ref="I15" ca="1">INDIRECT("DATA_Durham!H" &amp; 107-5*(ROW()-3)/2+(COLUMN()-5))</f>
        <v>0.52787795958865347</v>
      </c>
      <c r="K15" s="83"/>
      <c r="L15" s="75"/>
      <c r="M15" s="4" t="s">
        <v>3</v>
      </c>
      <c r="N15" s="5" cm="1">
        <f t="array" aca="1" ref="N15" ca="1">INDIRECT("DATA_Durham!I" &amp; 107-5*(ROW()-3)/2+(COLUMN()-14))</f>
        <v>0.99914860579250764</v>
      </c>
      <c r="O15" s="5" cm="1">
        <f t="array" aca="1" ref="O15" ca="1">INDIRECT("DATA_Durham!I" &amp; 107-5*(ROW()-3)/2+(COLUMN()-14))</f>
        <v>0.99909162201716584</v>
      </c>
      <c r="P15" s="5" cm="1">
        <f t="array" aca="1" ref="P15" ca="1">INDIRECT("DATA_Durham!I" &amp; 107-5*(ROW()-3)/2+(COLUMN()-14))</f>
        <v>0.99895262898621917</v>
      </c>
      <c r="Q15" s="5" cm="1">
        <f t="array" aca="1" ref="Q15" ca="1">INDIRECT("DATA_Durham!I" &amp; 107-5*(ROW()-3)/2+(COLUMN()-14))</f>
        <v>0.99673130556698042</v>
      </c>
      <c r="R15" s="5" cm="1">
        <f t="array" aca="1" ref="R15" ca="1">INDIRECT("DATA_Durham!I" &amp; 107-5*(ROW()-3)/2+(COLUMN()-14))</f>
        <v>0.98833307885597077</v>
      </c>
      <c r="S15" s="23"/>
      <c r="T15" s="83"/>
      <c r="U15" s="75"/>
      <c r="V15" s="4" t="s">
        <v>3</v>
      </c>
      <c r="W15" s="6" cm="1">
        <f t="array" aca="1" ref="W15" ca="1">INDIRECT("DATA_Durham!J" &amp; 107-5*(ROW()-3)/2+(COLUMN()-23))</f>
        <v>0.991497871004276</v>
      </c>
      <c r="X15" s="6" cm="1">
        <f t="array" aca="1" ref="X15" ca="1">INDIRECT("DATA_Durham!J" &amp; 107-5*(ROW()-3)/2+(COLUMN()-23))</f>
        <v>0.98558614918051279</v>
      </c>
      <c r="Y15" s="6" cm="1">
        <f t="array" aca="1" ref="Y15" ca="1">INDIRECT("DATA_Durham!J" &amp; 107-5*(ROW()-3)/2+(COLUMN()-23))</f>
        <v>0.96441211096403245</v>
      </c>
      <c r="Z15" s="6" cm="1">
        <f t="array" aca="1" ref="Z15" ca="1">INDIRECT("DATA_Durham!J" &amp; 107-5*(ROW()-3)/2+(COLUMN()-23))</f>
        <v>0.90539486971081196</v>
      </c>
      <c r="AA15" s="6" cm="1">
        <f t="array" aca="1" ref="AA15" ca="1">INDIRECT("DATA_Durham!J" &amp; 107-5*(ROW()-3)/2+(COLUMN()-23))</f>
        <v>0.7670335683824705</v>
      </c>
      <c r="AC15" s="83"/>
      <c r="AD15" s="75"/>
      <c r="AE15" s="4" t="s">
        <v>3</v>
      </c>
      <c r="AF15" s="5">
        <f t="shared" ca="1" si="1"/>
        <v>3.1566591713865444E-2</v>
      </c>
      <c r="AG15" s="5">
        <f t="shared" ca="1" si="0"/>
        <v>5.0797531861396017E-2</v>
      </c>
      <c r="AH15" s="5">
        <f t="shared" ca="1" si="0"/>
        <v>0.11622571612968724</v>
      </c>
      <c r="AI15" s="5">
        <f t="shared" ca="1" si="0"/>
        <v>0.24499070302146586</v>
      </c>
      <c r="AJ15" s="5">
        <f t="shared" ca="1" si="0"/>
        <v>0.4604551192673173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INDIRECT("DATA_Durham!E"&amp;107-5*(ROW()-2)/2+(COLUMN()-5))</f>
        <v>0.98796942903885243</v>
      </c>
      <c r="F16" s="2" cm="1">
        <f t="array" aca="1" ref="F16" ca="1">INDIRECT("DATA_Durham!E"&amp;107-5*(ROW()-2)/2+(COLUMN()-5))</f>
        <v>0.979919481455376</v>
      </c>
      <c r="G16" s="2" cm="1">
        <f t="array" aca="1" ref="G16" ca="1">INDIRECT("DATA_Durham!E"&amp;107-5*(ROW()-2)/2+(COLUMN()-5))</f>
        <v>0.94557400857499341</v>
      </c>
      <c r="H16" s="2" cm="1">
        <f t="array" aca="1" ref="H16" ca="1">INDIRECT("DATA_Durham!E"&amp;107-5*(ROW()-2)/2+(COLUMN()-5))</f>
        <v>0.87288025387710499</v>
      </c>
      <c r="I16" s="2" cm="1">
        <f t="array" aca="1" ref="I16" ca="1">INDIRECT("DATA_Durham!E"&amp;107-5*(ROW()-2)/2+(COLUMN()-5))</f>
        <v>0.71093764074323929</v>
      </c>
      <c r="K16" s="83"/>
      <c r="L16" s="74">
        <v>-10</v>
      </c>
      <c r="M16" s="1" t="s">
        <v>2</v>
      </c>
      <c r="N16" s="2" cm="1">
        <f t="array" aca="1" ref="N16" ca="1">INDIRECT("DATA_Durham!F" &amp; 107-5*(ROW()-2)/2+(COLUMN()-14))</f>
        <v>0.99905907179554021</v>
      </c>
      <c r="O16" s="2" cm="1">
        <f t="array" aca="1" ref="O16" ca="1">INDIRECT("DATA_Durham!F" &amp; 107-5*(ROW()-2)/2+(COLUMN()-14))</f>
        <v>0.99905568787083199</v>
      </c>
      <c r="P16" s="2" cm="1">
        <f t="array" aca="1" ref="P16" ca="1">INDIRECT("DATA_Durham!F" &amp; 107-5*(ROW()-2)/2+(COLUMN()-14))</f>
        <v>0.99691451606172599</v>
      </c>
      <c r="Q16" s="2" cm="1">
        <f t="array" aca="1" ref="Q16" ca="1">INDIRECT("DATA_Durham!F" &amp; 107-5*(ROW()-2)/2+(COLUMN()-14))</f>
        <v>0.99530470191951437</v>
      </c>
      <c r="R16" s="2" cm="1">
        <f t="array" aca="1" ref="R16" ca="1">INDIRECT("DATA_Durham!F" &amp; 107-5*(ROW()-2)/2+(COLUMN()-14))</f>
        <v>0.98909410421498356</v>
      </c>
      <c r="S16" s="23"/>
      <c r="T16" s="83"/>
      <c r="U16" s="74">
        <v>-10</v>
      </c>
      <c r="V16" s="1" t="s">
        <v>2</v>
      </c>
      <c r="W16" s="3" cm="1">
        <f t="array" aca="1" ref="W16" ca="1">INDIRECT("DATA_Durham!G" &amp; 107-5*(ROW()-2)/2+(COLUMN()-23))</f>
        <v>0.99641415524994603</v>
      </c>
      <c r="X16" s="3" cm="1">
        <f t="array" aca="1" ref="X16" ca="1">INDIRECT("DATA_Durham!G" &amp; 107-5*(ROW()-2)/2+(COLUMN()-23))</f>
        <v>0.99380312893835199</v>
      </c>
      <c r="Y16" s="3" cm="1">
        <f t="array" aca="1" ref="Y16" ca="1">INDIRECT("DATA_Durham!G" &amp; 107-5*(ROW()-2)/2+(COLUMN()-23))</f>
        <v>0.98212010908344738</v>
      </c>
      <c r="Z16" s="3" cm="1">
        <f t="array" aca="1" ref="Z16" ca="1">INDIRECT("DATA_Durham!G" &amp; 107-5*(ROW()-2)/2+(COLUMN()-23))</f>
        <v>0.95765859199068837</v>
      </c>
      <c r="AA16" s="3" cm="1">
        <f t="array" aca="1" ref="AA16" ca="1">INDIRECT("DATA_Durham!G" &amp; 107-5*(ROW()-2)/2+(COLUMN()-23))</f>
        <v>0.91121482989493041</v>
      </c>
      <c r="AC16" s="83"/>
      <c r="AD16" s="74">
        <v>-10</v>
      </c>
      <c r="AE16" s="1" t="s">
        <v>2</v>
      </c>
      <c r="AF16" s="2">
        <f t="shared" ca="1" si="1"/>
        <v>1.1089642756687779E-2</v>
      </c>
      <c r="AG16" s="2">
        <f t="shared" ca="1" si="0"/>
        <v>1.9136206415455992E-2</v>
      </c>
      <c r="AH16" s="2">
        <f t="shared" ca="1" si="0"/>
        <v>5.1340507486732578E-2</v>
      </c>
      <c r="AI16" s="2">
        <f t="shared" ca="1" si="0"/>
        <v>0.12242444804240937</v>
      </c>
      <c r="AJ16" s="2">
        <f t="shared" ca="1" si="0"/>
        <v>0.27815646347174428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INDIRECT("DATA_Durham!H" &amp; 107-5*(ROW()-3)/2+(COLUMN()-5))</f>
        <v>0.98064011370582638</v>
      </c>
      <c r="F17" s="5" cm="1">
        <f t="array" aca="1" ref="F17" ca="1">INDIRECT("DATA_Durham!H" &amp; 107-5*(ROW()-3)/2+(COLUMN()-5))</f>
        <v>0.96519719983773278</v>
      </c>
      <c r="G17" s="5" cm="1">
        <f t="array" aca="1" ref="G17" ca="1">INDIRECT("DATA_Durham!H" &amp; 107-5*(ROW()-3)/2+(COLUMN()-5))</f>
        <v>0.90740882742430862</v>
      </c>
      <c r="H17" s="5" cm="1">
        <f t="array" aca="1" ref="H17" ca="1">INDIRECT("DATA_Durham!H" &amp; 107-5*(ROW()-3)/2+(COLUMN()-5))</f>
        <v>0.77781987118516227</v>
      </c>
      <c r="I17" s="5" cm="1">
        <f t="array" aca="1" ref="I17" ca="1">INDIRECT("DATA_Durham!H" &amp; 107-5*(ROW()-3)/2+(COLUMN()-5))</f>
        <v>0.58220972586863773</v>
      </c>
      <c r="K17" s="83"/>
      <c r="L17" s="75"/>
      <c r="M17" s="4" t="s">
        <v>3</v>
      </c>
      <c r="N17" s="5" cm="1">
        <f t="array" aca="1" ref="N17" ca="1">INDIRECT("DATA_Durham!I" &amp; 107-5*(ROW()-3)/2+(COLUMN()-14))</f>
        <v>0.99924178957523724</v>
      </c>
      <c r="O17" s="5" cm="1">
        <f t="array" aca="1" ref="O17" ca="1">INDIRECT("DATA_Durham!I" &amp; 107-5*(ROW()-3)/2+(COLUMN()-14))</f>
        <v>0.99894159170057883</v>
      </c>
      <c r="P17" s="5" cm="1">
        <f t="array" aca="1" ref="P17" ca="1">INDIRECT("DATA_Durham!I" &amp; 107-5*(ROW()-3)/2+(COLUMN()-14))</f>
        <v>0.99965885326721482</v>
      </c>
      <c r="Q17" s="5" cm="1">
        <f t="array" aca="1" ref="Q17" ca="1">INDIRECT("DATA_Durham!I" &amp; 107-5*(ROW()-3)/2+(COLUMN()-14))</f>
        <v>0.99791398990814317</v>
      </c>
      <c r="R17" s="5" cm="1">
        <f t="array" aca="1" ref="R17" ca="1">INDIRECT("DATA_Durham!I" &amp; 107-5*(ROW()-3)/2+(COLUMN()-14))</f>
        <v>0.99136784746674045</v>
      </c>
      <c r="S17" s="23"/>
      <c r="T17" s="83"/>
      <c r="U17" s="75"/>
      <c r="V17" s="4" t="s">
        <v>3</v>
      </c>
      <c r="W17" s="6" cm="1">
        <f t="array" aca="1" ref="W17" ca="1">INDIRECT("DATA_Durham!J" &amp; 107-5*(ROW()-3)/2+(COLUMN()-23))</f>
        <v>0.99516051414336715</v>
      </c>
      <c r="X17" s="6" cm="1">
        <f t="array" aca="1" ref="X17" ca="1">INDIRECT("DATA_Durham!J" &amp; 107-5*(ROW()-3)/2+(COLUMN()-23))</f>
        <v>0.98970861945602162</v>
      </c>
      <c r="Y17" s="6" cm="1">
        <f t="array" aca="1" ref="Y17" ca="1">INDIRECT("DATA_Durham!J" &amp; 107-5*(ROW()-3)/2+(COLUMN()-23))</f>
        <v>0.97134727313660962</v>
      </c>
      <c r="Z17" s="6" cm="1">
        <f t="array" aca="1" ref="Z17" ca="1">INDIRECT("DATA_Durham!J" &amp; 107-5*(ROW()-3)/2+(COLUMN()-23))</f>
        <v>0.91731502670981202</v>
      </c>
      <c r="AA17" s="6" cm="1">
        <f t="array" aca="1" ref="AA17" ca="1">INDIRECT("DATA_Durham!J" &amp; 107-5*(ROW()-3)/2+(COLUMN()-23))</f>
        <v>0.79876048503625152</v>
      </c>
      <c r="AC17" s="83"/>
      <c r="AD17" s="75"/>
      <c r="AE17" s="4" t="s">
        <v>3</v>
      </c>
      <c r="AF17" s="5">
        <f t="shared" ca="1" si="1"/>
        <v>1.8601675869410861E-2</v>
      </c>
      <c r="AG17" s="5">
        <f t="shared" ca="1" si="0"/>
        <v>3.3744391862846057E-2</v>
      </c>
      <c r="AH17" s="5">
        <f t="shared" ca="1" si="0"/>
        <v>9.2250025842906203E-2</v>
      </c>
      <c r="AI17" s="5">
        <f t="shared" ca="1" si="0"/>
        <v>0.2200941187229809</v>
      </c>
      <c r="AJ17" s="5">
        <f t="shared" ca="1" si="0"/>
        <v>0.40915812159810272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INDIRECT("DATA_Durham!E"&amp;107-5*(ROW()-2)/2+(COLUMN()-5))</f>
        <v>0.99376808861395916</v>
      </c>
      <c r="F18" s="2" cm="1">
        <f t="array" aca="1" ref="F18" ca="1">INDIRECT("DATA_Durham!E"&amp;107-5*(ROW()-2)/2+(COLUMN()-5))</f>
        <v>0.98521528737277397</v>
      </c>
      <c r="G18" s="2" cm="1">
        <f t="array" aca="1" ref="G18" ca="1">INDIRECT("DATA_Durham!E"&amp;107-5*(ROW()-2)/2+(COLUMN()-5))</f>
        <v>0.95299893791879675</v>
      </c>
      <c r="H18" s="2" cm="1">
        <f t="array" aca="1" ref="H18" ca="1">INDIRECT("DATA_Durham!E"&amp;107-5*(ROW()-2)/2+(COLUMN()-5))</f>
        <v>0.88920255663763637</v>
      </c>
      <c r="I18" s="2" cm="1">
        <f t="array" aca="1" ref="I18" ca="1">INDIRECT("DATA_Durham!E"&amp;107-5*(ROW()-2)/2+(COLUMN()-5))</f>
        <v>0.74519795925542964</v>
      </c>
      <c r="K18" s="83"/>
      <c r="L18" s="74">
        <v>-15</v>
      </c>
      <c r="M18" s="1" t="s">
        <v>2</v>
      </c>
      <c r="N18" s="2" cm="1">
        <f t="array" aca="1" ref="N18" ca="1">INDIRECT("DATA_Durham!F" &amp; 107-5*(ROW()-2)/2+(COLUMN()-14))</f>
        <v>0.99912703533573444</v>
      </c>
      <c r="O18" s="2" cm="1">
        <f t="array" aca="1" ref="O18" ca="1">INDIRECT("DATA_Durham!F" &amp; 107-5*(ROW()-2)/2+(COLUMN()-14))</f>
        <v>0.99910570531861742</v>
      </c>
      <c r="P18" s="2" cm="1">
        <f t="array" aca="1" ref="P18" ca="1">INDIRECT("DATA_Durham!F" &amp; 107-5*(ROW()-2)/2+(COLUMN()-14))</f>
        <v>0.9972317492880558</v>
      </c>
      <c r="Q18" s="2" cm="1">
        <f t="array" aca="1" ref="Q18" ca="1">INDIRECT("DATA_Durham!F" &amp; 107-5*(ROW()-2)/2+(COLUMN()-14))</f>
        <v>0.99566565697033882</v>
      </c>
      <c r="R18" s="2" cm="1">
        <f t="array" aca="1" ref="R18" ca="1">INDIRECT("DATA_Durham!F" &amp; 107-5*(ROW()-2)/2+(COLUMN()-14))</f>
        <v>0.99028946421252795</v>
      </c>
      <c r="S18" s="23"/>
      <c r="T18" s="83"/>
      <c r="U18" s="74">
        <v>-15</v>
      </c>
      <c r="V18" s="1" t="s">
        <v>2</v>
      </c>
      <c r="W18" s="3" cm="1">
        <f t="array" aca="1" ref="W18" ca="1">INDIRECT("DATA_Durham!G" &amp; 107-5*(ROW()-2)/2+(COLUMN()-23))</f>
        <v>0.99781135383233677</v>
      </c>
      <c r="X18" s="3" cm="1">
        <f t="array" aca="1" ref="X18" ca="1">INDIRECT("DATA_Durham!G" &amp; 107-5*(ROW()-2)/2+(COLUMN()-23))</f>
        <v>0.9954755624219408</v>
      </c>
      <c r="Y18" s="3" cm="1">
        <f t="array" aca="1" ref="Y18" ca="1">INDIRECT("DATA_Durham!G" &amp; 107-5*(ROW()-2)/2+(COLUMN()-23))</f>
        <v>0.98474996687637395</v>
      </c>
      <c r="Z18" s="3" cm="1">
        <f t="array" aca="1" ref="Z18" ca="1">INDIRECT("DATA_Durham!G" &amp; 107-5*(ROW()-2)/2+(COLUMN()-23))</f>
        <v>0.96284178580379376</v>
      </c>
      <c r="AA18" s="3" cm="1">
        <f t="array" aca="1" ref="AA18" ca="1">INDIRECT("DATA_Durham!G" &amp; 107-5*(ROW()-2)/2+(COLUMN()-23))</f>
        <v>0.92169753109830643</v>
      </c>
      <c r="AC18" s="83"/>
      <c r="AD18" s="74">
        <v>-15</v>
      </c>
      <c r="AE18" s="1" t="s">
        <v>2</v>
      </c>
      <c r="AF18" s="2">
        <f t="shared" ca="1" si="1"/>
        <v>5.3589467217752818E-3</v>
      </c>
      <c r="AG18" s="2">
        <f t="shared" ca="1" si="0"/>
        <v>1.3890417945843447E-2</v>
      </c>
      <c r="AH18" s="2">
        <f t="shared" ca="1" si="0"/>
        <v>4.4232811369259051E-2</v>
      </c>
      <c r="AI18" s="2">
        <f t="shared" ca="1" si="0"/>
        <v>0.10646310033270245</v>
      </c>
      <c r="AJ18" s="2">
        <f t="shared" ca="1" si="0"/>
        <v>0.24509150495709831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INDIRECT("DATA_Durham!H" &amp; 107-5*(ROW()-3)/2+(COLUMN()-5))</f>
        <v>0.99035712694639522</v>
      </c>
      <c r="F19" s="5" cm="1">
        <f t="array" aca="1" ref="F19" ca="1">INDIRECT("DATA_Durham!H" &amp; 107-5*(ROW()-3)/2+(COLUMN()-5))</f>
        <v>0.9750604045515826</v>
      </c>
      <c r="G19" s="5" cm="1">
        <f t="array" aca="1" ref="G19" ca="1">INDIRECT("DATA_Durham!H" &amp; 107-5*(ROW()-3)/2+(COLUMN()-5))</f>
        <v>0.92198669534092959</v>
      </c>
      <c r="H19" s="5" cm="1">
        <f t="array" aca="1" ref="H19" ca="1">INDIRECT("DATA_Durham!H" &amp; 107-5*(ROW()-3)/2+(COLUMN()-5))</f>
        <v>0.80229624785095299</v>
      </c>
      <c r="I19" s="5" cm="1">
        <f t="array" aca="1" ref="I19" ca="1">INDIRECT("DATA_Durham!H" &amp; 107-5*(ROW()-3)/2+(COLUMN()-5))</f>
        <v>0.62425119175710719</v>
      </c>
      <c r="K19" s="83"/>
      <c r="L19" s="85"/>
      <c r="M19" s="4" t="s">
        <v>3</v>
      </c>
      <c r="N19" s="5" cm="1">
        <f t="array" aca="1" ref="N19" ca="1">INDIRECT("DATA_Durham!I" &amp; 107-5*(ROW()-3)/2+(COLUMN()-14))</f>
        <v>0.9992383269494034</v>
      </c>
      <c r="O19" s="5" cm="1">
        <f t="array" aca="1" ref="O19" ca="1">INDIRECT("DATA_Durham!I" &amp; 107-5*(ROW()-3)/2+(COLUMN()-14))</f>
        <v>0.99899951497017636</v>
      </c>
      <c r="P19" s="5" cm="1">
        <f t="array" aca="1" ref="P19" ca="1">INDIRECT("DATA_Durham!I" &amp; 107-5*(ROW()-3)/2+(COLUMN()-14))</f>
        <v>0.99962612694711317</v>
      </c>
      <c r="Q19" s="5" cm="1">
        <f t="array" aca="1" ref="Q19" ca="1">INDIRECT("DATA_Durham!I" &amp; 107-5*(ROW()-3)/2+(COLUMN()-14))</f>
        <v>0.9981280095867644</v>
      </c>
      <c r="R19" s="5" cm="1">
        <f t="array" aca="1" ref="R19" ca="1">INDIRECT("DATA_Durham!I" &amp; 107-5*(ROW()-3)/2+(COLUMN()-14))</f>
        <v>0.99239258347807802</v>
      </c>
      <c r="S19" s="23"/>
      <c r="T19" s="83"/>
      <c r="U19" s="85"/>
      <c r="V19" s="4" t="s">
        <v>3</v>
      </c>
      <c r="W19" s="6" cm="1">
        <f t="array" aca="1" ref="W19" ca="1">INDIRECT("DATA_Durham!J" &amp; 107-5*(ROW()-3)/2+(COLUMN()-23))</f>
        <v>0.99741377167080525</v>
      </c>
      <c r="X19" s="6" cm="1">
        <f t="array" aca="1" ref="X19" ca="1">INDIRECT("DATA_Durham!J" &amp; 107-5*(ROW()-3)/2+(COLUMN()-23))</f>
        <v>0.99278677442813024</v>
      </c>
      <c r="Y19" s="6" cm="1">
        <f t="array" aca="1" ref="Y19" ca="1">INDIRECT("DATA_Durham!J" &amp; 107-5*(ROW()-3)/2+(COLUMN()-23))</f>
        <v>0.9760232032219972</v>
      </c>
      <c r="Z19" s="6" cm="1">
        <f t="array" aca="1" ref="Z19" ca="1">INDIRECT("DATA_Durham!J" &amp; 107-5*(ROW()-3)/2+(COLUMN()-23))</f>
        <v>0.92868094035520199</v>
      </c>
      <c r="AA19" s="6" cm="1">
        <f t="array" aca="1" ref="AA19" ca="1">INDIRECT("DATA_Durham!J" &amp; 107-5*(ROW()-3)/2+(COLUMN()-23))</f>
        <v>0.82522731459106191</v>
      </c>
      <c r="AC19" s="83"/>
      <c r="AD19" s="85"/>
      <c r="AE19" s="4" t="s">
        <v>3</v>
      </c>
      <c r="AF19" s="5">
        <f t="shared" ca="1" si="1"/>
        <v>8.8812000030081828E-3</v>
      </c>
      <c r="AG19" s="5">
        <f t="shared" ca="1" si="0"/>
        <v>2.3939110418593756E-2</v>
      </c>
      <c r="AH19" s="5">
        <f t="shared" ca="1" si="0"/>
        <v>7.7639431606183584E-2</v>
      </c>
      <c r="AI19" s="5">
        <f t="shared" ca="1" si="0"/>
        <v>0.1958317617358114</v>
      </c>
      <c r="AJ19" s="5">
        <f t="shared" ca="1" si="0"/>
        <v>0.36814139172097082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INDIRECT("DATA_Durham!E"&amp;107-5*(ROW()-2)/2+(COLUMN()-5))</f>
        <v>0.99558848557356017</v>
      </c>
      <c r="F20" s="2" cm="1">
        <f t="array" aca="1" ref="F20" ca="1">INDIRECT("DATA_Durham!E"&amp;107-5*(ROW()-2)/2+(COLUMN()-5))</f>
        <v>0.98814061733132075</v>
      </c>
      <c r="G20" s="2" cm="1">
        <f t="array" aca="1" ref="G20" ca="1">INDIRECT("DATA_Durham!E"&amp;107-5*(ROW()-2)/2+(COLUMN()-5))</f>
        <v>0.95857024683914804</v>
      </c>
      <c r="H20" s="2" cm="1">
        <f t="array" aca="1" ref="H20" ca="1">INDIRECT("DATA_Durham!E"&amp;107-5*(ROW()-2)/2+(COLUMN()-5))</f>
        <v>0.90057898196761432</v>
      </c>
      <c r="I20" s="2" cm="1">
        <f t="array" aca="1" ref="I20" ca="1">INDIRECT("DATA_Durham!E"&amp;107-5*(ROW()-2)/2+(COLUMN()-5))</f>
        <v>0.76996699272114477</v>
      </c>
      <c r="K20" s="83"/>
      <c r="L20" s="89">
        <v>-20</v>
      </c>
      <c r="M20" s="1" t="s">
        <v>2</v>
      </c>
      <c r="N20" s="2" cm="1">
        <f t="array" aca="1" ref="N20" ca="1">INDIRECT("DATA_Durham!F" &amp; 107-5*(ROW()-2)/2+(COLUMN()-14))</f>
        <v>0.99914010663706276</v>
      </c>
      <c r="O20" s="2" cm="1">
        <f t="array" aca="1" ref="O20" ca="1">INDIRECT("DATA_Durham!F" &amp; 107-5*(ROW()-2)/2+(COLUMN()-14))</f>
        <v>0.99895129444179265</v>
      </c>
      <c r="P20" s="2" cm="1">
        <f t="array" aca="1" ref="P20" ca="1">INDIRECT("DATA_Durham!F" &amp; 107-5*(ROW()-2)/2+(COLUMN()-14))</f>
        <v>0.99732976434279119</v>
      </c>
      <c r="Q20" s="2" cm="1">
        <f t="array" aca="1" ref="Q20" ca="1">INDIRECT("DATA_Durham!F" &amp; 107-5*(ROW()-2)/2+(COLUMN()-14))</f>
        <v>0.99597916223553318</v>
      </c>
      <c r="R20" s="2" cm="1">
        <f t="array" aca="1" ref="R20" ca="1">INDIRECT("DATA_Durham!F" &amp; 107-5*(ROW()-2)/2+(COLUMN()-14))</f>
        <v>0.99155008029686198</v>
      </c>
      <c r="S20" s="23"/>
      <c r="T20" s="83"/>
      <c r="U20" s="89">
        <v>-20</v>
      </c>
      <c r="V20" s="1" t="s">
        <v>2</v>
      </c>
      <c r="W20" s="3" cm="1">
        <f t="array" aca="1" ref="W20" ca="1">INDIRECT("DATA_Durham!G" &amp; 107-5*(ROW()-2)/2+(COLUMN()-23))</f>
        <v>0.99834433609700357</v>
      </c>
      <c r="X20" s="3" cm="1">
        <f t="array" aca="1" ref="X20" ca="1">INDIRECT("DATA_Durham!G" &amp; 107-5*(ROW()-2)/2+(COLUMN()-23))</f>
        <v>0.99626721116826522</v>
      </c>
      <c r="Y20" s="3" cm="1">
        <f t="array" aca="1" ref="Y20" ca="1">INDIRECT("DATA_Durham!G" &amp; 107-5*(ROW()-2)/2+(COLUMN()-23))</f>
        <v>0.98649369205103243</v>
      </c>
      <c r="Z20" s="3" cm="1">
        <f t="array" aca="1" ref="Z20" ca="1">INDIRECT("DATA_Durham!G" &amp; 107-5*(ROW()-2)/2+(COLUMN()-23))</f>
        <v>0.96654146186145262</v>
      </c>
      <c r="AA20" s="3" cm="1">
        <f t="array" aca="1" ref="AA20" ca="1">INDIRECT("DATA_Durham!G" &amp; 107-5*(ROW()-2)/2+(COLUMN()-23))</f>
        <v>0.9297519533830676</v>
      </c>
      <c r="AC20" s="83"/>
      <c r="AD20" s="89">
        <v>-20</v>
      </c>
      <c r="AE20" s="1" t="s">
        <v>2</v>
      </c>
      <c r="AF20" s="2">
        <f t="shared" ca="1" si="1"/>
        <v>3.5516210635025969E-3</v>
      </c>
      <c r="AG20" s="2">
        <f t="shared" ca="1" si="1"/>
        <v>1.08106771104719E-2</v>
      </c>
      <c r="AH20" s="2">
        <f t="shared" ca="1" si="1"/>
        <v>3.8759517503643148E-2</v>
      </c>
      <c r="AI20" s="2">
        <f t="shared" ca="1" si="1"/>
        <v>9.5400180267918855E-2</v>
      </c>
      <c r="AJ20" s="2">
        <f t="shared" ca="1" si="1"/>
        <v>0.22158308757571721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INDIRECT("DATA_Durham!H" &amp; 107-5*(ROW()-3)/2+(COLUMN()-5))</f>
        <v>0.9959152180423092</v>
      </c>
      <c r="F21" s="5" cm="1">
        <f t="array" aca="1" ref="F21" ca="1">INDIRECT("DATA_Durham!H" &amp; 107-5*(ROW()-3)/2+(COLUMN()-5))</f>
        <v>0.98216148983166918</v>
      </c>
      <c r="G21" s="5" cm="1">
        <f t="array" aca="1" ref="G21" ca="1">INDIRECT("DATA_Durham!H" &amp; 107-5*(ROW()-3)/2+(COLUMN()-5))</f>
        <v>0.93186976860300685</v>
      </c>
      <c r="H21" s="5" cm="1">
        <f t="array" aca="1" ref="H21" ca="1">INDIRECT("DATA_Durham!H" &amp; 107-5*(ROW()-3)/2+(COLUMN()-5))</f>
        <v>0.81995820139925524</v>
      </c>
      <c r="I21" s="5" cm="1">
        <f t="array" aca="1" ref="I21" ca="1">INDIRECT("DATA_Durham!H" &amp; 107-5*(ROW()-3)/2+(COLUMN()-5))</f>
        <v>0.64965085060569194</v>
      </c>
      <c r="K21" s="83"/>
      <c r="L21" s="85"/>
      <c r="M21" s="4" t="s">
        <v>3</v>
      </c>
      <c r="N21" s="5" cm="1">
        <f t="array" aca="1" ref="N21" ca="1">INDIRECT("DATA_Durham!I" &amp; 107-5*(ROW()-3)/2+(COLUMN()-14))</f>
        <v>0.99932787087558717</v>
      </c>
      <c r="O21" s="5" cm="1">
        <f t="array" aca="1" ref="O21" ca="1">INDIRECT("DATA_Durham!I" &amp; 107-5*(ROW()-3)/2+(COLUMN()-14))</f>
        <v>0.99927674590339799</v>
      </c>
      <c r="P21" s="5" cm="1">
        <f t="array" aca="1" ref="P21" ca="1">INDIRECT("DATA_Durham!I" &amp; 107-5*(ROW()-3)/2+(COLUMN()-14))</f>
        <v>0.999658770511063</v>
      </c>
      <c r="Q21" s="5" cm="1">
        <f t="array" aca="1" ref="Q21" ca="1">INDIRECT("DATA_Durham!I" &amp; 107-5*(ROW()-3)/2+(COLUMN()-14))</f>
        <v>0.99826603573728301</v>
      </c>
      <c r="R21" s="5" cm="1">
        <f t="array" aca="1" ref="R21" ca="1">INDIRECT("DATA_Durham!I" &amp; 107-5*(ROW()-3)/2+(COLUMN()-14))</f>
        <v>0.99343649759767483</v>
      </c>
      <c r="S21" s="23"/>
      <c r="T21" s="83"/>
      <c r="U21" s="85"/>
      <c r="V21" s="4" t="s">
        <v>3</v>
      </c>
      <c r="W21" s="6" cm="1">
        <f t="array" aca="1" ref="W21" ca="1">INDIRECT("DATA_Durham!J" &amp; 107-5*(ROW()-3)/2+(COLUMN()-23))</f>
        <v>0.99873204356721601</v>
      </c>
      <c r="X21" s="6" cm="1">
        <f t="array" aca="1" ref="X21" ca="1">INDIRECT("DATA_Durham!J" &amp; 107-5*(ROW()-3)/2+(COLUMN()-23))</f>
        <v>0.99456588767060039</v>
      </c>
      <c r="Y21" s="6" cm="1">
        <f t="array" aca="1" ref="Y21" ca="1">INDIRECT("DATA_Durham!J" &amp; 107-5*(ROW()-3)/2+(COLUMN()-23))</f>
        <v>0.97905935402318678</v>
      </c>
      <c r="Z21" s="6" cm="1">
        <f t="array" aca="1" ref="Z21" ca="1">INDIRECT("DATA_Durham!J" &amp; 107-5*(ROW()-3)/2+(COLUMN()-23))</f>
        <v>0.93669841588127956</v>
      </c>
      <c r="AA21" s="6" cm="1">
        <f t="array" aca="1" ref="AA21" ca="1">INDIRECT("DATA_Durham!J" &amp; 107-5*(ROW()-3)/2+(COLUMN()-23))</f>
        <v>0.84434742910029836</v>
      </c>
      <c r="AC21" s="83"/>
      <c r="AD21" s="85"/>
      <c r="AE21" s="4" t="s">
        <v>3</v>
      </c>
      <c r="AF21" s="5">
        <f t="shared" ca="1" si="1"/>
        <v>3.4126528332779626E-3</v>
      </c>
      <c r="AG21" s="5">
        <f t="shared" ca="1" si="1"/>
        <v>1.7115256071728813E-2</v>
      </c>
      <c r="AH21" s="5">
        <f t="shared" ca="1" si="1"/>
        <v>6.7789001908056146E-2</v>
      </c>
      <c r="AI21" s="5">
        <f t="shared" ca="1" si="1"/>
        <v>0.17830783433802777</v>
      </c>
      <c r="AJ21" s="5">
        <f t="shared" ca="1" si="1"/>
        <v>0.34378564699198289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INDIRECT("DATA_Durham!E"&amp;107-5*(ROW()-2)/2+(COLUMN()-5))</f>
        <v>0.99585150677748002</v>
      </c>
      <c r="F22" s="2" cm="1">
        <f t="array" aca="1" ref="F22" ca="1">INDIRECT("DATA_Durham!E"&amp;107-5*(ROW()-2)/2+(COLUMN()-5))</f>
        <v>0.99071382402787556</v>
      </c>
      <c r="G22" s="2" cm="1">
        <f t="array" aca="1" ref="G22" ca="1">INDIRECT("DATA_Durham!E"&amp;107-5*(ROW()-2)/2+(COLUMN()-5))</f>
        <v>0.9619848967578174</v>
      </c>
      <c r="H22" s="2" cm="1">
        <f t="array" aca="1" ref="H22" ca="1">INDIRECT("DATA_Durham!E"&amp;107-5*(ROW()-2)/2+(COLUMN()-5))</f>
        <v>0.90861127241492246</v>
      </c>
      <c r="I22" s="2" cm="1">
        <f t="array" aca="1" ref="I22" ca="1">INDIRECT("DATA_Durham!E"&amp;107-5*(ROW()-2)/2+(COLUMN()-5))</f>
        <v>0.78691120001325077</v>
      </c>
      <c r="K22" s="83"/>
      <c r="L22" s="89">
        <v>-25</v>
      </c>
      <c r="M22" s="7" t="s">
        <v>2</v>
      </c>
      <c r="N22" s="2" cm="1">
        <f t="array" aca="1" ref="N22" ca="1">INDIRECT("DATA_Durham!F" &amp; 107-5*(ROW()-2)/2+(COLUMN()-14))</f>
        <v>0.99972720863768338</v>
      </c>
      <c r="O22" s="2" cm="1">
        <f t="array" aca="1" ref="O22" ca="1">INDIRECT("DATA_Durham!F" &amp; 107-5*(ROW()-2)/2+(COLUMN()-14))</f>
        <v>0.99858708697740284</v>
      </c>
      <c r="P22" s="2" cm="1">
        <f t="array" aca="1" ref="P22" ca="1">INDIRECT("DATA_Durham!F" &amp; 107-5*(ROW()-2)/2+(COLUMN()-14))</f>
        <v>0.99745033396917759</v>
      </c>
      <c r="Q22" s="2" cm="1">
        <f t="array" aca="1" ref="Q22" ca="1">INDIRECT("DATA_Durham!F" &amp; 107-5*(ROW()-2)/2+(COLUMN()-14))</f>
        <v>0.99623474209523122</v>
      </c>
      <c r="R22" s="2" cm="1">
        <f t="array" aca="1" ref="R22" ca="1">INDIRECT("DATA_Durham!F" &amp; 107-5*(ROW()-2)/2+(COLUMN()-14))</f>
        <v>0.99267676640432501</v>
      </c>
      <c r="S22" s="23"/>
      <c r="T22" s="83"/>
      <c r="U22" s="89">
        <v>-25</v>
      </c>
      <c r="V22" s="7" t="s">
        <v>2</v>
      </c>
      <c r="W22" s="3" cm="1">
        <f t="array" aca="1" ref="W22" ca="1">INDIRECT("DATA_Durham!G" &amp; 107-5*(ROW()-2)/2+(COLUMN()-23))</f>
        <v>0.99846559089007081</v>
      </c>
      <c r="X22" s="3" cm="1">
        <f t="array" aca="1" ref="X22" ca="1">INDIRECT("DATA_Durham!G" &amp; 107-5*(ROW()-2)/2+(COLUMN()-23))</f>
        <v>0.99619454598373636</v>
      </c>
      <c r="Y22" s="3" cm="1">
        <f t="array" aca="1" ref="Y22" ca="1">INDIRECT("DATA_Durham!G" &amp; 107-5*(ROW()-2)/2+(COLUMN()-23))</f>
        <v>0.98740309373943924</v>
      </c>
      <c r="Z22" s="3" cm="1">
        <f t="array" aca="1" ref="Z22" ca="1">INDIRECT("DATA_Durham!G" &amp; 107-5*(ROW()-2)/2+(COLUMN()-23))</f>
        <v>0.96899283240513356</v>
      </c>
      <c r="AA22" s="3" cm="1">
        <f t="array" aca="1" ref="AA22" ca="1">INDIRECT("DATA_Durham!G" &amp; 107-5*(ROW()-2)/2+(COLUMN()-23))</f>
        <v>0.93552350492477621</v>
      </c>
      <c r="AC22" s="83"/>
      <c r="AD22" s="89">
        <v>-25</v>
      </c>
      <c r="AE22" s="7" t="s">
        <v>2</v>
      </c>
      <c r="AF22" s="2">
        <f t="shared" ca="1" si="1"/>
        <v>3.8757018602033622E-3</v>
      </c>
      <c r="AG22" s="2">
        <f t="shared" ca="1" si="1"/>
        <v>7.8732629495272821E-3</v>
      </c>
      <c r="AH22" s="2">
        <f t="shared" ca="1" si="1"/>
        <v>3.5465437211360196E-2</v>
      </c>
      <c r="AI22" s="2">
        <f t="shared" ca="1" si="1"/>
        <v>8.7623469680308763E-2</v>
      </c>
      <c r="AJ22" s="2">
        <f t="shared" ca="1" si="1"/>
        <v>0.20576556639107424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INDIRECT("DATA_Durham!H" &amp; 107-5*(ROW()-3)/2+(COLUMN()-5))</f>
        <v>0.9986669089131236</v>
      </c>
      <c r="F23" s="5" cm="1">
        <f t="array" aca="1" ref="F23" ca="1">INDIRECT("DATA_Durham!H" &amp; 107-5*(ROW()-3)/2+(COLUMN()-5))</f>
        <v>0.98485864747665519</v>
      </c>
      <c r="G23" s="5" cm="1">
        <f t="array" aca="1" ref="G23" ca="1">INDIRECT("DATA_Durham!H" &amp; 107-5*(ROW()-3)/2+(COLUMN()-5))</f>
        <v>0.93707064915064275</v>
      </c>
      <c r="H23" s="5" cm="1">
        <f t="array" aca="1" ref="H23" ca="1">INDIRECT("DATA_Durham!H" &amp; 107-5*(ROW()-3)/2+(COLUMN()-5))</f>
        <v>0.83130642033609858</v>
      </c>
      <c r="I23" s="5" cm="1">
        <f t="array" aca="1" ref="I23" ca="1">INDIRECT("DATA_Durham!H" &amp; 107-5*(ROW()-3)/2+(COLUMN()-5))</f>
        <v>0.6681274567194585</v>
      </c>
      <c r="K23" s="83"/>
      <c r="L23" s="75"/>
      <c r="M23" s="8" t="s">
        <v>3</v>
      </c>
      <c r="N23" s="5" cm="1">
        <f t="array" aca="1" ref="N23" ca="1">INDIRECT("DATA_Durham!I" &amp; 107-5*(ROW()-3)/2+(COLUMN()-14))</f>
        <v>1</v>
      </c>
      <c r="O23" s="5" cm="1">
        <f t="array" aca="1" ref="O23" ca="1">INDIRECT("DATA_Durham!I" &amp; 107-5*(ROW()-3)/2+(COLUMN()-14))</f>
        <v>0.99947074510689782</v>
      </c>
      <c r="P23" s="5" cm="1">
        <f t="array" aca="1" ref="P23" ca="1">INDIRECT("DATA_Durham!I" &amp; 107-5*(ROW()-3)/2+(COLUMN()-14))</f>
        <v>0.99966707694489976</v>
      </c>
      <c r="Q23" s="5" cm="1">
        <f t="array" aca="1" ref="Q23" ca="1">INDIRECT("DATA_Durham!I" &amp; 107-5*(ROW()-3)/2+(COLUMN()-14))</f>
        <v>0.99839299179283603</v>
      </c>
      <c r="R23" s="5" cm="1">
        <f t="array" aca="1" ref="R23" ca="1">INDIRECT("DATA_Durham!I" &amp; 107-5*(ROW()-3)/2+(COLUMN()-14))</f>
        <v>0.99458697943561936</v>
      </c>
      <c r="S23" s="23"/>
      <c r="T23" s="83"/>
      <c r="U23" s="75"/>
      <c r="V23" s="8" t="s">
        <v>3</v>
      </c>
      <c r="W23" s="6" cm="1">
        <f t="array" aca="1" ref="W23" ca="1">INDIRECT("DATA_Durham!J" &amp; 107-5*(ROW()-3)/2+(COLUMN()-23))</f>
        <v>0.99923969360147957</v>
      </c>
      <c r="X23" s="6" cm="1">
        <f t="array" aca="1" ref="X23" ca="1">INDIRECT("DATA_Durham!J" &amp; 107-5*(ROW()-3)/2+(COLUMN()-23))</f>
        <v>0.99525867229760845</v>
      </c>
      <c r="Y23" s="6" cm="1">
        <f t="array" aca="1" ref="Y23" ca="1">INDIRECT("DATA_Durham!J" &amp; 107-5*(ROW()-3)/2+(COLUMN()-23))</f>
        <v>0.98061331635857119</v>
      </c>
      <c r="Z23" s="6" cm="1">
        <f t="array" aca="1" ref="Z23" ca="1">INDIRECT("DATA_Durham!J" &amp; 107-5*(ROW()-3)/2+(COLUMN()-23))</f>
        <v>0.94199099181597079</v>
      </c>
      <c r="AA23" s="6" cm="1">
        <f t="array" aca="1" ref="AA23" ca="1">INDIRECT("DATA_Durham!J" &amp; 107-5*(ROW()-3)/2+(COLUMN()-23))</f>
        <v>0.85846641445576732</v>
      </c>
      <c r="AC23" s="83"/>
      <c r="AD23" s="75"/>
      <c r="AE23" s="8" t="s">
        <v>3</v>
      </c>
      <c r="AF23" s="5">
        <f t="shared" ca="1" si="1"/>
        <v>1.3330910868764034E-3</v>
      </c>
      <c r="AG23" s="5">
        <f t="shared" ca="1" si="1"/>
        <v>1.4612097630242626E-2</v>
      </c>
      <c r="AH23" s="5">
        <f t="shared" ca="1" si="1"/>
        <v>6.2596427794257004E-2</v>
      </c>
      <c r="AI23" s="5">
        <f t="shared" ca="1" si="1"/>
        <v>0.16708657145673744</v>
      </c>
      <c r="AJ23" s="5">
        <f t="shared" ca="1" si="1"/>
        <v>0.32645952271616085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INDIRECT("DATA_Durham!E"&amp;107-5*(ROW()-2)/2+(COLUMN()-5))</f>
        <v>0.99555042183760201</v>
      </c>
      <c r="F24" s="2" cm="1">
        <f t="array" aca="1" ref="F24" ca="1">INDIRECT("DATA_Durham!E"&amp;107-5*(ROW()-2)/2+(COLUMN()-5))</f>
        <v>0.98880967516099638</v>
      </c>
      <c r="G24" s="2" cm="1">
        <f t="array" aca="1" ref="G24" ca="1">INDIRECT("DATA_Durham!E"&amp;107-5*(ROW()-2)/2+(COLUMN()-5))</f>
        <v>0.96271892708400697</v>
      </c>
      <c r="H24" s="2" cm="1">
        <f t="array" aca="1" ref="H24" ca="1">INDIRECT("DATA_Durham!E"&amp;107-5*(ROW()-2)/2+(COLUMN()-5))</f>
        <v>0.91254539965990999</v>
      </c>
      <c r="I24" s="2" cm="1">
        <f t="array" aca="1" ref="I24" ca="1">INDIRECT("DATA_Durham!E"&amp;107-5*(ROW()-2)/2+(COLUMN()-5))</f>
        <v>0.79741895741125912</v>
      </c>
      <c r="K24" s="83"/>
      <c r="L24" s="74">
        <v>-30</v>
      </c>
      <c r="M24" s="1" t="s">
        <v>2</v>
      </c>
      <c r="N24" s="2" cm="1">
        <f t="array" aca="1" ref="N24" ca="1">INDIRECT("DATA_Durham!F" &amp; 107-5*(ROW()-2)/2+(COLUMN()-14))</f>
        <v>0.99904300272979862</v>
      </c>
      <c r="O24" s="2" cm="1">
        <f t="array" aca="1" ref="O24" ca="1">INDIRECT("DATA_Durham!F" &amp; 107-5*(ROW()-2)/2+(COLUMN()-14))</f>
        <v>0.998941509486165</v>
      </c>
      <c r="P24" s="2" cm="1">
        <f t="array" aca="1" ref="P24" ca="1">INDIRECT("DATA_Durham!F" &amp; 107-5*(ROW()-2)/2+(COLUMN()-14))</f>
        <v>0.99762115681479357</v>
      </c>
      <c r="Q24" s="2" cm="1">
        <f t="array" aca="1" ref="Q24" ca="1">INDIRECT("DATA_Durham!F" &amp; 107-5*(ROW()-2)/2+(COLUMN()-14))</f>
        <v>0.99642605557637676</v>
      </c>
      <c r="R24" s="2" cm="1">
        <f t="array" aca="1" ref="R24" ca="1">INDIRECT("DATA_Durham!F" &amp; 107-5*(ROW()-2)/2+(COLUMN()-14))</f>
        <v>0.99366896882159239</v>
      </c>
      <c r="S24" s="23"/>
      <c r="T24" s="83"/>
      <c r="U24" s="74">
        <v>-30</v>
      </c>
      <c r="V24" s="1" t="s">
        <v>2</v>
      </c>
      <c r="W24" s="3" cm="1">
        <f t="array" aca="1" ref="W24" ca="1">INDIRECT("DATA_Durham!G" &amp; 107-5*(ROW()-2)/2+(COLUMN()-23))</f>
        <v>0.99832565859477884</v>
      </c>
      <c r="X24" s="3" cm="1">
        <f t="array" aca="1" ref="X24" ca="1">INDIRECT("DATA_Durham!G" &amp; 107-5*(ROW()-2)/2+(COLUMN()-23))</f>
        <v>0.99635674864352675</v>
      </c>
      <c r="Y24" s="3" cm="1">
        <f t="array" aca="1" ref="Y24" ca="1">INDIRECT("DATA_Durham!G" &amp; 107-5*(ROW()-2)/2+(COLUMN()-23))</f>
        <v>0.98762627752627796</v>
      </c>
      <c r="Z24" s="3" cm="1">
        <f t="array" aca="1" ref="Z24" ca="1">INDIRECT("DATA_Durham!G" &amp; 107-5*(ROW()-2)/2+(COLUMN()-23))</f>
        <v>0.97025484468845202</v>
      </c>
      <c r="AA24" s="3" cm="1">
        <f t="array" aca="1" ref="AA24" ca="1">INDIRECT("DATA_Durham!G" &amp; 107-5*(ROW()-2)/2+(COLUMN()-23))</f>
        <v>0.93942854141194876</v>
      </c>
      <c r="AC24" s="83"/>
      <c r="AD24" s="74">
        <v>-30</v>
      </c>
      <c r="AE24" s="1" t="s">
        <v>2</v>
      </c>
      <c r="AF24" s="2">
        <f t="shared" ca="1" si="1"/>
        <v>3.4925808921966173E-3</v>
      </c>
      <c r="AG24" s="2">
        <f t="shared" ca="1" si="1"/>
        <v>1.013183432516862E-2</v>
      </c>
      <c r="AH24" s="2">
        <f t="shared" ca="1" si="1"/>
        <v>3.4902229730786605E-2</v>
      </c>
      <c r="AI24" s="2">
        <f t="shared" ca="1" si="1"/>
        <v>8.3880655916466762E-2</v>
      </c>
      <c r="AJ24" s="2">
        <f t="shared" ca="1" si="1"/>
        <v>0.19625001141033327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INDIRECT("DATA_Durham!H" &amp; 107-5*(ROW()-3)/2+(COLUMN()-5))</f>
        <v>0.99627689360979999</v>
      </c>
      <c r="F25" s="5" cm="1">
        <f t="array" aca="1" ref="F25" ca="1">INDIRECT("DATA_Durham!H" &amp; 107-5*(ROW()-3)/2+(COLUMN()-5))</f>
        <v>0.98333567217750983</v>
      </c>
      <c r="G25" s="5" cm="1">
        <f t="array" aca="1" ref="G25" ca="1">INDIRECT("DATA_Durham!H" &amp; 107-5*(ROW()-3)/2+(COLUMN()-5))</f>
        <v>0.93800859595177943</v>
      </c>
      <c r="H25" s="5" cm="1">
        <f t="array" aca="1" ref="H25" ca="1">INDIRECT("DATA_Durham!H" &amp; 107-5*(ROW()-3)/2+(COLUMN()-5))</f>
        <v>0.8373045484329521</v>
      </c>
      <c r="I25" s="5" cm="1">
        <f t="array" aca="1" ref="I25" ca="1">INDIRECT("DATA_Durham!H" &amp; 107-5*(ROW()-3)/2+(COLUMN()-5))</f>
        <v>0.68029006875440301</v>
      </c>
      <c r="K25" s="83"/>
      <c r="L25" s="75"/>
      <c r="M25" s="4" t="s">
        <v>3</v>
      </c>
      <c r="N25" s="5" cm="1">
        <f t="array" aca="1" ref="N25" ca="1">INDIRECT("DATA_Durham!I" &amp; 107-5*(ROW()-3)/2+(COLUMN()-14))</f>
        <v>0.99951475013359081</v>
      </c>
      <c r="O25" s="5" cm="1">
        <f t="array" aca="1" ref="O25" ca="1">INDIRECT("DATA_Durham!I" &amp; 107-5*(ROW()-3)/2+(COLUMN()-14))</f>
        <v>0.99932878343948683</v>
      </c>
      <c r="P25" s="5" cm="1">
        <f t="array" aca="1" ref="P25" ca="1">INDIRECT("DATA_Durham!I" &amp; 107-5*(ROW()-3)/2+(COLUMN()-14))</f>
        <v>0.99959116418615979</v>
      </c>
      <c r="Q25" s="5" cm="1">
        <f t="array" aca="1" ref="Q25" ca="1">INDIRECT("DATA_Durham!I" &amp; 107-5*(ROW()-3)/2+(COLUMN()-14))</f>
        <v>0.99847273788532398</v>
      </c>
      <c r="R25" s="5" cm="1">
        <f t="array" aca="1" ref="R25" ca="1">INDIRECT("DATA_Durham!I" &amp; 107-5*(ROW()-3)/2+(COLUMN()-14))</f>
        <v>0.99542130908067161</v>
      </c>
      <c r="S25" s="23"/>
      <c r="T25" s="83"/>
      <c r="U25" s="75"/>
      <c r="V25" s="4" t="s">
        <v>3</v>
      </c>
      <c r="W25" s="6" cm="1">
        <f t="array" aca="1" ref="W25" ca="1">INDIRECT("DATA_Durham!J" &amp; 107-5*(ROW()-3)/2+(COLUMN()-23))</f>
        <v>0.9986237820939472</v>
      </c>
      <c r="X25" s="6" cm="1">
        <f t="array" aca="1" ref="X25" ca="1">INDIRECT("DATA_Durham!J" &amp; 107-5*(ROW()-3)/2+(COLUMN()-23))</f>
        <v>0.99460362713002159</v>
      </c>
      <c r="Y25" s="6" cm="1">
        <f t="array" aca="1" ref="Y25" ca="1">INDIRECT("DATA_Durham!J" &amp; 107-5*(ROW()-3)/2+(COLUMN()-23))</f>
        <v>0.980515978419359</v>
      </c>
      <c r="Z25" s="6" cm="1">
        <f t="array" aca="1" ref="Z25" ca="1">INDIRECT("DATA_Durham!J" &amp; 107-5*(ROW()-3)/2+(COLUMN()-23))</f>
        <v>0.94476138538645238</v>
      </c>
      <c r="AA25" s="6" cm="1">
        <f t="array" aca="1" ref="AA25" ca="1">INDIRECT("DATA_Durham!J" &amp; 107-5*(ROW()-3)/2+(COLUMN()-23))</f>
        <v>0.86821426733450624</v>
      </c>
      <c r="AC25" s="83"/>
      <c r="AD25" s="75"/>
      <c r="AE25" s="4" t="s">
        <v>3</v>
      </c>
      <c r="AF25" s="5">
        <f t="shared" ca="1" si="1"/>
        <v>3.2378565237908274E-3</v>
      </c>
      <c r="AG25" s="5">
        <f t="shared" ca="1" si="1"/>
        <v>1.5993111261977E-2</v>
      </c>
      <c r="AH25" s="5">
        <f t="shared" ca="1" si="1"/>
        <v>6.1582568234380353E-2</v>
      </c>
      <c r="AI25" s="5">
        <f t="shared" ca="1" si="1"/>
        <v>0.16116818945237188</v>
      </c>
      <c r="AJ25" s="5">
        <f t="shared" ca="1" si="1"/>
        <v>0.3151312403262686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INDIRECT("DATA_Durham!E"&amp;107-5*(ROW()-2)/2+(COLUMN()-5))</f>
        <v>0.99374096967097281</v>
      </c>
      <c r="F26" s="2" cm="1">
        <f t="array" aca="1" ref="F26" ca="1">INDIRECT("DATA_Durham!E"&amp;107-5*(ROW()-2)/2+(COLUMN()-5))</f>
        <v>0.98608698977947762</v>
      </c>
      <c r="G26" s="2" cm="1">
        <f t="array" aca="1" ref="G26" ca="1">INDIRECT("DATA_Durham!E"&amp;107-5*(ROW()-2)/2+(COLUMN()-5))</f>
        <v>0.96049739903597164</v>
      </c>
      <c r="H26" s="2" cm="1">
        <f t="array" aca="1" ref="H26" ca="1">INDIRECT("DATA_Durham!E"&amp;107-5*(ROW()-2)/2+(COLUMN()-5))</f>
        <v>0.91335378636056364</v>
      </c>
      <c r="I26" s="2" cm="1">
        <f t="array" aca="1" ref="I26" ca="1">INDIRECT("DATA_Durham!E"&amp;107-5*(ROW()-2)/2+(COLUMN()-5))</f>
        <v>0.80447041329690983</v>
      </c>
      <c r="K26" s="83"/>
      <c r="L26" s="74">
        <v>-35</v>
      </c>
      <c r="M26" s="1" t="s">
        <v>2</v>
      </c>
      <c r="N26" s="2" cm="1">
        <f t="array" aca="1" ref="N26" ca="1">INDIRECT("DATA_Durham!F" &amp; 107-5*(ROW()-2)/2+(COLUMN()-14))</f>
        <v>0.99882767312434961</v>
      </c>
      <c r="O26" s="2" cm="1">
        <f t="array" aca="1" ref="O26" ca="1">INDIRECT("DATA_Durham!F" &amp; 107-5*(ROW()-2)/2+(COLUMN()-14))</f>
        <v>0.9988111464902184</v>
      </c>
      <c r="P26" s="2" cm="1">
        <f t="array" aca="1" ref="P26" ca="1">INDIRECT("DATA_Durham!F" &amp; 107-5*(ROW()-2)/2+(COLUMN()-14))</f>
        <v>0.99756209996</v>
      </c>
      <c r="Q26" s="2" cm="1">
        <f t="array" aca="1" ref="Q26" ca="1">INDIRECT("DATA_Durham!F" &amp; 107-5*(ROW()-2)/2+(COLUMN()-14))</f>
        <v>0.99653922864176903</v>
      </c>
      <c r="R26" s="2" cm="1">
        <f t="array" aca="1" ref="R26" ca="1">INDIRECT("DATA_Durham!F" &amp; 107-5*(ROW()-2)/2+(COLUMN()-14))</f>
        <v>0.99498526037070323</v>
      </c>
      <c r="S26" s="23"/>
      <c r="T26" s="83"/>
      <c r="U26" s="74">
        <v>-35</v>
      </c>
      <c r="V26" s="1" t="s">
        <v>2</v>
      </c>
      <c r="W26" s="3" cm="1">
        <f t="array" aca="1" ref="W26" ca="1">INDIRECT("DATA_Durham!G" &amp; 107-5*(ROW()-2)/2+(COLUMN()-23))</f>
        <v>0.99742612639174644</v>
      </c>
      <c r="X26" s="3" cm="1">
        <f t="array" aca="1" ref="X26" ca="1">INDIRECT("DATA_Durham!G" &amp; 107-5*(ROW()-2)/2+(COLUMN()-23))</f>
        <v>0.99538086562932759</v>
      </c>
      <c r="Y26" s="3" cm="1">
        <f t="array" aca="1" ref="Y26" ca="1">INDIRECT("DATA_Durham!G" &amp; 107-5*(ROW()-2)/2+(COLUMN()-23))</f>
        <v>0.98689759004085442</v>
      </c>
      <c r="Z26" s="3" cm="1">
        <f t="array" aca="1" ref="Z26" ca="1">INDIRECT("DATA_Durham!G" &amp; 107-5*(ROW()-2)/2+(COLUMN()-23))</f>
        <v>0.97046243296668477</v>
      </c>
      <c r="AA26" s="3" cm="1">
        <f t="array" aca="1" ref="AA26" ca="1">INDIRECT("DATA_Durham!G" &amp; 107-5*(ROW()-2)/2+(COLUMN()-23))</f>
        <v>0.94252206373824698</v>
      </c>
      <c r="AC26" s="83"/>
      <c r="AD26" s="74">
        <v>-35</v>
      </c>
      <c r="AE26" s="1" t="s">
        <v>2</v>
      </c>
      <c r="AF26" s="2">
        <f t="shared" ca="1" si="1"/>
        <v>5.0867034533768063E-3</v>
      </c>
      <c r="AG26" s="2">
        <f t="shared" ca="1" si="1"/>
        <v>1.2724156710740786E-2</v>
      </c>
      <c r="AH26" s="2">
        <f t="shared" ca="1" si="1"/>
        <v>3.706470092402836E-2</v>
      </c>
      <c r="AI26" s="2">
        <f t="shared" ca="1" si="1"/>
        <v>8.3185442281205391E-2</v>
      </c>
      <c r="AJ26" s="2">
        <f t="shared" ca="1" si="1"/>
        <v>0.1905148470737934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INDIRECT("DATA_Durham!H" &amp; 107-5*(ROW()-3)/2+(COLUMN()-5))</f>
        <v>0.99088508784913842</v>
      </c>
      <c r="F27" s="5" cm="1">
        <f t="array" aca="1" ref="F27" ca="1">INDIRECT("DATA_Durham!H" &amp; 107-5*(ROW()-3)/2+(COLUMN()-5))</f>
        <v>0.97839955723198602</v>
      </c>
      <c r="G27" s="5" cm="1">
        <f t="array" aca="1" ref="G27" ca="1">INDIRECT("DATA_Durham!H" &amp; 107-5*(ROW()-3)/2+(COLUMN()-5))</f>
        <v>0.9340317615132574</v>
      </c>
      <c r="H27" s="5" cm="1">
        <f t="array" aca="1" ref="H27" ca="1">INDIRECT("DATA_Durham!H" &amp; 107-5*(ROW()-3)/2+(COLUMN()-5))</f>
        <v>0.83865428849085499</v>
      </c>
      <c r="I27" s="5" cm="1">
        <f t="array" aca="1" ref="I27" ca="1">INDIRECT("DATA_Durham!H" &amp; 107-5*(ROW()-3)/2+(COLUMN()-5))</f>
        <v>0.68936356016523792</v>
      </c>
      <c r="K27" s="83"/>
      <c r="L27" s="75"/>
      <c r="M27" s="9" t="s">
        <v>3</v>
      </c>
      <c r="N27" s="5" cm="1">
        <f t="array" aca="1" ref="N27" ca="1">INDIRECT("DATA_Durham!I" &amp; 107-5*(ROW()-3)/2+(COLUMN()-14))</f>
        <v>0.99944362335364645</v>
      </c>
      <c r="O27" s="5" cm="1">
        <f t="array" aca="1" ref="O27" ca="1">INDIRECT("DATA_Durham!I" &amp; 107-5*(ROW()-3)/2+(COLUMN()-14))</f>
        <v>0.99942390717852181</v>
      </c>
      <c r="P27" s="5" cm="1">
        <f t="array" aca="1" ref="P27" ca="1">INDIRECT("DATA_Durham!I" &amp; 107-5*(ROW()-3)/2+(COLUMN()-14))</f>
        <v>0.99959432341158161</v>
      </c>
      <c r="Q27" s="5" cm="1">
        <f t="array" aca="1" ref="Q27" ca="1">INDIRECT("DATA_Durham!I" &amp; 107-5*(ROW()-3)/2+(COLUMN()-14))</f>
        <v>0.99857271270605519</v>
      </c>
      <c r="R27" s="5" cm="1">
        <f t="array" aca="1" ref="R27" ca="1">INDIRECT("DATA_Durham!I" &amp; 107-5*(ROW()-3)/2+(COLUMN()-14))</f>
        <v>0.99549313873496303</v>
      </c>
      <c r="S27" s="23"/>
      <c r="T27" s="83"/>
      <c r="U27" s="75"/>
      <c r="V27" s="9" t="s">
        <v>3</v>
      </c>
      <c r="W27" s="6" cm="1">
        <f t="array" aca="1" ref="W27" ca="1">INDIRECT("DATA_Durham!J" &amp; 107-5*(ROW()-3)/2+(COLUMN()-23))</f>
        <v>0.99696924212470961</v>
      </c>
      <c r="X27" s="6" cm="1">
        <f t="array" aca="1" ref="X27" ca="1">INDIRECT("DATA_Durham!J" &amp; 107-5*(ROW()-3)/2+(COLUMN()-23))</f>
        <v>0.99309862293509799</v>
      </c>
      <c r="Y27" s="6" cm="1">
        <f t="array" aca="1" ref="Y27" ca="1">INDIRECT("DATA_Durham!J" &amp; 107-5*(ROW()-3)/2+(COLUMN()-23))</f>
        <v>0.97912665096661156</v>
      </c>
      <c r="Z27" s="6" cm="1">
        <f t="array" aca="1" ref="Z27" ca="1">INDIRECT("DATA_Durham!J" &amp; 107-5*(ROW()-3)/2+(COLUMN()-23))</f>
        <v>0.94501195699298879</v>
      </c>
      <c r="AA27" s="6" cm="1">
        <f t="array" aca="1" ref="AA27" ca="1">INDIRECT("DATA_Durham!J" &amp; 107-5*(ROW()-3)/2+(COLUMN()-23))</f>
        <v>0.87395332800185754</v>
      </c>
      <c r="AC27" s="83"/>
      <c r="AD27" s="75"/>
      <c r="AE27" s="9" t="s">
        <v>3</v>
      </c>
      <c r="AF27" s="5">
        <f t="shared" ca="1" si="1"/>
        <v>8.5585355045080247E-3</v>
      </c>
      <c r="AG27" s="5">
        <f t="shared" ca="1" si="1"/>
        <v>2.1024349946535792E-2</v>
      </c>
      <c r="AH27" s="5">
        <f t="shared" ca="1" si="1"/>
        <v>6.5562561898324212E-2</v>
      </c>
      <c r="AI27" s="5">
        <f t="shared" ca="1" si="1"/>
        <v>0.15991842421520019</v>
      </c>
      <c r="AJ27" s="5">
        <f t="shared" ca="1" si="1"/>
        <v>0.30612957856972511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INDIRECT("DATA_Durham!E"&amp;107-5*(ROW()-2)/2+(COLUMN()-5))</f>
        <v>0.98838559602175358</v>
      </c>
      <c r="F28" s="2" cm="1">
        <f t="array" aca="1" ref="F28" ca="1">INDIRECT("DATA_Durham!E"&amp;107-5*(ROW()-2)/2+(COLUMN()-5))</f>
        <v>0.98198508936054563</v>
      </c>
      <c r="G28" s="2" cm="1">
        <f t="array" aca="1" ref="G28" ca="1">INDIRECT("DATA_Durham!E"&amp;107-5*(ROW()-2)/2+(COLUMN()-5))</f>
        <v>0.95655914324632196</v>
      </c>
      <c r="H28" s="2" cm="1">
        <f t="array" aca="1" ref="H28" ca="1">INDIRECT("DATA_Durham!E"&amp;107-5*(ROW()-2)/2+(COLUMN()-5))</f>
        <v>0.911021747352874</v>
      </c>
      <c r="I28" s="2" cm="1">
        <f t="array" aca="1" ref="I28" ca="1">INDIRECT("DATA_Durham!E"&amp;107-5*(ROW()-2)/2+(COLUMN()-5))</f>
        <v>0.80903806237952147</v>
      </c>
      <c r="K28" s="83"/>
      <c r="L28" s="74">
        <v>-40</v>
      </c>
      <c r="M28" s="10" t="s">
        <v>2</v>
      </c>
      <c r="N28" s="2" cm="1">
        <f t="array" aca="1" ref="N28" ca="1">INDIRECT("DATA_Durham!F" &amp; 107-5*(ROW()-2)/2+(COLUMN()-14))</f>
        <v>0.99917675899463865</v>
      </c>
      <c r="O28" s="2" cm="1">
        <f t="array" aca="1" ref="O28" ca="1">INDIRECT("DATA_Durham!F" &amp; 107-5*(ROW()-2)/2+(COLUMN()-14))</f>
        <v>0.99902043468634683</v>
      </c>
      <c r="P28" s="2" cm="1">
        <f t="array" aca="1" ref="P28" ca="1">INDIRECT("DATA_Durham!F" &amp; 107-5*(ROW()-2)/2+(COLUMN()-14))</f>
        <v>0.99766938668125815</v>
      </c>
      <c r="Q28" s="2" cm="1">
        <f t="array" aca="1" ref="Q28" ca="1">INDIRECT("DATA_Durham!F" &amp; 107-5*(ROW()-2)/2+(COLUMN()-14))</f>
        <v>0.99657007085954097</v>
      </c>
      <c r="R28" s="2" cm="1">
        <f t="array" aca="1" ref="R28" ca="1">INDIRECT("DATA_Durham!F" &amp; 107-5*(ROW()-2)/2+(COLUMN()-14))</f>
        <v>0.99546562848505482</v>
      </c>
      <c r="S28" s="23"/>
      <c r="T28" s="83"/>
      <c r="U28" s="74">
        <v>-40</v>
      </c>
      <c r="V28" s="10" t="s">
        <v>2</v>
      </c>
      <c r="W28" s="3" cm="1">
        <f t="array" aca="1" ref="W28" ca="1">INDIRECT("DATA_Durham!G" &amp; 107-5*(ROW()-2)/2+(COLUMN()-23))</f>
        <v>0.99621073699663476</v>
      </c>
      <c r="X28" s="3" cm="1">
        <f t="array" aca="1" ref="X28" ca="1">INDIRECT("DATA_Durham!G" &amp; 107-5*(ROW()-2)/2+(COLUMN()-23))</f>
        <v>0.99408123879639576</v>
      </c>
      <c r="Y28" s="3" cm="1">
        <f t="array" aca="1" ref="Y28" ca="1">INDIRECT("DATA_Durham!G" &amp; 107-5*(ROW()-2)/2+(COLUMN()-23))</f>
        <v>0.9855343843396972</v>
      </c>
      <c r="Z28" s="3" cm="1">
        <f t="array" aca="1" ref="Z28" ca="1">INDIRECT("DATA_Durham!G" &amp; 107-5*(ROW()-2)/2+(COLUMN()-23))</f>
        <v>0.96956471554691359</v>
      </c>
      <c r="AA28" s="3" cm="1">
        <f t="array" aca="1" ref="AA28" ca="1">INDIRECT("DATA_Durham!G" &amp; 107-5*(ROW()-2)/2+(COLUMN()-23))</f>
        <v>0.94403901340876339</v>
      </c>
      <c r="AC28" s="83"/>
      <c r="AD28" s="74">
        <v>-40</v>
      </c>
      <c r="AE28" s="10" t="s">
        <v>2</v>
      </c>
      <c r="AF28" s="2">
        <f t="shared" ca="1" si="1"/>
        <v>1.0791162972885071E-2</v>
      </c>
      <c r="AG28" s="2">
        <f t="shared" ca="1" si="1"/>
        <v>1.7035345325801199E-2</v>
      </c>
      <c r="AH28" s="2">
        <f t="shared" ca="1" si="1"/>
        <v>4.1110243434936189E-2</v>
      </c>
      <c r="AI28" s="2">
        <f t="shared" ca="1" si="1"/>
        <v>8.5548323506666968E-2</v>
      </c>
      <c r="AJ28" s="2">
        <f t="shared" ca="1" si="1"/>
        <v>0.18642756610553335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INDIRECT("DATA_Durham!H" &amp; 107-5*(ROW()-3)/2+(COLUMN()-5))</f>
        <v>0.9807062252521952</v>
      </c>
      <c r="F29" s="5" cm="1">
        <f t="array" aca="1" ref="F29" ca="1">INDIRECT("DATA_Durham!H" &amp; 107-5*(ROW()-3)/2+(COLUMN()-5))</f>
        <v>0.96832308857653504</v>
      </c>
      <c r="G29" s="5" cm="1">
        <f t="array" aca="1" ref="G29" ca="1">INDIRECT("DATA_Durham!H" &amp; 107-5*(ROW()-3)/2+(COLUMN()-5))</f>
        <v>0.92528486084688277</v>
      </c>
      <c r="H29" s="5" cm="1">
        <f t="array" aca="1" ref="H29" ca="1">INDIRECT("DATA_Durham!H" &amp; 107-5*(ROW()-3)/2+(COLUMN()-5))</f>
        <v>0.83399230901680887</v>
      </c>
      <c r="I29" s="5" cm="1">
        <f t="array" aca="1" ref="I29" ca="1">INDIRECT("DATA_Durham!H" &amp; 107-5*(ROW()-3)/2+(COLUMN()-5))</f>
        <v>0.69599399464782064</v>
      </c>
      <c r="K29" s="83"/>
      <c r="L29" s="75"/>
      <c r="M29" s="11" t="s">
        <v>3</v>
      </c>
      <c r="N29" s="5" cm="1">
        <f t="array" aca="1" ref="N29" ca="1">INDIRECT("DATA_Durham!I" &amp; 107-5*(ROW()-3)/2+(COLUMN()-14))</f>
        <v>0.99914860338739619</v>
      </c>
      <c r="O29" s="5" cm="1">
        <f t="array" aca="1" ref="O29" ca="1">INDIRECT("DATA_Durham!I" &amp; 107-5*(ROW()-3)/2+(COLUMN()-14))</f>
        <v>0.99905573601775</v>
      </c>
      <c r="P29" s="5" cm="1">
        <f t="array" aca="1" ref="P29" ca="1">INDIRECT("DATA_Durham!I" &amp; 107-5*(ROW()-3)/2+(COLUMN()-14))</f>
        <v>0.9995357502089196</v>
      </c>
      <c r="Q29" s="5" cm="1">
        <f t="array" aca="1" ref="Q29" ca="1">INDIRECT("DATA_Durham!I" &amp; 107-5*(ROW()-3)/2+(COLUMN()-14))</f>
        <v>0.99864422392580565</v>
      </c>
      <c r="R29" s="5" cm="1">
        <f t="array" aca="1" ref="R29" ca="1">INDIRECT("DATA_Durham!I" &amp; 107-5*(ROW()-3)/2+(COLUMN()-14))</f>
        <v>0.99586412252708001</v>
      </c>
      <c r="S29" s="23"/>
      <c r="T29" s="83"/>
      <c r="U29" s="75"/>
      <c r="V29" s="11" t="s">
        <v>3</v>
      </c>
      <c r="W29" s="6" cm="1">
        <f t="array" aca="1" ref="W29" ca="1">INDIRECT("DATA_Durham!J" &amp; 107-5*(ROW()-3)/2+(COLUMN()-23))</f>
        <v>0.99406100441688705</v>
      </c>
      <c r="X29" s="6" cm="1">
        <f t="array" aca="1" ref="X29" ca="1">INDIRECT("DATA_Durham!J" &amp; 107-5*(ROW()-3)/2+(COLUMN()-23))</f>
        <v>0.98997823985768241</v>
      </c>
      <c r="Y29" s="6" cm="1">
        <f t="array" aca="1" ref="Y29" ca="1">INDIRECT("DATA_Durham!J" &amp; 107-5*(ROW()-3)/2+(COLUMN()-23))</f>
        <v>0.97623378866586996</v>
      </c>
      <c r="Z29" s="6" cm="1">
        <f t="array" aca="1" ref="Z29" ca="1">INDIRECT("DATA_Durham!J" &amp; 107-5*(ROW()-3)/2+(COLUMN()-23))</f>
        <v>0.94317231592698236</v>
      </c>
      <c r="AA29" s="6" cm="1">
        <f t="array" aca="1" ref="AA29" ca="1">INDIRECT("DATA_Durham!J" &amp; 107-5*(ROW()-3)/2+(COLUMN()-23))</f>
        <v>0.87737615251800904</v>
      </c>
      <c r="AC29" s="83"/>
      <c r="AD29" s="75"/>
      <c r="AE29" s="11" t="s">
        <v>3</v>
      </c>
      <c r="AF29" s="5">
        <f t="shared" ca="1" si="1"/>
        <v>1.8442378135200999E-2</v>
      </c>
      <c r="AG29" s="5">
        <f t="shared" ca="1" si="1"/>
        <v>3.0732647441214955E-2</v>
      </c>
      <c r="AH29" s="5">
        <f t="shared" ca="1" si="1"/>
        <v>7.4250889362036832E-2</v>
      </c>
      <c r="AI29" s="5">
        <f t="shared" ca="1" si="1"/>
        <v>0.16465191490899678</v>
      </c>
      <c r="AJ29" s="5">
        <f t="shared" ca="1" si="1"/>
        <v>0.29987012787925937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INDIRECT("DATA_Durham!E"&amp;107-5*(ROW()-2)/2+(COLUMN()-5))</f>
        <v>0.98107950610394457</v>
      </c>
      <c r="F30" s="2" cm="1">
        <f t="array" aca="1" ref="F30" ca="1">INDIRECT("DATA_Durham!E"&amp;107-5*(ROW()-2)/2+(COLUMN()-5))</f>
        <v>0.9734686915923948</v>
      </c>
      <c r="G30" s="2" cm="1">
        <f t="array" aca="1" ref="G30" ca="1">INDIRECT("DATA_Durham!E"&amp;107-5*(ROW()-2)/2+(COLUMN()-5))</f>
        <v>0.94912742718386145</v>
      </c>
      <c r="H30" s="2" cm="1">
        <f t="array" aca="1" ref="H30" ca="1">INDIRECT("DATA_Durham!E"&amp;107-5*(ROW()-2)/2+(COLUMN()-5))</f>
        <v>0.90565519676466477</v>
      </c>
      <c r="I30" s="2" cm="1">
        <f t="array" aca="1" ref="I30" ca="1">INDIRECT("DATA_Durham!E"&amp;107-5*(ROW()-2)/2+(COLUMN()-5))</f>
        <v>0.80895748599597395</v>
      </c>
      <c r="K30" s="83"/>
      <c r="L30" s="74">
        <v>-45</v>
      </c>
      <c r="M30" s="12" t="s">
        <v>2</v>
      </c>
      <c r="N30" s="2" cm="1">
        <f t="array" aca="1" ref="N30" ca="1">INDIRECT("DATA_Durham!F" &amp; 107-5*(ROW()-2)/2+(COLUMN()-14))</f>
        <v>0.9990421424456396</v>
      </c>
      <c r="O30" s="2" cm="1">
        <f t="array" aca="1" ref="O30" ca="1">INDIRECT("DATA_Durham!F" &amp; 107-5*(ROW()-2)/2+(COLUMN()-14))</f>
        <v>0.99831958916700081</v>
      </c>
      <c r="P30" s="2" cm="1">
        <f t="array" aca="1" ref="P30" ca="1">INDIRECT("DATA_Durham!F" &amp; 107-5*(ROW()-2)/2+(COLUMN()-14))</f>
        <v>0.99740976679689719</v>
      </c>
      <c r="Q30" s="2" cm="1">
        <f t="array" aca="1" ref="Q30" ca="1">INDIRECT("DATA_Durham!F" &amp; 107-5*(ROW()-2)/2+(COLUMN()-14))</f>
        <v>0.99661768711152443</v>
      </c>
      <c r="R30" s="2" cm="1">
        <f t="array" aca="1" ref="R30" ca="1">INDIRECT("DATA_Durham!F" &amp; 107-5*(ROW()-2)/2+(COLUMN()-14))</f>
        <v>0.99589619710977384</v>
      </c>
      <c r="S30" s="23"/>
      <c r="T30" s="83"/>
      <c r="U30" s="74">
        <v>-45</v>
      </c>
      <c r="V30" s="12" t="s">
        <v>2</v>
      </c>
      <c r="W30" s="3" cm="1">
        <f t="array" aca="1" ref="W30" ca="1">INDIRECT("DATA_Durham!G" &amp; 107-5*(ROW()-2)/2+(COLUMN()-23))</f>
        <v>0.99385535325272301</v>
      </c>
      <c r="X30" s="3" cm="1">
        <f t="array" aca="1" ref="X30" ca="1">INDIRECT("DATA_Durham!G" &amp; 107-5*(ROW()-2)/2+(COLUMN()-23))</f>
        <v>0.99098300350403445</v>
      </c>
      <c r="Y30" s="3" cm="1">
        <f t="array" aca="1" ref="Y30" ca="1">INDIRECT("DATA_Durham!G" &amp; 107-5*(ROW()-2)/2+(COLUMN()-23))</f>
        <v>0.98300458101028843</v>
      </c>
      <c r="Z30" s="3" cm="1">
        <f t="array" aca="1" ref="Z30" ca="1">INDIRECT("DATA_Durham!G" &amp; 107-5*(ROW()-2)/2+(COLUMN()-23))</f>
        <v>0.96775081597830959</v>
      </c>
      <c r="AA30" s="3" cm="1">
        <f t="array" aca="1" ref="AA30" ca="1">INDIRECT("DATA_Durham!G" &amp; 107-5*(ROW()-2)/2+(COLUMN()-23))</f>
        <v>0.94427915633590664</v>
      </c>
      <c r="AC30" s="83"/>
      <c r="AD30" s="74">
        <v>-45</v>
      </c>
      <c r="AE30" s="12" t="s">
        <v>2</v>
      </c>
      <c r="AF30" s="2">
        <f t="shared" ca="1" si="1"/>
        <v>1.7962636341695037E-2</v>
      </c>
      <c r="AG30" s="2">
        <f t="shared" ca="1" si="1"/>
        <v>2.4850897574606012E-2</v>
      </c>
      <c r="AH30" s="2">
        <f t="shared" ca="1" si="1"/>
        <v>4.8282339613035741E-2</v>
      </c>
      <c r="AI30" s="2">
        <f t="shared" ca="1" si="1"/>
        <v>9.0962490346859659E-2</v>
      </c>
      <c r="AJ30" s="2">
        <f t="shared" ca="1" si="1"/>
        <v>0.18693871111379989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INDIRECT("DATA_Durham!H" &amp; 107-5*(ROW()-3)/2+(COLUMN()-5))</f>
        <v>0.96573605559266917</v>
      </c>
      <c r="F31" s="5" cm="1">
        <f t="array" aca="1" ref="F31" ca="1">INDIRECT("DATA_Durham!H" &amp; 107-5*(ROW()-3)/2+(COLUMN()-5))</f>
        <v>0.95517135725788482</v>
      </c>
      <c r="G31" s="5" cm="1">
        <f t="array" aca="1" ref="G31" ca="1">INDIRECT("DATA_Durham!H" &amp; 107-5*(ROW()-3)/2+(COLUMN()-5))</f>
        <v>0.91139858887500036</v>
      </c>
      <c r="H31" s="5" cm="1">
        <f t="array" aca="1" ref="H31" ca="1">INDIRECT("DATA_Durham!H" &amp; 107-5*(ROW()-3)/2+(COLUMN()-5))</f>
        <v>0.82476560359699269</v>
      </c>
      <c r="I31" s="5" cm="1">
        <f t="array" aca="1" ref="I31" ca="1">INDIRECT("DATA_Durham!H" &amp; 107-5*(ROW()-3)/2+(COLUMN()-5))</f>
        <v>0.69524259696434032</v>
      </c>
      <c r="K31" s="83"/>
      <c r="L31" s="75"/>
      <c r="M31" s="9" t="s">
        <v>3</v>
      </c>
      <c r="N31" s="5" cm="1">
        <f t="array" aca="1" ref="N31" ca="1">INDIRECT("DATA_Durham!I" &amp; 107-5*(ROW()-3)/2+(COLUMN()-14))</f>
        <v>0.99907873426086335</v>
      </c>
      <c r="O31" s="5" cm="1">
        <f t="array" aca="1" ref="O31" ca="1">INDIRECT("DATA_Durham!I" &amp; 107-5*(ROW()-3)/2+(COLUMN()-14))</f>
        <v>0.99956890178569502</v>
      </c>
      <c r="P31" s="5" cm="1">
        <f t="array" aca="1" ref="P31" ca="1">INDIRECT("DATA_Durham!I" &amp; 107-5*(ROW()-3)/2+(COLUMN()-14))</f>
        <v>0.99960380698619522</v>
      </c>
      <c r="Q31" s="5" cm="1">
        <f t="array" aca="1" ref="Q31" ca="1">INDIRECT("DATA_Durham!I" &amp; 107-5*(ROW()-3)/2+(COLUMN()-14))</f>
        <v>0.99867061156316461</v>
      </c>
      <c r="R31" s="5" cm="1">
        <f t="array" aca="1" ref="R31" ca="1">INDIRECT("DATA_Durham!I" &amp; 107-5*(ROW()-3)/2+(COLUMN()-14))</f>
        <v>0.99619255975823195</v>
      </c>
      <c r="S31" s="23"/>
      <c r="T31" s="83"/>
      <c r="U31" s="75"/>
      <c r="V31" s="9" t="s">
        <v>3</v>
      </c>
      <c r="W31" s="6" cm="1">
        <f t="array" aca="1" ref="W31" ca="1">INDIRECT("DATA_Durham!J" &amp; 107-5*(ROW()-3)/2+(COLUMN()-23))</f>
        <v>0.99009330324127143</v>
      </c>
      <c r="X31" s="6" cm="1">
        <f t="array" aca="1" ref="X31" ca="1">INDIRECT("DATA_Durham!J" &amp; 107-5*(ROW()-3)/2+(COLUMN()-23))</f>
        <v>0.98569253309573601</v>
      </c>
      <c r="Y31" s="6" cm="1">
        <f t="array" aca="1" ref="Y31" ca="1">INDIRECT("DATA_Durham!J" &amp; 107-5*(ROW()-3)/2+(COLUMN()-23))</f>
        <v>0.97199938354928717</v>
      </c>
      <c r="Z31" s="6" cm="1">
        <f t="array" aca="1" ref="Z31" ca="1">INDIRECT("DATA_Durham!J" &amp; 107-5*(ROW()-3)/2+(COLUMN()-23))</f>
        <v>0.93896084819907044</v>
      </c>
      <c r="AA31" s="6" cm="1">
        <f t="array" aca="1" ref="AA31" ca="1">INDIRECT("DATA_Durham!J" &amp; 107-5*(ROW()-3)/2+(COLUMN()-23))</f>
        <v>0.87780156573823842</v>
      </c>
      <c r="AC31" s="83"/>
      <c r="AD31" s="75"/>
      <c r="AE31" s="9" t="s">
        <v>3</v>
      </c>
      <c r="AF31" s="5">
        <f t="shared" ca="1" si="1"/>
        <v>3.3342678668194181E-2</v>
      </c>
      <c r="AG31" s="5">
        <f t="shared" ca="1" si="1"/>
        <v>4.4397544527810195E-2</v>
      </c>
      <c r="AH31" s="5">
        <f t="shared" ca="1" si="1"/>
        <v>8.8205218111194861E-2</v>
      </c>
      <c r="AI31" s="5">
        <f t="shared" ca="1" si="1"/>
        <v>0.17390500796617192</v>
      </c>
      <c r="AJ31" s="5">
        <f t="shared" ca="1" si="1"/>
        <v>0.30094996279389163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INDIRECT("DATA_Durham!E"&amp;107-5*(ROW()-2)/2+(COLUMN()-5))</f>
        <v>0.96951312285565638</v>
      </c>
      <c r="F32" s="2" cm="1">
        <f t="array" aca="1" ref="F32" ca="1">INDIRECT("DATA_Durham!E"&amp;107-5*(ROW()-2)/2+(COLUMN()-5))</f>
        <v>0.96287842670394475</v>
      </c>
      <c r="G32" s="2" cm="1">
        <f t="array" aca="1" ref="G32" ca="1">INDIRECT("DATA_Durham!E"&amp;107-5*(ROW()-2)/2+(COLUMN()-5))</f>
        <v>0.94038899716649005</v>
      </c>
      <c r="H32" s="2" cm="1">
        <f t="array" aca="1" ref="H32" ca="1">INDIRECT("DATA_Durham!E"&amp;107-5*(ROW()-2)/2+(COLUMN()-5))</f>
        <v>0.89605619951215421</v>
      </c>
      <c r="I32" s="2" cm="1">
        <f t="array" aca="1" ref="I32" ca="1">INDIRECT("DATA_Durham!E"&amp;107-5*(ROW()-2)/2+(COLUMN()-5))</f>
        <v>0.80494221637241814</v>
      </c>
      <c r="K32" s="83"/>
      <c r="L32" s="74">
        <v>-50</v>
      </c>
      <c r="M32" s="10" t="s">
        <v>2</v>
      </c>
      <c r="N32" s="2" cm="1">
        <f t="array" aca="1" ref="N32" ca="1">INDIRECT("DATA_Durham!F" &amp; 107-5*(ROW()-2)/2+(COLUMN()-14))</f>
        <v>0.99829342048778835</v>
      </c>
      <c r="O32" s="2" cm="1">
        <f t="array" aca="1" ref="O32" ca="1">INDIRECT("DATA_Durham!F" &amp; 107-5*(ROW()-2)/2+(COLUMN()-14))</f>
        <v>0.99810441468267075</v>
      </c>
      <c r="P32" s="2" cm="1">
        <f t="array" aca="1" ref="P32" ca="1">INDIRECT("DATA_Durham!F" &amp; 107-5*(ROW()-2)/2+(COLUMN()-14))</f>
        <v>0.99717265420447165</v>
      </c>
      <c r="Q32" s="2" cm="1">
        <f t="array" aca="1" ref="Q32" ca="1">INDIRECT("DATA_Durham!F" &amp; 107-5*(ROW()-2)/2+(COLUMN()-14))</f>
        <v>0.99665272683443684</v>
      </c>
      <c r="R32" s="2" cm="1">
        <f t="array" aca="1" ref="R32" ca="1">INDIRECT("DATA_Durham!F" &amp; 107-5*(ROW()-2)/2+(COLUMN()-14))</f>
        <v>0.99608255448979555</v>
      </c>
      <c r="S32" s="23"/>
      <c r="T32" s="83"/>
      <c r="U32" s="74">
        <v>-50</v>
      </c>
      <c r="V32" s="10" t="s">
        <v>2</v>
      </c>
      <c r="W32" s="3" cm="1">
        <f t="array" aca="1" ref="W32" ca="1">INDIRECT("DATA_Durham!G" &amp; 107-5*(ROW()-2)/2+(COLUMN()-23))</f>
        <v>0.98980752341174483</v>
      </c>
      <c r="X32" s="3" cm="1">
        <f t="array" aca="1" ref="X32" ca="1">INDIRECT("DATA_Durham!G" &amp; 107-5*(ROW()-2)/2+(COLUMN()-23))</f>
        <v>0.98748732329982425</v>
      </c>
      <c r="Y32" s="3" cm="1">
        <f t="array" aca="1" ref="Y32" ca="1">INDIRECT("DATA_Durham!G" &amp; 107-5*(ROW()-2)/2+(COLUMN()-23))</f>
        <v>0.97964018706945</v>
      </c>
      <c r="Z32" s="3" cm="1">
        <f t="array" aca="1" ref="Z32" ca="1">INDIRECT("DATA_Durham!G" &amp; 107-5*(ROW()-2)/2+(COLUMN()-23))</f>
        <v>0.96467120193750522</v>
      </c>
      <c r="AA32" s="3" cm="1">
        <f t="array" aca="1" ref="AA32" ca="1">INDIRECT("DATA_Durham!G" &amp; 107-5*(ROW()-2)/2+(COLUMN()-23))</f>
        <v>0.94321368591754384</v>
      </c>
      <c r="AC32" s="83"/>
      <c r="AD32" s="74">
        <v>-50</v>
      </c>
      <c r="AE32" s="10" t="s">
        <v>2</v>
      </c>
      <c r="AF32" s="2">
        <f t="shared" ca="1" si="1"/>
        <v>2.8780297632131968E-2</v>
      </c>
      <c r="AG32" s="2">
        <f t="shared" ca="1" si="1"/>
        <v>3.5225987978726003E-2</v>
      </c>
      <c r="AH32" s="2">
        <f t="shared" ca="1" si="1"/>
        <v>5.6783657037981605E-2</v>
      </c>
      <c r="AI32" s="2">
        <f t="shared" ca="1" si="1"/>
        <v>0.10059652732228264</v>
      </c>
      <c r="AJ32" s="2">
        <f t="shared" ca="1" si="1"/>
        <v>0.19114033811737741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INDIRECT("DATA_Durham!H" &amp; 107-5*(ROW()-3)/2+(COLUMN()-5))</f>
        <v>0.94721171330579423</v>
      </c>
      <c r="F33" s="5" cm="1">
        <f t="array" aca="1" ref="F33" ca="1">INDIRECT("DATA_Durham!H" &amp; 107-5*(ROW()-3)/2+(COLUMN()-5))</f>
        <v>0.93521386334178358</v>
      </c>
      <c r="G33" s="5" cm="1">
        <f t="array" aca="1" ref="G33" ca="1">INDIRECT("DATA_Durham!H" &amp; 107-5*(ROW()-3)/2+(COLUMN()-5))</f>
        <v>0.89244133042015661</v>
      </c>
      <c r="H33" s="5" cm="1">
        <f t="array" aca="1" ref="H33" ca="1">INDIRECT("DATA_Durham!H" &amp; 107-5*(ROW()-3)/2+(COLUMN()-5))</f>
        <v>0.80939242955265167</v>
      </c>
      <c r="I33" s="5" cm="1">
        <f t="array" aca="1" ref="I33" ca="1">INDIRECT("DATA_Durham!H" &amp; 107-5*(ROW()-3)/2+(COLUMN()-5))</f>
        <v>0.68960026992072465</v>
      </c>
      <c r="K33" s="83"/>
      <c r="L33" s="75"/>
      <c r="M33" s="11" t="s">
        <v>3</v>
      </c>
      <c r="N33" s="5" cm="1">
        <f t="array" aca="1" ref="N33" ca="1">INDIRECT("DATA_Durham!I" &amp; 107-5*(ROW()-3)/2+(COLUMN()-14))</f>
        <v>0.99961801359977165</v>
      </c>
      <c r="O33" s="5" cm="1">
        <f t="array" aca="1" ref="O33" ca="1">INDIRECT("DATA_Durham!I" &amp; 107-5*(ROW()-3)/2+(COLUMN()-14))</f>
        <v>0.99954365572922244</v>
      </c>
      <c r="P33" s="5" cm="1">
        <f t="array" aca="1" ref="P33" ca="1">INDIRECT("DATA_Durham!I" &amp; 107-5*(ROW()-3)/2+(COLUMN()-14))</f>
        <v>0.99965325139737937</v>
      </c>
      <c r="Q33" s="5" cm="1">
        <f t="array" aca="1" ref="Q33" ca="1">INDIRECT("DATA_Durham!I" &amp; 107-5*(ROW()-3)/2+(COLUMN()-14))</f>
        <v>0.998686462520602</v>
      </c>
      <c r="R33" s="5" cm="1">
        <f t="array" aca="1" ref="R33" ca="1">INDIRECT("DATA_Durham!I" &amp; 107-5*(ROW()-3)/2+(COLUMN()-14))</f>
        <v>0.99648289874733897</v>
      </c>
      <c r="S33" s="23"/>
      <c r="T33" s="83"/>
      <c r="U33" s="75"/>
      <c r="V33" s="11" t="s">
        <v>3</v>
      </c>
      <c r="W33" s="6" cm="1">
        <f t="array" aca="1" ref="W33" ca="1">INDIRECT("DATA_Durham!J" &amp; 107-5*(ROW()-3)/2+(COLUMN()-23))</f>
        <v>0.98363151989369224</v>
      </c>
      <c r="X33" s="6" cm="1">
        <f t="array" aca="1" ref="X33" ca="1">INDIRECT("DATA_Durham!J" &amp; 107-5*(ROW()-3)/2+(COLUMN()-23))</f>
        <v>0.97937237740117078</v>
      </c>
      <c r="Y33" s="6" cm="1">
        <f t="array" aca="1" ref="Y33" ca="1">INDIRECT("DATA_Durham!J" &amp; 107-5*(ROW()-3)/2+(COLUMN()-23))</f>
        <v>0.96538469386415915</v>
      </c>
      <c r="Z33" s="6" cm="1">
        <f t="array" aca="1" ref="Z33" ca="1">INDIRECT("DATA_Durham!J" &amp; 107-5*(ROW()-3)/2+(COLUMN()-23))</f>
        <v>0.93196564125738957</v>
      </c>
      <c r="AA33" s="6" cm="1">
        <f t="array" aca="1" ref="AA33" ca="1">INDIRECT("DATA_Durham!J" &amp; 107-5*(ROW()-3)/2+(COLUMN()-23))</f>
        <v>0.87532450867462097</v>
      </c>
      <c r="AC33" s="83"/>
      <c r="AD33" s="75"/>
      <c r="AE33" s="11" t="s">
        <v>3</v>
      </c>
      <c r="AF33" s="5">
        <f t="shared" ca="1" si="1"/>
        <v>5.2406300293977415E-2</v>
      </c>
      <c r="AG33" s="5">
        <f t="shared" ca="1" si="1"/>
        <v>6.4329792387438856E-2</v>
      </c>
      <c r="AH33" s="5">
        <f t="shared" ca="1" si="1"/>
        <v>0.10721192097722276</v>
      </c>
      <c r="AI33" s="5">
        <f t="shared" ca="1" si="1"/>
        <v>0.18929403296795033</v>
      </c>
      <c r="AJ33" s="5">
        <f t="shared" ca="1" si="1"/>
        <v>0.30688262882661432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INDIRECT("DATA_Durham!E"&amp;107-5*(ROW()-2)/2+(COLUMN()-5))</f>
        <v>0.95544933423964518</v>
      </c>
      <c r="F34" s="2" cm="1">
        <f t="array" aca="1" ref="F34" ca="1">INDIRECT("DATA_Durham!E"&amp;107-5*(ROW()-2)/2+(COLUMN()-5))</f>
        <v>0.94832011434839159</v>
      </c>
      <c r="G34" s="2" cm="1">
        <f t="array" aca="1" ref="G34" ca="1">INDIRECT("DATA_Durham!E"&amp;107-5*(ROW()-2)/2+(COLUMN()-5))</f>
        <v>0.92936968246873797</v>
      </c>
      <c r="H34" s="2" cm="1">
        <f t="array" aca="1" ref="H34" ca="1">INDIRECT("DATA_Durham!E"&amp;107-5*(ROW()-2)/2+(COLUMN()-5))</f>
        <v>0.86124390840288056</v>
      </c>
      <c r="I34" s="2" cm="1">
        <f t="array" aca="1" ref="I34" ca="1">INDIRECT("DATA_Durham!E"&amp;107-5*(ROW()-2)/2+(COLUMN()-5))</f>
        <v>0.80009097068151247</v>
      </c>
      <c r="K34" s="83"/>
      <c r="L34" s="74">
        <v>-55</v>
      </c>
      <c r="M34" s="12" t="s">
        <v>2</v>
      </c>
      <c r="N34" s="2" cm="1">
        <f t="array" aca="1" ref="N34" ca="1">INDIRECT("DATA_Durham!F" &amp; 107-5*(ROW()-2)/2+(COLUMN()-14))</f>
        <v>0.99801698974687636</v>
      </c>
      <c r="O34" s="2" cm="1">
        <f t="array" aca="1" ref="O34" ca="1">INDIRECT("DATA_Durham!F" &amp; 107-5*(ROW()-2)/2+(COLUMN()-14))</f>
        <v>0.99775746264842224</v>
      </c>
      <c r="P34" s="2" cm="1">
        <f t="array" aca="1" ref="P34" ca="1">INDIRECT("DATA_Durham!F" &amp; 107-5*(ROW()-2)/2+(COLUMN()-14))</f>
        <v>0.9976603091116496</v>
      </c>
      <c r="Q34" s="2" cm="1">
        <f t="array" aca="1" ref="Q34" ca="1">INDIRECT("DATA_Durham!F" &amp; 107-5*(ROW()-2)/2+(COLUMN()-14))</f>
        <v>0.99761284380555404</v>
      </c>
      <c r="R34" s="2" cm="1">
        <f t="array" aca="1" ref="R34" ca="1">INDIRECT("DATA_Durham!F" &amp; 107-5*(ROW()-2)/2+(COLUMN()-14))</f>
        <v>0.9962637763043114</v>
      </c>
      <c r="S34" s="23"/>
      <c r="T34" s="83"/>
      <c r="U34" s="74">
        <v>-55</v>
      </c>
      <c r="V34" s="12" t="s">
        <v>2</v>
      </c>
      <c r="W34" s="3" cm="1">
        <f t="array" aca="1" ref="W34" ca="1">INDIRECT("DATA_Durham!G" &amp; 107-5*(ROW()-2)/2+(COLUMN()-23))</f>
        <v>0.98513611398491718</v>
      </c>
      <c r="X34" s="3" cm="1">
        <f t="array" aca="1" ref="X34" ca="1">INDIRECT("DATA_Durham!G" &amp; 107-5*(ROW()-2)/2+(COLUMN()-23))</f>
        <v>0.98268603258324005</v>
      </c>
      <c r="Y34" s="3" cm="1">
        <f t="array" aca="1" ref="Y34" ca="1">INDIRECT("DATA_Durham!G" &amp; 107-5*(ROW()-2)/2+(COLUMN()-23))</f>
        <v>0.97575289817667321</v>
      </c>
      <c r="Z34" s="3" cm="1">
        <f t="array" aca="1" ref="Z34" ca="1">INDIRECT("DATA_Durham!G" &amp; 107-5*(ROW()-2)/2+(COLUMN()-23))</f>
        <v>0.96261807192617721</v>
      </c>
      <c r="AA34" s="3" cm="1">
        <f t="array" aca="1" ref="AA34" ca="1">INDIRECT("DATA_Durham!G" &amp; 107-5*(ROW()-2)/2+(COLUMN()-23))</f>
        <v>0.94158881943352479</v>
      </c>
      <c r="AC34" s="83"/>
      <c r="AD34" s="74">
        <v>-55</v>
      </c>
      <c r="AE34" s="12" t="s">
        <v>2</v>
      </c>
      <c r="AF34" s="2">
        <f t="shared" ca="1" si="1"/>
        <v>4.2567655507231184E-2</v>
      </c>
      <c r="AG34" s="2">
        <f t="shared" ca="1" si="1"/>
        <v>4.9437348300030659E-2</v>
      </c>
      <c r="AH34" s="2">
        <f t="shared" ca="1" si="1"/>
        <v>6.8290626642911634E-2</v>
      </c>
      <c r="AI34" s="2">
        <f t="shared" ca="1" si="1"/>
        <v>0.13636893540267347</v>
      </c>
      <c r="AJ34" s="2">
        <f t="shared" ca="1" si="1"/>
        <v>0.19617280562279893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INDIRECT("DATA_Durham!H" &amp; 107-5*(ROW()-3)/2+(COLUMN()-5))</f>
        <v>0.921034686360368</v>
      </c>
      <c r="F35" s="5" cm="1">
        <f t="array" aca="1" ref="F35" ca="1">INDIRECT("DATA_Durham!H" &amp; 107-5*(ROW()-3)/2+(COLUMN()-5))</f>
        <v>0.90764238726698743</v>
      </c>
      <c r="G35" s="5" cm="1">
        <f t="array" aca="1" ref="G35" ca="1">INDIRECT("DATA_Durham!H" &amp; 107-5*(ROW()-3)/2+(COLUMN()-5))</f>
        <v>0.86344290046402827</v>
      </c>
      <c r="H35" s="5" cm="1">
        <f t="array" aca="1" ref="H35" ca="1">INDIRECT("DATA_Durham!H" &amp; 107-5*(ROW()-3)/2+(COLUMN()-5))</f>
        <v>0.786225056331467</v>
      </c>
      <c r="I35" s="5" cm="1">
        <f t="array" aca="1" ref="I35" ca="1">INDIRECT("DATA_Durham!H" &amp; 107-5*(ROW()-3)/2+(COLUMN()-5))</f>
        <v>0.68398686443650891</v>
      </c>
      <c r="K35" s="83"/>
      <c r="L35" s="75"/>
      <c r="M35" s="9" t="s">
        <v>3</v>
      </c>
      <c r="N35" s="5" cm="1">
        <f t="array" aca="1" ref="N35" ca="1">INDIRECT("DATA_Durham!I" &amp; 107-5*(ROW()-3)/2+(COLUMN()-14))</f>
        <v>0.99949942913111844</v>
      </c>
      <c r="O35" s="5" cm="1">
        <f t="array" aca="1" ref="O35" ca="1">INDIRECT("DATA_Durham!I" &amp; 107-5*(ROW()-3)/2+(COLUMN()-14))</f>
        <v>0.99953971398987562</v>
      </c>
      <c r="P35" s="5" cm="1">
        <f t="array" aca="1" ref="P35" ca="1">INDIRECT("DATA_Durham!I" &amp; 107-5*(ROW()-3)/2+(COLUMN()-14))</f>
        <v>0.99907705084896181</v>
      </c>
      <c r="Q35" s="5" cm="1">
        <f t="array" aca="1" ref="Q35" ca="1">INDIRECT("DATA_Durham!I" &amp; 107-5*(ROW()-3)/2+(COLUMN()-14))</f>
        <v>0.99804345499960423</v>
      </c>
      <c r="R35" s="5" cm="1">
        <f t="array" aca="1" ref="R35" ca="1">INDIRECT("DATA_Durham!I" &amp; 107-5*(ROW()-3)/2+(COLUMN()-14))</f>
        <v>0.996477813827778</v>
      </c>
      <c r="S35" s="23"/>
      <c r="T35" s="83"/>
      <c r="U35" s="75"/>
      <c r="V35" s="9" t="s">
        <v>3</v>
      </c>
      <c r="W35" s="6" cm="1">
        <f t="array" aca="1" ref="W35" ca="1">INDIRECT("DATA_Durham!J" &amp; 107-5*(ROW()-3)/2+(COLUMN()-23))</f>
        <v>0.9754268770709672</v>
      </c>
      <c r="X35" s="6" cm="1">
        <f t="array" aca="1" ref="X35" ca="1">INDIRECT("DATA_Durham!J" &amp; 107-5*(ROW()-3)/2+(COLUMN()-23))</f>
        <v>0.97106341874912638</v>
      </c>
      <c r="Y35" s="6" cm="1">
        <f t="array" aca="1" ref="Y35" ca="1">INDIRECT("DATA_Durham!J" &amp; 107-5*(ROW()-3)/2+(COLUMN()-23))</f>
        <v>0.95620388868873718</v>
      </c>
      <c r="Z35" s="6" cm="1">
        <f t="array" aca="1" ref="Z35" ca="1">INDIRECT("DATA_Durham!J" &amp; 107-5*(ROW()-3)/2+(COLUMN()-23))</f>
        <v>0.92192561212882118</v>
      </c>
      <c r="AA35" s="6" cm="1">
        <f t="array" aca="1" ref="AA35" ca="1">INDIRECT("DATA_Durham!J" &amp; 107-5*(ROW()-3)/2+(COLUMN()-23))</f>
        <v>0.86996799996451402</v>
      </c>
      <c r="AC35" s="83"/>
      <c r="AD35" s="75"/>
      <c r="AE35" s="9" t="s">
        <v>3</v>
      </c>
      <c r="AF35" s="5">
        <f t="shared" ca="1" si="1"/>
        <v>7.846474277075044E-2</v>
      </c>
      <c r="AG35" s="5">
        <f t="shared" ca="1" si="1"/>
        <v>9.1897326722888195E-2</v>
      </c>
      <c r="AH35" s="5">
        <f t="shared" ca="1" si="1"/>
        <v>0.13563415038493354</v>
      </c>
      <c r="AI35" s="5">
        <f t="shared" ca="1" si="1"/>
        <v>0.21181839866813723</v>
      </c>
      <c r="AJ35" s="5">
        <f t="shared" ca="1" si="1"/>
        <v>0.31249094939126909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INDIRECT("DATA_Durham!E"&amp;107-5*(ROW()-2)/2+(COLUMN()-5))</f>
        <v>0.93545199368760956</v>
      </c>
      <c r="F36" s="2" cm="1">
        <f t="array" aca="1" ref="F36" ca="1">INDIRECT("DATA_Durham!E"&amp;107-5*(ROW()-2)/2+(COLUMN()-5))</f>
        <v>0.93046933154134059</v>
      </c>
      <c r="G36" s="2" cm="1">
        <f t="array" aca="1" ref="G36" ca="1">INDIRECT("DATA_Durham!E"&amp;107-5*(ROW()-2)/2+(COLUMN()-5))</f>
        <v>0.91104792045826821</v>
      </c>
      <c r="H36" s="2" cm="1">
        <f t="array" aca="1" ref="H36" ca="1">INDIRECT("DATA_Durham!E"&amp;107-5*(ROW()-2)/2+(COLUMN()-5))</f>
        <v>0.84092202228677337</v>
      </c>
      <c r="I36" s="2" cm="1">
        <f t="array" aca="1" ref="I36" ca="1">INDIRECT("DATA_Durham!E"&amp;107-5*(ROW()-2)/2+(COLUMN()-5))</f>
        <v>0.79114782925665106</v>
      </c>
      <c r="K36" s="83"/>
      <c r="L36" s="74">
        <v>-60</v>
      </c>
      <c r="M36" s="10" t="s">
        <v>2</v>
      </c>
      <c r="N36" s="2" cm="1">
        <f t="array" aca="1" ref="N36" ca="1">INDIRECT("DATA_Durham!F" &amp; 107-5*(ROW()-2)/2+(COLUMN()-14))</f>
        <v>0.99740377886139198</v>
      </c>
      <c r="O36" s="2" cm="1">
        <f t="array" aca="1" ref="O36" ca="1">INDIRECT("DATA_Durham!F" &amp; 107-5*(ROW()-2)/2+(COLUMN()-14))</f>
        <v>0.99695193515322156</v>
      </c>
      <c r="P36" s="2" cm="1">
        <f t="array" aca="1" ref="P36" ca="1">INDIRECT("DATA_Durham!F" &amp; 107-5*(ROW()-2)/2+(COLUMN()-14))</f>
        <v>0.99740015901513679</v>
      </c>
      <c r="Q36" s="2" cm="1">
        <f t="array" aca="1" ref="Q36" ca="1">INDIRECT("DATA_Durham!F" &amp; 107-5*(ROW()-2)/2+(COLUMN()-14))</f>
        <v>0.99748630438945918</v>
      </c>
      <c r="R36" s="2" cm="1">
        <f t="array" aca="1" ref="R36" ca="1">INDIRECT("DATA_Durham!F" &amp; 107-5*(ROW()-2)/2+(COLUMN()-14))</f>
        <v>0.99622839945035879</v>
      </c>
      <c r="S36" s="23"/>
      <c r="T36" s="83"/>
      <c r="U36" s="74">
        <v>-60</v>
      </c>
      <c r="V36" s="10" t="s">
        <v>2</v>
      </c>
      <c r="W36" s="3" cm="1">
        <f t="array" aca="1" ref="W36" ca="1">INDIRECT("DATA_Durham!G" &amp; 107-5*(ROW()-2)/2+(COLUMN()-23))</f>
        <v>0.97851739388360182</v>
      </c>
      <c r="X36" s="3" cm="1">
        <f t="array" aca="1" ref="X36" ca="1">INDIRECT("DATA_Durham!G" &amp; 107-5*(ROW()-2)/2+(COLUMN()-23))</f>
        <v>0.97604217415707184</v>
      </c>
      <c r="Y36" s="3" cm="1">
        <f t="array" aca="1" ref="Y36" ca="1">INDIRECT("DATA_Durham!G" &amp; 107-5*(ROW()-2)/2+(COLUMN()-23))</f>
        <v>0.96946541394695118</v>
      </c>
      <c r="Z36" s="3" cm="1">
        <f t="array" aca="1" ref="Z36" ca="1">INDIRECT("DATA_Durham!G" &amp; 107-5*(ROW()-2)/2+(COLUMN()-23))</f>
        <v>0.95694140851143761</v>
      </c>
      <c r="AA36" s="3" cm="1">
        <f t="array" aca="1" ref="AA36" ca="1">INDIRECT("DATA_Durham!G" &amp; 107-5*(ROW()-2)/2+(COLUMN()-23))</f>
        <v>0.93883329319447362</v>
      </c>
      <c r="AC36" s="83"/>
      <c r="AD36" s="74">
        <v>-60</v>
      </c>
      <c r="AE36" s="10" t="s">
        <v>2</v>
      </c>
      <c r="AF36" s="2">
        <f t="shared" ca="1" si="1"/>
        <v>6.1951785173782414E-2</v>
      </c>
      <c r="AG36" s="2">
        <f t="shared" ca="1" si="1"/>
        <v>6.6482603611880964E-2</v>
      </c>
      <c r="AH36" s="2">
        <f t="shared" ca="1" si="1"/>
        <v>8.6352238556868577E-2</v>
      </c>
      <c r="AI36" s="2">
        <f t="shared" ca="1" si="1"/>
        <v>0.1565642821026858</v>
      </c>
      <c r="AJ36" s="2">
        <f t="shared" ca="1" si="1"/>
        <v>0.20508057019370773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INDIRECT("DATA_Durham!H" &amp; 107-5*(ROW()-3)/2+(COLUMN()-5))</f>
        <v>0.88369534775052561</v>
      </c>
      <c r="F37" s="5" cm="1">
        <f t="array" aca="1" ref="F37" ca="1">INDIRECT("DATA_Durham!H" &amp; 107-5*(ROW()-3)/2+(COLUMN()-5))</f>
        <v>0.87397773873231677</v>
      </c>
      <c r="G37" s="5" cm="1">
        <f t="array" aca="1" ref="G37" ca="1">INDIRECT("DATA_Durham!H" &amp; 107-5*(ROW()-3)/2+(COLUMN()-5))</f>
        <v>0.83347960766707219</v>
      </c>
      <c r="H37" s="5" cm="1">
        <f t="array" aca="1" ref="H37" ca="1">INDIRECT("DATA_Durham!H" &amp; 107-5*(ROW()-3)/2+(COLUMN()-5))</f>
        <v>0.75453793066185171</v>
      </c>
      <c r="I37" s="5" cm="1">
        <f t="array" aca="1" ref="I37" ca="1">INDIRECT("DATA_Durham!H" &amp; 107-5*(ROW()-3)/2+(COLUMN()-5))</f>
        <v>0.67624016823454458</v>
      </c>
      <c r="K37" s="83"/>
      <c r="L37" s="75"/>
      <c r="M37" s="11" t="s">
        <v>3</v>
      </c>
      <c r="N37" s="5" cm="1">
        <f t="array" aca="1" ref="N37" ca="1">INDIRECT("DATA_Durham!I" &amp; 107-5*(ROW()-3)/2+(COLUMN()-14))</f>
        <v>0.99965962263269759</v>
      </c>
      <c r="O37" s="5" cm="1">
        <f t="array" aca="1" ref="O37" ca="1">INDIRECT("DATA_Durham!I" &amp; 107-5*(ROW()-3)/2+(COLUMN()-14))</f>
        <v>0.99975169220231597</v>
      </c>
      <c r="P37" s="5" cm="1">
        <f t="array" aca="1" ref="P37" ca="1">INDIRECT("DATA_Durham!I" &amp; 107-5*(ROW()-3)/2+(COLUMN()-14))</f>
        <v>0.99899679048621581</v>
      </c>
      <c r="Q37" s="5" cm="1">
        <f t="array" aca="1" ref="Q37" ca="1">INDIRECT("DATA_Durham!I" &amp; 107-5*(ROW()-3)/2+(COLUMN()-14))</f>
        <v>0.99799754509824257</v>
      </c>
      <c r="R37" s="5" cm="1">
        <f t="array" aca="1" ref="R37" ca="1">INDIRECT("DATA_Durham!I" &amp; 107-5*(ROW()-3)/2+(COLUMN()-14))</f>
        <v>0.99659319654266199</v>
      </c>
      <c r="S37" s="23"/>
      <c r="T37" s="83"/>
      <c r="U37" s="75"/>
      <c r="V37" s="11" t="s">
        <v>3</v>
      </c>
      <c r="W37" s="6" cm="1">
        <f t="array" aca="1" ref="W37" ca="1">INDIRECT("DATA_Durham!J" &amp; 107-5*(ROW()-3)/2+(COLUMN()-23))</f>
        <v>0.96421685095489862</v>
      </c>
      <c r="X37" s="6" cm="1">
        <f t="array" aca="1" ref="X37" ca="1">INDIRECT("DATA_Durham!J" &amp; 107-5*(ROW()-3)/2+(COLUMN()-23))</f>
        <v>0.95867141484316765</v>
      </c>
      <c r="Y37" s="6" cm="1">
        <f t="array" aca="1" ref="Y37" ca="1">INDIRECT("DATA_Durham!J" &amp; 107-5*(ROW()-3)/2+(COLUMN()-23))</f>
        <v>0.94176830827368718</v>
      </c>
      <c r="Z37" s="6" cm="1">
        <f t="array" aca="1" ref="Z37" ca="1">INDIRECT("DATA_Durham!J" &amp; 107-5*(ROW()-3)/2+(COLUMN()-23))</f>
        <v>0.90930462172908499</v>
      </c>
      <c r="AA37" s="6" cm="1">
        <f t="array" aca="1" ref="AA37" ca="1">INDIRECT("DATA_Durham!J" &amp; 107-5*(ROW()-3)/2+(COLUMN()-23))</f>
        <v>0.86118665722743948</v>
      </c>
      <c r="AC37" s="83"/>
      <c r="AD37" s="75"/>
      <c r="AE37" s="11" t="s">
        <v>3</v>
      </c>
      <c r="AF37" s="5">
        <f t="shared" ca="1" si="1"/>
        <v>0.11596427488217198</v>
      </c>
      <c r="AG37" s="5">
        <f t="shared" ca="1" si="1"/>
        <v>0.1257739534699992</v>
      </c>
      <c r="AH37" s="5">
        <f t="shared" ca="1" si="1"/>
        <v>0.16551718281914363</v>
      </c>
      <c r="AI37" s="5">
        <f t="shared" ca="1" si="1"/>
        <v>0.24345961443639086</v>
      </c>
      <c r="AJ37" s="5">
        <f t="shared" ca="1" si="1"/>
        <v>0.3203530283081174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INDIRECT("DATA_Durham!E"&amp;107-5*(ROW()-2)/2+(COLUMN()-5))</f>
        <v>0.91568424921472802</v>
      </c>
      <c r="F38" s="2" cm="1">
        <f t="array" aca="1" ref="F38" ca="1">INDIRECT("DATA_Durham!E"&amp;107-5*(ROW()-2)/2+(COLUMN()-5))</f>
        <v>0.90873954064212681</v>
      </c>
      <c r="G38" s="2" cm="1">
        <f t="array" aca="1" ref="G38" ca="1">INDIRECT("DATA_Durham!E"&amp;107-5*(ROW()-2)/2+(COLUMN()-5))</f>
        <v>0.86418327671824235</v>
      </c>
      <c r="H38" s="2" cm="1">
        <f t="array" aca="1" ref="H38" ca="1">INDIRECT("DATA_Durham!E"&amp;107-5*(ROW()-2)/2+(COLUMN()-5))</f>
        <v>0.81364222744732284</v>
      </c>
      <c r="I38" s="2" cm="1">
        <f t="array" aca="1" ref="I38" ca="1">INDIRECT("DATA_Durham!E"&amp;107-5*(ROW()-2)/2+(COLUMN()-5))</f>
        <v>0.77940493743930839</v>
      </c>
      <c r="K38" s="83"/>
      <c r="L38" s="74">
        <v>-65</v>
      </c>
      <c r="M38" s="12" t="s">
        <v>2</v>
      </c>
      <c r="N38" s="2" cm="1">
        <f t="array" aca="1" ref="N38" ca="1">INDIRECT("DATA_Durham!F" &amp; 107-5*(ROW()-2)/2+(COLUMN()-14))</f>
        <v>0.99768823791703443</v>
      </c>
      <c r="O38" s="2" cm="1">
        <f t="array" aca="1" ref="O38" ca="1">INDIRECT("DATA_Durham!F" &amp; 107-5*(ROW()-2)/2+(COLUMN()-14))</f>
        <v>0.99755222885409456</v>
      </c>
      <c r="P38" s="2" cm="1">
        <f t="array" aca="1" ref="P38" ca="1">INDIRECT("DATA_Durham!F" &amp; 107-5*(ROW()-2)/2+(COLUMN()-14))</f>
        <v>0.99806189699887604</v>
      </c>
      <c r="Q38" s="2" cm="1">
        <f t="array" aca="1" ref="Q38" ca="1">INDIRECT("DATA_Durham!F" &amp; 107-5*(ROW()-2)/2+(COLUMN()-14))</f>
        <v>0.99739316581934001</v>
      </c>
      <c r="R38" s="2" cm="1">
        <f t="array" aca="1" ref="R38" ca="1">INDIRECT("DATA_Durham!F" &amp; 107-5*(ROW()-2)/2+(COLUMN()-14))</f>
        <v>0.99631868070312557</v>
      </c>
      <c r="S38" s="23"/>
      <c r="T38" s="83"/>
      <c r="U38" s="74">
        <v>-65</v>
      </c>
      <c r="V38" s="12" t="s">
        <v>2</v>
      </c>
      <c r="W38" s="3" cm="1">
        <f t="array" aca="1" ref="W38" ca="1">INDIRECT("DATA_Durham!G" &amp; 107-5*(ROW()-2)/2+(COLUMN()-23))</f>
        <v>0.97105020941291742</v>
      </c>
      <c r="X38" s="3" cm="1">
        <f t="array" aca="1" ref="X38" ca="1">INDIRECT("DATA_Durham!G" &amp; 107-5*(ROW()-2)/2+(COLUMN()-23))</f>
        <v>0.96869160582585923</v>
      </c>
      <c r="Y38" s="3" cm="1">
        <f t="array" aca="1" ref="Y38" ca="1">INDIRECT("DATA_Durham!G" &amp; 107-5*(ROW()-2)/2+(COLUMN()-23))</f>
        <v>0.96331605619449523</v>
      </c>
      <c r="Z38" s="3" cm="1">
        <f t="array" aca="1" ref="Z38" ca="1">INDIRECT("DATA_Durham!G" &amp; 107-5*(ROW()-2)/2+(COLUMN()-23))</f>
        <v>0.9491696978378692</v>
      </c>
      <c r="AA38" s="3" cm="1">
        <f t="array" aca="1" ref="AA38" ca="1">INDIRECT("DATA_Durham!G" &amp; 107-5*(ROW()-2)/2+(COLUMN()-23))</f>
        <v>0.93563728283123859</v>
      </c>
      <c r="AC38" s="83"/>
      <c r="AD38" s="74">
        <v>-65</v>
      </c>
      <c r="AE38" s="12" t="s">
        <v>2</v>
      </c>
      <c r="AF38" s="2">
        <f t="shared" ca="1" si="1"/>
        <v>8.2003988702306407E-2</v>
      </c>
      <c r="AG38" s="2">
        <f t="shared" ca="1" si="1"/>
        <v>8.881268821196775E-2</v>
      </c>
      <c r="AH38" s="2">
        <f t="shared" ca="1" si="1"/>
        <v>0.13387862028063369</v>
      </c>
      <c r="AI38" s="2">
        <f t="shared" ca="1" si="1"/>
        <v>0.18375093837201717</v>
      </c>
      <c r="AJ38" s="2">
        <f t="shared" ca="1" si="1"/>
        <v>0.21691374326381718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INDIRECT("DATA_Durham!H" &amp; 107-5*(ROW()-3)/2+(COLUMN()-5))</f>
        <v>0.84179698050299434</v>
      </c>
      <c r="F39" s="5" cm="1">
        <f t="array" aca="1" ref="F39" ca="1">INDIRECT("DATA_Durham!H" &amp; 107-5*(ROW()-3)/2+(COLUMN()-5))</f>
        <v>0.82868177948696831</v>
      </c>
      <c r="G39" s="5" cm="1">
        <f t="array" aca="1" ref="G39" ca="1">INDIRECT("DATA_Durham!H" &amp; 107-5*(ROW()-3)/2+(COLUMN()-5))</f>
        <v>0.78846280845646244</v>
      </c>
      <c r="H39" s="5" cm="1">
        <f t="array" aca="1" ref="H39" ca="1">INDIRECT("DATA_Durham!H" &amp; 107-5*(ROW()-3)/2+(COLUMN()-5))</f>
        <v>0.71306911756634117</v>
      </c>
      <c r="I39" s="5" cm="1">
        <f t="array" aca="1" ref="I39" ca="1">INDIRECT("DATA_Durham!H" &amp; 107-5*(ROW()-3)/2+(COLUMN()-5))</f>
        <v>0.66738024654575245</v>
      </c>
      <c r="K39" s="83"/>
      <c r="L39" s="75"/>
      <c r="M39" s="9" t="s">
        <v>3</v>
      </c>
      <c r="N39" s="5" cm="1">
        <f t="array" aca="1" ref="N39" ca="1">INDIRECT("DATA_Durham!I" &amp; 107-5*(ROW()-3)/2+(COLUMN()-14))</f>
        <v>0.99911333976842842</v>
      </c>
      <c r="O39" s="5" cm="1">
        <f t="array" aca="1" ref="O39" ca="1">INDIRECT("DATA_Durham!I" &amp; 107-5*(ROW()-3)/2+(COLUMN()-14))</f>
        <v>0.99902629322019942</v>
      </c>
      <c r="P39" s="5" cm="1">
        <f t="array" aca="1" ref="P39" ca="1">INDIRECT("DATA_Durham!I" &amp; 107-5*(ROW()-3)/2+(COLUMN()-14))</f>
        <v>0.99843004557817439</v>
      </c>
      <c r="Q39" s="5" cm="1">
        <f t="array" aca="1" ref="Q39" ca="1">INDIRECT("DATA_Durham!I" &amp; 107-5*(ROW()-3)/2+(COLUMN()-14))</f>
        <v>0.99770177601657317</v>
      </c>
      <c r="R39" s="5" cm="1">
        <f t="array" aca="1" ref="R39" ca="1">INDIRECT("DATA_Durham!I" &amp; 107-5*(ROW()-3)/2+(COLUMN()-14))</f>
        <v>0.99686671826817685</v>
      </c>
      <c r="S39" s="23"/>
      <c r="T39" s="83"/>
      <c r="U39" s="75"/>
      <c r="V39" s="9" t="s">
        <v>3</v>
      </c>
      <c r="W39" s="6" cm="1">
        <f t="array" aca="1" ref="W39" ca="1">INDIRECT("DATA_Durham!J" &amp; 107-5*(ROW()-3)/2+(COLUMN()-23))</f>
        <v>0.94560966483317965</v>
      </c>
      <c r="X39" s="6" cm="1">
        <f t="array" aca="1" ref="X39" ca="1">INDIRECT("DATA_Durham!J" &amp; 107-5*(ROW()-3)/2+(COLUMN()-23))</f>
        <v>0.94073487349978679</v>
      </c>
      <c r="Y39" s="6" cm="1">
        <f t="array" aca="1" ref="Y39" ca="1">INDIRECT("DATA_Durham!J" &amp; 107-5*(ROW()-3)/2+(COLUMN()-23))</f>
        <v>0.92408742422148837</v>
      </c>
      <c r="Z39" s="6" cm="1">
        <f t="array" aca="1" ref="Z39" ca="1">INDIRECT("DATA_Durham!J" &amp; 107-5*(ROW()-3)/2+(COLUMN()-23))</f>
        <v>0.89214208138007167</v>
      </c>
      <c r="AA39" s="6" cm="1">
        <f t="array" aca="1" ref="AA39" ca="1">INDIRECT("DATA_Durham!J" &amp; 107-5*(ROW()-3)/2+(COLUMN()-23))</f>
        <v>0.84821633128596219</v>
      </c>
      <c r="AC39" s="83"/>
      <c r="AD39" s="75"/>
      <c r="AE39" s="9" t="s">
        <v>3</v>
      </c>
      <c r="AF39" s="5">
        <f t="shared" ca="1" si="1"/>
        <v>0.15731635926543408</v>
      </c>
      <c r="AG39" s="5">
        <f t="shared" ca="1" si="1"/>
        <v>0.17034451373323112</v>
      </c>
      <c r="AH39" s="5">
        <f t="shared" ca="1" si="1"/>
        <v>0.20996723712171195</v>
      </c>
      <c r="AI39" s="5">
        <f t="shared" ca="1" si="1"/>
        <v>0.284632658450232</v>
      </c>
      <c r="AJ39" s="5">
        <f t="shared" ca="1" si="1"/>
        <v>0.3294864717224244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INDIRECT("DATA_Durham!E"&amp;107-5*(ROW()-2)/2+(COLUMN()-5))</f>
        <v>0.85899798302787644</v>
      </c>
      <c r="F40" s="2" cm="1">
        <f t="array" aca="1" ref="F40" ca="1">INDIRECT("DATA_Durham!E"&amp;107-5*(ROW()-2)/2+(COLUMN()-5))</f>
        <v>0.85146653761138735</v>
      </c>
      <c r="G40" s="2" cm="1">
        <f t="array" aca="1" ref="G40" ca="1">INDIRECT("DATA_Durham!E"&amp;107-5*(ROW()-2)/2+(COLUMN()-5))</f>
        <v>0.82530918515759566</v>
      </c>
      <c r="H40" s="2" cm="1">
        <f t="array" aca="1" ref="H40" ca="1">INDIRECT("DATA_Durham!E"&amp;107-5*(ROW()-2)/2+(COLUMN()-5))</f>
        <v>0.80210677685194864</v>
      </c>
      <c r="I40" s="2" cm="1">
        <f t="array" aca="1" ref="I40" ca="1">INDIRECT("DATA_Durham!E"&amp;107-5*(ROW()-2)/2+(COLUMN()-5))</f>
        <v>0.75781462754011453</v>
      </c>
      <c r="K40" s="83"/>
      <c r="L40" s="74">
        <v>-70</v>
      </c>
      <c r="M40" s="10" t="s">
        <v>2</v>
      </c>
      <c r="N40" s="2" cm="1">
        <f t="array" aca="1" ref="N40" ca="1">INDIRECT("DATA_Durham!F" &amp; 107-5*(ROW()-2)/2+(COLUMN()-14))</f>
        <v>0.99827918837046681</v>
      </c>
      <c r="O40" s="2" cm="1">
        <f t="array" aca="1" ref="O40" ca="1">INDIRECT("DATA_Durham!F" &amp; 107-5*(ROW()-2)/2+(COLUMN()-14))</f>
        <v>0.99826300659885703</v>
      </c>
      <c r="P40" s="2" cm="1">
        <f t="array" aca="1" ref="P40" ca="1">INDIRECT("DATA_Durham!F" &amp; 107-5*(ROW()-2)/2+(COLUMN()-14))</f>
        <v>0.99778557833199799</v>
      </c>
      <c r="Q40" s="2" cm="1">
        <f t="array" aca="1" ref="Q40" ca="1">INDIRECT("DATA_Durham!F" &amp; 107-5*(ROW()-2)/2+(COLUMN()-14))</f>
        <v>0.99746251892380078</v>
      </c>
      <c r="R40" s="2" cm="1">
        <f t="array" aca="1" ref="R40" ca="1">INDIRECT("DATA_Durham!F" &amp; 107-5*(ROW()-2)/2+(COLUMN()-14))</f>
        <v>0.99605343070048424</v>
      </c>
      <c r="S40" s="23"/>
      <c r="T40" s="83"/>
      <c r="U40" s="74">
        <v>-70</v>
      </c>
      <c r="V40" s="10" t="s">
        <v>2</v>
      </c>
      <c r="W40" s="3" cm="1">
        <f t="array" aca="1" ref="W40" ca="1">INDIRECT("DATA_Durham!G" &amp; 107-5*(ROW()-2)/2+(COLUMN()-23))</f>
        <v>0.96220798689029641</v>
      </c>
      <c r="X40" s="3" cm="1">
        <f t="array" aca="1" ref="X40" ca="1">INDIRECT("DATA_Durham!G" &amp; 107-5*(ROW()-2)/2+(COLUMN()-23))</f>
        <v>0.95994681229340839</v>
      </c>
      <c r="Y40" s="3" cm="1">
        <f t="array" aca="1" ref="Y40" ca="1">INDIRECT("DATA_Durham!G" &amp; 107-5*(ROW()-2)/2+(COLUMN()-23))</f>
        <v>0.95251827849915716</v>
      </c>
      <c r="Z40" s="3" cm="1">
        <f t="array" aca="1" ref="Z40" ca="1">INDIRECT("DATA_Durham!G" &amp; 107-5*(ROW()-2)/2+(COLUMN()-23))</f>
        <v>0.94379086961916603</v>
      </c>
      <c r="AA40" s="3" cm="1">
        <f t="array" aca="1" ref="AA40" ca="1">INDIRECT("DATA_Durham!G" &amp; 107-5*(ROW()-2)/2+(COLUMN()-23))</f>
        <v>0.92893860875103662</v>
      </c>
      <c r="AC40" s="83"/>
      <c r="AD40" s="74">
        <v>-70</v>
      </c>
      <c r="AE40" s="10" t="s">
        <v>2</v>
      </c>
      <c r="AF40" s="2">
        <f t="shared" ca="1" si="1"/>
        <v>0.13928120534259036</v>
      </c>
      <c r="AG40" s="2">
        <f t="shared" ca="1" si="1"/>
        <v>0.14679646898746967</v>
      </c>
      <c r="AH40" s="2">
        <f t="shared" ca="1" si="1"/>
        <v>0.17247639317440233</v>
      </c>
      <c r="AI40" s="2">
        <f t="shared" ca="1" si="1"/>
        <v>0.19535574207185213</v>
      </c>
      <c r="AJ40" s="2">
        <f t="shared" ca="1" si="1"/>
        <v>0.23823880316036972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INDIRECT("DATA_Durham!H" &amp; 107-5*(ROW()-3)/2+(COLUMN()-5))</f>
        <v>0.78074775035960742</v>
      </c>
      <c r="F41" s="5" cm="1">
        <f t="array" aca="1" ref="F41" ca="1">INDIRECT("DATA_Durham!H" &amp; 107-5*(ROW()-3)/2+(COLUMN()-5))</f>
        <v>0.76830514494294944</v>
      </c>
      <c r="G41" s="5" cm="1">
        <f t="array" aca="1" ref="G41" ca="1">INDIRECT("DATA_Durham!H" &amp; 107-5*(ROW()-3)/2+(COLUMN()-5))</f>
        <v>0.72998285081699421</v>
      </c>
      <c r="H41" s="5" cm="1">
        <f t="array" aca="1" ref="H41" ca="1">INDIRECT("DATA_Durham!H" &amp; 107-5*(ROW()-3)/2+(COLUMN()-5))</f>
        <v>0.69031783013657899</v>
      </c>
      <c r="I41" s="5" cm="1">
        <f t="array" aca="1" ref="I41" ca="1">INDIRECT("DATA_Durham!H" &amp; 107-5*(ROW()-3)/2+(COLUMN()-5))</f>
        <v>0.63177876347396</v>
      </c>
      <c r="K41" s="83"/>
      <c r="L41" s="75"/>
      <c r="M41" s="11" t="s">
        <v>3</v>
      </c>
      <c r="N41" s="5" cm="1">
        <f t="array" aca="1" ref="N41" ca="1">INDIRECT("DATA_Durham!I" &amp; 107-5*(ROW()-3)/2+(COLUMN()-14))</f>
        <v>0.99820185048795895</v>
      </c>
      <c r="O41" s="5" cm="1">
        <f t="array" aca="1" ref="O41" ca="1">INDIRECT("DATA_Durham!I" &amp; 107-5*(ROW()-3)/2+(COLUMN()-14))</f>
        <v>0.99814799439519764</v>
      </c>
      <c r="P41" s="5" cm="1">
        <f t="array" aca="1" ref="P41" ca="1">INDIRECT("DATA_Durham!I" &amp; 107-5*(ROW()-3)/2+(COLUMN()-14))</f>
        <v>0.9980351007160464</v>
      </c>
      <c r="Q41" s="5" cm="1">
        <f t="array" aca="1" ref="Q41" ca="1">INDIRECT("DATA_Durham!I" &amp; 107-5*(ROW()-3)/2+(COLUMN()-14))</f>
        <v>0.99773928309334281</v>
      </c>
      <c r="R41" s="5" cm="1">
        <f t="array" aca="1" ref="R41" ca="1">INDIRECT("DATA_Durham!I" &amp; 107-5*(ROW()-3)/2+(COLUMN()-14))</f>
        <v>0.99737452384695457</v>
      </c>
      <c r="S41" s="23"/>
      <c r="T41" s="83"/>
      <c r="U41" s="75"/>
      <c r="V41" s="11" t="s">
        <v>3</v>
      </c>
      <c r="W41" s="6" cm="1">
        <f t="array" aca="1" ref="W41" ca="1">INDIRECT("DATA_Durham!J" &amp; 107-5*(ROW()-3)/2+(COLUMN()-23))</f>
        <v>0.92183002626813204</v>
      </c>
      <c r="X41" s="6" cm="1">
        <f t="array" aca="1" ref="X41" ca="1">INDIRECT("DATA_Durham!J" &amp; 107-5*(ROW()-3)/2+(COLUMN()-23))</f>
        <v>0.91671726744719484</v>
      </c>
      <c r="Y41" s="6" cm="1">
        <f t="array" aca="1" ref="Y41" ca="1">INDIRECT("DATA_Durham!J" &amp; 107-5*(ROW()-3)/2+(COLUMN()-23))</f>
        <v>0.90078964561291641</v>
      </c>
      <c r="Z41" s="6" cm="1">
        <f t="array" aca="1" ref="Z41" ca="1">INDIRECT("DATA_Durham!J" &amp; 107-5*(ROW()-3)/2+(COLUMN()-23))</f>
        <v>0.87573762609550898</v>
      </c>
      <c r="AA41" s="6" cm="1">
        <f t="array" aca="1" ref="AA41" ca="1">INDIRECT("DATA_Durham!J" &amp; 107-5*(ROW()-3)/2+(COLUMN()-23))</f>
        <v>0.83237892118302503</v>
      </c>
      <c r="AC41" s="83"/>
      <c r="AD41" s="75"/>
      <c r="AE41" s="11" t="s">
        <v>3</v>
      </c>
      <c r="AF41" s="5">
        <f t="shared" ca="1" si="1"/>
        <v>0.21745410012835154</v>
      </c>
      <c r="AG41" s="5">
        <f t="shared" ca="1" si="1"/>
        <v>0.2298428494522482</v>
      </c>
      <c r="AH41" s="5">
        <f t="shared" ca="1" si="1"/>
        <v>0.26805224989905219</v>
      </c>
      <c r="AI41" s="5">
        <f t="shared" ca="1" si="1"/>
        <v>0.30742145295676382</v>
      </c>
      <c r="AJ41" s="5">
        <f t="shared" ca="1" si="1"/>
        <v>0.36559576037299457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INDIRECT("DATA_Durham!E"&amp;107-5*(ROW()-2)/2+(COLUMN()-5))</f>
        <v>0.80517443280300072</v>
      </c>
      <c r="F42" s="2" cm="1">
        <f t="array" aca="1" ref="F42" ca="1">INDIRECT("DATA_Durham!E"&amp;107-5*(ROW()-2)/2+(COLUMN()-5))</f>
        <v>0.79785940150832857</v>
      </c>
      <c r="G42" s="2" cm="1">
        <f t="array" aca="1" ref="G42" ca="1">INDIRECT("DATA_Durham!E"&amp;107-5*(ROW()-2)/2+(COLUMN()-5))</f>
        <v>0.79910356586229558</v>
      </c>
      <c r="H42" s="2" cm="1">
        <f t="array" aca="1" ref="H42" ca="1">INDIRECT("DATA_Durham!E"&amp;107-5*(ROW()-2)/2+(COLUMN()-5))</f>
        <v>0.78232272554903692</v>
      </c>
      <c r="I42" s="2" cm="1">
        <f t="array" aca="1" ref="I42" ca="1">INDIRECT("DATA_Durham!E"&amp;107-5*(ROW()-2)/2+(COLUMN()-5))</f>
        <v>0.72761410345438227</v>
      </c>
      <c r="K42" s="83"/>
      <c r="L42" s="74">
        <v>-75</v>
      </c>
      <c r="M42" s="12" t="s">
        <v>2</v>
      </c>
      <c r="N42" s="2" cm="1">
        <f t="array" aca="1" ref="N42" ca="1">INDIRECT("DATA_Durham!F" &amp; 107-5*(ROW()-2)/2+(COLUMN()-14))</f>
        <v>0.9977184676306724</v>
      </c>
      <c r="O42" s="2" cm="1">
        <f t="array" aca="1" ref="O42" ca="1">INDIRECT("DATA_Durham!F" &amp; 107-5*(ROW()-2)/2+(COLUMN()-14))</f>
        <v>0.99764159047429879</v>
      </c>
      <c r="P42" s="2" cm="1">
        <f t="array" aca="1" ref="P42" ca="1">INDIRECT("DATA_Durham!F" &amp; 107-5*(ROW()-2)/2+(COLUMN()-14))</f>
        <v>0.9975482875771482</v>
      </c>
      <c r="Q42" s="2" cm="1">
        <f t="array" aca="1" ref="Q42" ca="1">INDIRECT("DATA_Durham!F" &amp; 107-5*(ROW()-2)/2+(COLUMN()-14))</f>
        <v>0.99715735034644859</v>
      </c>
      <c r="R42" s="2" cm="1">
        <f t="array" aca="1" ref="R42" ca="1">INDIRECT("DATA_Durham!F" &amp; 107-5*(ROW()-2)/2+(COLUMN()-14))</f>
        <v>0.99497875416700798</v>
      </c>
      <c r="S42" s="23"/>
      <c r="T42" s="83"/>
      <c r="U42" s="74">
        <v>-75</v>
      </c>
      <c r="V42" s="12" t="s">
        <v>2</v>
      </c>
      <c r="W42" s="3" cm="1">
        <f t="array" aca="1" ref="W42" ca="1">INDIRECT("DATA_Durham!G" &amp; 107-5*(ROW()-2)/2+(COLUMN()-23))</f>
        <v>0.94705476211909556</v>
      </c>
      <c r="X42" s="3" cm="1">
        <f t="array" aca="1" ref="X42" ca="1">INDIRECT("DATA_Durham!G" &amp; 107-5*(ROW()-2)/2+(COLUMN()-23))</f>
        <v>0.94470333100119075</v>
      </c>
      <c r="Y42" s="3" cm="1">
        <f t="array" aca="1" ref="Y42" ca="1">INDIRECT("DATA_Durham!G" &amp; 107-5*(ROW()-2)/2+(COLUMN()-23))</f>
        <v>0.94308045291110076</v>
      </c>
      <c r="Z42" s="3" cm="1">
        <f t="array" aca="1" ref="Z42" ca="1">INDIRECT("DATA_Durham!G" &amp; 107-5*(ROW()-2)/2+(COLUMN()-23))</f>
        <v>0.93684685848330562</v>
      </c>
      <c r="AA42" s="3" cm="1">
        <f t="array" aca="1" ref="AA42" ca="1">INDIRECT("DATA_Durham!G" &amp; 107-5*(ROW()-2)/2+(COLUMN()-23))</f>
        <v>0.91868776037929523</v>
      </c>
      <c r="AC42" s="83"/>
      <c r="AD42" s="74">
        <v>-75</v>
      </c>
      <c r="AE42" s="12" t="s">
        <v>2</v>
      </c>
      <c r="AF42" s="2">
        <f t="shared" ca="1" si="1"/>
        <v>0.19254403482767168</v>
      </c>
      <c r="AG42" s="2">
        <f t="shared" ca="1" si="1"/>
        <v>0.19978218896597022</v>
      </c>
      <c r="AH42" s="2">
        <f t="shared" ca="1" si="1"/>
        <v>0.19844472171485261</v>
      </c>
      <c r="AI42" s="2">
        <f t="shared" ca="1" si="1"/>
        <v>0.21483462479741167</v>
      </c>
      <c r="AJ42" s="2">
        <f t="shared" ca="1" si="1"/>
        <v>0.26736465071262572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INDIRECT("DATA_Durham!H" &amp; 107-5*(ROW()-3)/2+(COLUMN()-5))</f>
        <v>0.7006327774836193</v>
      </c>
      <c r="F43" s="5" cm="1">
        <f t="array" aca="1" ref="F43" ca="1">INDIRECT("DATA_Durham!H" &amp; 107-5*(ROW()-3)/2+(COLUMN()-5))</f>
        <v>0.68999721982919759</v>
      </c>
      <c r="G43" s="5" cm="1">
        <f t="array" aca="1" ref="G43" ca="1">INDIRECT("DATA_Durham!H" &amp; 107-5*(ROW()-3)/2+(COLUMN()-5))</f>
        <v>0.69156027355804783</v>
      </c>
      <c r="H43" s="5" cm="1">
        <f t="array" aca="1" ref="H43" ca="1">INDIRECT("DATA_Durham!H" &amp; 107-5*(ROW()-3)/2+(COLUMN()-5))</f>
        <v>0.66812024307790296</v>
      </c>
      <c r="I43" s="5" cm="1">
        <f t="array" aca="1" ref="I43" ca="1">INDIRECT("DATA_Durham!H" &amp; 107-5*(ROW()-3)/2+(COLUMN()-5))</f>
        <v>0.58884292912561187</v>
      </c>
      <c r="K43" s="83"/>
      <c r="L43" s="75"/>
      <c r="M43" s="9" t="s">
        <v>3</v>
      </c>
      <c r="N43" s="5" cm="1">
        <f t="array" aca="1" ref="N43" ca="1">INDIRECT("DATA_Durham!I" &amp; 107-5*(ROW()-3)/2+(COLUMN()-14))</f>
        <v>0.99803413347731196</v>
      </c>
      <c r="O43" s="5" cm="1">
        <f t="array" aca="1" ref="O43" ca="1">INDIRECT("DATA_Durham!I" &amp; 107-5*(ROW()-3)/2+(COLUMN()-14))</f>
        <v>0.99796448983098085</v>
      </c>
      <c r="P43" s="5" cm="1">
        <f t="array" aca="1" ref="P43" ca="1">INDIRECT("DATA_Durham!I" &amp; 107-5*(ROW()-3)/2+(COLUMN()-14))</f>
        <v>0.99783076356445377</v>
      </c>
      <c r="Q43" s="5" cm="1">
        <f t="array" aca="1" ref="Q43" ca="1">INDIRECT("DATA_Durham!I" &amp; 107-5*(ROW()-3)/2+(COLUMN()-14))</f>
        <v>0.99766236583880041</v>
      </c>
      <c r="R43" s="5" cm="1">
        <f t="array" aca="1" ref="R43" ca="1">INDIRECT("DATA_Durham!I" &amp; 107-5*(ROW()-3)/2+(COLUMN()-14))</f>
        <v>0.99823322854668695</v>
      </c>
      <c r="S43" s="23"/>
      <c r="T43" s="83"/>
      <c r="U43" s="75"/>
      <c r="V43" s="9" t="s">
        <v>3</v>
      </c>
      <c r="W43" s="6" cm="1">
        <f t="array" aca="1" ref="W43" ca="1">INDIRECT("DATA_Durham!J" &amp; 107-5*(ROW()-3)/2+(COLUMN()-23))</f>
        <v>0.88892015241480571</v>
      </c>
      <c r="X43" s="6" cm="1">
        <f t="array" aca="1" ref="X43" ca="1">INDIRECT("DATA_Durham!J" &amp; 107-5*(ROW()-3)/2+(COLUMN()-23))</f>
        <v>0.88409823959329659</v>
      </c>
      <c r="Y43" s="6" cm="1">
        <f t="array" aca="1" ref="Y43" ca="1">INDIRECT("DATA_Durham!J" &amp; 107-5*(ROW()-3)/2+(COLUMN()-23))</f>
        <v>0.87370779375001673</v>
      </c>
      <c r="Z43" s="6" cm="1">
        <f t="array" aca="1" ref="Z43" ca="1">INDIRECT("DATA_Durham!J" &amp; 107-5*(ROW()-3)/2+(COLUMN()-23))</f>
        <v>0.84988399382462443</v>
      </c>
      <c r="AA43" s="6" cm="1">
        <f t="array" aca="1" ref="AA43" ca="1">INDIRECT("DATA_Durham!J" &amp; 107-5*(ROW()-3)/2+(COLUMN()-23))</f>
        <v>0.81207689311587772</v>
      </c>
      <c r="AC43" s="83"/>
      <c r="AD43" s="75"/>
      <c r="AE43" s="9" t="s">
        <v>3</v>
      </c>
      <c r="AF43" s="5">
        <f t="shared" ca="1" si="1"/>
        <v>0.29740135599369266</v>
      </c>
      <c r="AG43" s="5">
        <f t="shared" ca="1" si="1"/>
        <v>0.30796727000178326</v>
      </c>
      <c r="AH43" s="5">
        <f t="shared" ca="1" si="1"/>
        <v>0.30627049000640594</v>
      </c>
      <c r="AI43" s="5">
        <f t="shared" ca="1" si="1"/>
        <v>0.32954212276089745</v>
      </c>
      <c r="AJ43" s="5">
        <f t="shared" ca="1" si="1"/>
        <v>0.40939029942107508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INDIRECT("DATA_Durham!E"&amp;107-5*(ROW()-2)/2+(COLUMN()-5))</f>
        <v>0.78321059258427628</v>
      </c>
      <c r="F44" s="2" cm="1">
        <f t="array" aca="1" ref="F44" ca="1">INDIRECT("DATA_Durham!E"&amp;107-5*(ROW()-2)/2+(COLUMN()-5))</f>
        <v>0.77756971507673289</v>
      </c>
      <c r="G44" s="2" cm="1">
        <f t="array" aca="1" ref="G44" ca="1">INDIRECT("DATA_Durham!E"&amp;107-5*(ROW()-2)/2+(COLUMN()-5))</f>
        <v>0.75992483142142753</v>
      </c>
      <c r="H44" s="2" cm="1">
        <f t="array" aca="1" ref="H44" ca="1">INDIRECT("DATA_Durham!E"&amp;107-5*(ROW()-2)/2+(COLUMN()-5))</f>
        <v>0.73065755823252954</v>
      </c>
      <c r="I44" s="2" cm="1">
        <f t="array" aca="1" ref="I44" ca="1">INDIRECT("DATA_Durham!E"&amp;107-5*(ROW()-2)/2+(COLUMN()-5))</f>
        <v>0.6902635519666015</v>
      </c>
      <c r="K44" s="83"/>
      <c r="L44" s="74">
        <v>-80</v>
      </c>
      <c r="M44" s="12" t="s">
        <v>2</v>
      </c>
      <c r="N44" s="2" cm="1">
        <f t="array" aca="1" ref="N44" ca="1">INDIRECT("DATA_Durham!F" &amp; 107-5*(ROW()-2)/2+(COLUMN()-14))</f>
        <v>0.99751751237758757</v>
      </c>
      <c r="O44" s="2" cm="1">
        <f t="array" aca="1" ref="O44" ca="1">INDIRECT("DATA_Durham!F" &amp; 107-5*(ROW()-2)/2+(COLUMN()-14))</f>
        <v>0.99714290179302478</v>
      </c>
      <c r="P44" s="2" cm="1">
        <f t="array" aca="1" ref="P44" ca="1">INDIRECT("DATA_Durham!F" &amp; 107-5*(ROW()-2)/2+(COLUMN()-14))</f>
        <v>0.99611150394999037</v>
      </c>
      <c r="Q44" s="2" cm="1">
        <f t="array" aca="1" ref="Q44" ca="1">INDIRECT("DATA_Durham!F" &amp; 107-5*(ROW()-2)/2+(COLUMN()-14))</f>
        <v>0.99530058346980721</v>
      </c>
      <c r="R44" s="2" cm="1">
        <f t="array" aca="1" ref="R44" ca="1">INDIRECT("DATA_Durham!F" &amp; 107-5*(ROW()-2)/2+(COLUMN()-14))</f>
        <v>0.99618443356044517</v>
      </c>
      <c r="S44" s="23"/>
      <c r="T44" s="83"/>
      <c r="U44" s="74">
        <v>-80</v>
      </c>
      <c r="V44" s="12" t="s">
        <v>2</v>
      </c>
      <c r="W44" s="3" cm="1">
        <f t="array" aca="1" ref="W44" ca="1">INDIRECT("DATA_Durham!G" &amp; 107-5*(ROW()-2)/2+(COLUMN()-23))</f>
        <v>0.93735008010358223</v>
      </c>
      <c r="X44" s="3" cm="1">
        <f t="array" aca="1" ref="X44" ca="1">INDIRECT("DATA_Durham!G" &amp; 107-5*(ROW()-2)/2+(COLUMN()-23))</f>
        <v>0.93537640510196918</v>
      </c>
      <c r="Y44" s="3" cm="1">
        <f t="array" aca="1" ref="Y44" ca="1">INDIRECT("DATA_Durham!G" &amp; 107-5*(ROW()-2)/2+(COLUMN()-23))</f>
        <v>0.92932334616083778</v>
      </c>
      <c r="Z44" s="3" cm="1">
        <f t="array" aca="1" ref="Z44" ca="1">INDIRECT("DATA_Durham!G" &amp; 107-5*(ROW()-2)/2+(COLUMN()-23))</f>
        <v>0.91975632426675125</v>
      </c>
      <c r="AA44" s="3" cm="1">
        <f t="array" aca="1" ref="AA44" ca="1">INDIRECT("DATA_Durham!G" &amp; 107-5*(ROW()-2)/2+(COLUMN()-23))</f>
        <v>0.90724111567221322</v>
      </c>
      <c r="AC44" s="83"/>
      <c r="AD44" s="74">
        <v>-80</v>
      </c>
      <c r="AE44" s="12" t="s">
        <v>2</v>
      </c>
      <c r="AF44" s="2">
        <f t="shared" ca="1" si="1"/>
        <v>0.21430691979331129</v>
      </c>
      <c r="AG44" s="2">
        <f t="shared" ca="1" si="1"/>
        <v>0.21957318671629189</v>
      </c>
      <c r="AH44" s="2">
        <f t="shared" ca="1" si="1"/>
        <v>0.23618667252856285</v>
      </c>
      <c r="AI44" s="2">
        <f t="shared" ca="1" si="1"/>
        <v>0.26464302523727767</v>
      </c>
      <c r="AJ44" s="2">
        <f t="shared" ca="1" si="1"/>
        <v>0.30592088159384367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INDIRECT("DATA_Durham!H" &amp; 107-5*(ROW()-3)/2+(COLUMN()-5))</f>
        <v>0.67644095808310778</v>
      </c>
      <c r="F45" s="5" cm="1">
        <f t="array" aca="1" ref="F45" ca="1">INDIRECT("DATA_Durham!H" &amp; 107-5*(ROW()-3)/2+(COLUMN()-5))</f>
        <v>0.66698947404435482</v>
      </c>
      <c r="G45" s="5" cm="1">
        <f t="array" aca="1" ref="G45" ca="1">INDIRECT("DATA_Durham!H" &amp; 107-5*(ROW()-3)/2+(COLUMN()-5))</f>
        <v>0.64106746417961469</v>
      </c>
      <c r="H45" s="5" cm="1">
        <f t="array" aca="1" ref="H45" ca="1">INDIRECT("DATA_Durham!H" &amp; 107-5*(ROW()-3)/2+(COLUMN()-5))</f>
        <v>0.59570529858748444</v>
      </c>
      <c r="I45" s="5" cm="1">
        <f t="array" aca="1" ref="I45" ca="1">INDIRECT("DATA_Durham!H" &amp; 107-5*(ROW()-3)/2+(COLUMN()-5))</f>
        <v>0.54326791325367407</v>
      </c>
      <c r="K45" s="84"/>
      <c r="L45" s="75"/>
      <c r="M45" s="9" t="s">
        <v>3</v>
      </c>
      <c r="N45" s="5" cm="1">
        <f t="array" aca="1" ref="N45" ca="1">INDIRECT("DATA_Durham!I" &amp; 107-5*(ROW()-3)/2+(COLUMN()-14))</f>
        <v>0.99783434548148719</v>
      </c>
      <c r="O45" s="5" cm="1">
        <f t="array" aca="1" ref="O45" ca="1">INDIRECT("DATA_Durham!I" &amp; 107-5*(ROW()-3)/2+(COLUMN()-14))</f>
        <v>0.99806699981199043</v>
      </c>
      <c r="P45" s="5" cm="1">
        <f t="array" aca="1" ref="P45" ca="1">INDIRECT("DATA_Durham!I" &amp; 107-5*(ROW()-3)/2+(COLUMN()-14))</f>
        <v>0.99862646949904443</v>
      </c>
      <c r="Q45" s="5" cm="1">
        <f t="array" aca="1" ref="Q45" ca="1">INDIRECT("DATA_Durham!I" &amp; 107-5*(ROW()-3)/2+(COLUMN()-14))</f>
        <v>0.99864119786830441</v>
      </c>
      <c r="R45" s="5" cm="1">
        <f t="array" aca="1" ref="R45" ca="1">INDIRECT("DATA_Durham!I" &amp; 107-5*(ROW()-3)/2+(COLUMN()-14))</f>
        <v>0.99675354795933802</v>
      </c>
      <c r="S45" s="23"/>
      <c r="T45" s="84"/>
      <c r="U45" s="75"/>
      <c r="V45" s="9" t="s">
        <v>3</v>
      </c>
      <c r="W45" s="6" cm="1">
        <f t="array" aca="1" ref="W45" ca="1">INDIRECT("DATA_Durham!J" &amp; 107-5*(ROW()-3)/2+(COLUMN()-23))</f>
        <v>0.85317730725712548</v>
      </c>
      <c r="X45" s="6" cm="1">
        <f t="array" aca="1" ref="X45" ca="1">INDIRECT("DATA_Durham!J" &amp; 107-5*(ROW()-3)/2+(COLUMN()-23))</f>
        <v>0.84912633727289422</v>
      </c>
      <c r="Y45" s="6" cm="1">
        <f t="array" aca="1" ref="Y45" ca="1">INDIRECT("DATA_Durham!J" &amp; 107-5*(ROW()-3)/2+(COLUMN()-23))</f>
        <v>0.83748690310939233</v>
      </c>
      <c r="Z45" s="6" cm="1">
        <f t="array" aca="1" ref="Z45" ca="1">INDIRECT("DATA_Durham!J" &amp; 107-5*(ROW()-3)/2+(COLUMN()-23))</f>
        <v>0.81579093732957009</v>
      </c>
      <c r="AA45" s="6" cm="1">
        <f t="array" aca="1" ref="AA45" ca="1">INDIRECT("DATA_Durham!J" &amp; 107-5*(ROW()-3)/2+(COLUMN()-23))</f>
        <v>0.79160774521650634</v>
      </c>
      <c r="AC45" s="84"/>
      <c r="AD45" s="75"/>
      <c r="AE45" s="9" t="s">
        <v>3</v>
      </c>
      <c r="AF45" s="5">
        <f t="shared" ca="1" si="1"/>
        <v>0.32139338739837942</v>
      </c>
      <c r="AG45" s="5">
        <f t="shared" ca="1" si="1"/>
        <v>0.33107752576763561</v>
      </c>
      <c r="AH45" s="5">
        <f t="shared" ca="1" si="1"/>
        <v>0.35755900531942975</v>
      </c>
      <c r="AI45" s="5">
        <f t="shared" ca="1" si="1"/>
        <v>0.40293589928081996</v>
      </c>
      <c r="AJ45" s="5">
        <f t="shared" ca="1" si="1"/>
        <v>0.45348563470566394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61</v>
      </c>
      <c r="C49" s="77"/>
      <c r="D49" s="78"/>
      <c r="E49" s="56" t="s">
        <v>51</v>
      </c>
      <c r="F49" s="57"/>
      <c r="G49" s="57"/>
      <c r="H49" s="57"/>
      <c r="I49" s="58"/>
      <c r="K49" s="76" t="s">
        <v>61</v>
      </c>
      <c r="L49" s="77"/>
      <c r="M49" s="78"/>
      <c r="N49" s="56" t="s">
        <v>52</v>
      </c>
      <c r="O49" s="57"/>
      <c r="P49" s="57"/>
      <c r="Q49" s="57"/>
      <c r="R49" s="58"/>
      <c r="T49" s="76" t="s">
        <v>61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0.82015252461498123</v>
      </c>
      <c r="F51" s="2">
        <f ca="1">(Parameters!$C$2/F4)^Parameters!$C$9</f>
        <v>0.8570146425959414</v>
      </c>
      <c r="G51" s="2">
        <f ca="1">(Parameters!$C$2/G4)^Parameters!$C$9</f>
        <v>1.0180910318843786</v>
      </c>
      <c r="H51" s="2">
        <f ca="1">(Parameters!$C$2/H4)^Parameters!$C$9</f>
        <v>1.582441883798787</v>
      </c>
      <c r="I51" s="3">
        <f ca="1">(Parameters!$C$2/I4)^Parameters!$C$9</f>
        <v>6.6207213745236233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0.64357361531115787</v>
      </c>
      <c r="O51" s="2">
        <f ca="1">(Parameters!$C$2/O4)^Parameters!$C$9</f>
        <v>0.64420112109401562</v>
      </c>
      <c r="P51" s="2">
        <f ca="1">(Parameters!$C$2/P4)^Parameters!$C$9</f>
        <v>0.64465521087409439</v>
      </c>
      <c r="Q51" s="2">
        <f ca="1">(Parameters!$C$2/Q4)^Parameters!$C$9</f>
        <v>0.65072917192231738</v>
      </c>
      <c r="R51" s="3">
        <f ca="1">(Parameters!$C$2/R4)^Parameters!$C$9</f>
        <v>0.68504214581566825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0.69190294961187748</v>
      </c>
      <c r="X51" s="2">
        <f ca="1">(Parameters!$C$2/X4)^Parameters!$C$9</f>
        <v>0.70191276840216976</v>
      </c>
      <c r="Y51" s="2">
        <f ca="1">(Parameters!$C$2/Y4)^Parameters!$C$9</f>
        <v>0.72287771921263089</v>
      </c>
      <c r="Z51" s="2">
        <f ca="1">(Parameters!$C$2/Z4)^Parameters!$C$9</f>
        <v>0.81082837678520236</v>
      </c>
      <c r="AA51" s="3">
        <f ca="1">(Parameters!$C$2/AA4)^Parameters!$C$9</f>
        <v>1.240847984302913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1.0398752153711812</v>
      </c>
      <c r="F52" s="18">
        <f ca="1">(Parameters!$C$2/F5)^Parameters!$C$9</f>
        <v>1.1307715244943142</v>
      </c>
      <c r="G52" s="18">
        <f ca="1">(Parameters!$C$2/G5)^Parameters!$C$9</f>
        <v>1.3839303649527306</v>
      </c>
      <c r="H52" s="18">
        <f ca="1">(Parameters!$C$2/H5)^Parameters!$C$9</f>
        <v>2.722701322856063</v>
      </c>
      <c r="I52" s="22">
        <f ca="1">(Parameters!$C$2/I5)^Parameters!$C$9</f>
        <v>18.441163842485015</v>
      </c>
      <c r="K52" s="83"/>
      <c r="L52" s="75"/>
      <c r="M52" s="4" t="s">
        <v>3</v>
      </c>
      <c r="N52" s="18">
        <f ca="1">(Parameters!$C$2/N5)^Parameters!$C$9</f>
        <v>0.64117596722965875</v>
      </c>
      <c r="O52" s="18">
        <f ca="1">(Parameters!$C$2/O5)^Parameters!$C$9</f>
        <v>0.64151014018626107</v>
      </c>
      <c r="P52" s="18">
        <f ca="1">(Parameters!$C$2/P5)^Parameters!$C$9</f>
        <v>0.6450122145616165</v>
      </c>
      <c r="Q52" s="18">
        <f ca="1">(Parameters!$C$2/Q5)^Parameters!$C$9</f>
        <v>0.65654636834659352</v>
      </c>
      <c r="R52" s="22">
        <f ca="1">(Parameters!$C$2/R5)^Parameters!$C$9</f>
        <v>0.85591199838754661</v>
      </c>
      <c r="T52" s="83"/>
      <c r="U52" s="75"/>
      <c r="V52" s="4" t="s">
        <v>3</v>
      </c>
      <c r="W52" s="18">
        <f ca="1">(Parameters!$C$2/W5)^Parameters!$C$9</f>
        <v>0.74119712886412581</v>
      </c>
      <c r="X52" s="18">
        <f ca="1">(Parameters!$C$2/X5)^Parameters!$C$9</f>
        <v>0.76384102208304439</v>
      </c>
      <c r="Y52" s="18">
        <f ca="1">(Parameters!$C$2/Y5)^Parameters!$C$9</f>
        <v>0.84589254634256128</v>
      </c>
      <c r="Z52" s="18">
        <f ca="1">(Parameters!$C$2/Z5)^Parameters!$C$9</f>
        <v>1.1550785968340305</v>
      </c>
      <c r="AA52" s="22">
        <f ca="1">(Parameters!$C$2/AA5)^Parameters!$C$9</f>
        <v>2.7105126636877439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0.76271112597459523</v>
      </c>
      <c r="F53" s="2">
        <f ca="1">(Parameters!$C$2/F6)^Parameters!$C$9</f>
        <v>0.79060048203343913</v>
      </c>
      <c r="G53" s="2">
        <f ca="1">(Parameters!$C$2/G6)^Parameters!$C$9</f>
        <v>0.95096059621255813</v>
      </c>
      <c r="H53" s="2">
        <f ca="1">(Parameters!$C$2/H6)^Parameters!$C$9</f>
        <v>1.2879863970186458</v>
      </c>
      <c r="I53" s="3">
        <f ca="1">(Parameters!$C$2/I6)^Parameters!$C$9</f>
        <v>3.8567774590406292</v>
      </c>
      <c r="K53" s="83"/>
      <c r="L53" s="74">
        <v>15</v>
      </c>
      <c r="M53" s="1" t="s">
        <v>2</v>
      </c>
      <c r="N53" s="2">
        <f ca="1">(Parameters!$C$2/N6)^Parameters!$C$9</f>
        <v>0.64288388985829326</v>
      </c>
      <c r="O53" s="2">
        <f ca="1">(Parameters!$C$2/O6)^Parameters!$C$9</f>
        <v>0.64355263366714532</v>
      </c>
      <c r="P53" s="2">
        <f ca="1">(Parameters!$C$2/P6)^Parameters!$C$9</f>
        <v>0.64344485919037442</v>
      </c>
      <c r="Q53" s="2">
        <f ca="1">(Parameters!$C$2/Q6)^Parameters!$C$9</f>
        <v>0.64965162772276419</v>
      </c>
      <c r="R53" s="3">
        <f ca="1">(Parameters!$C$2/R6)^Parameters!$C$9</f>
        <v>0.69100939618475987</v>
      </c>
      <c r="T53" s="83"/>
      <c r="U53" s="74">
        <v>15</v>
      </c>
      <c r="V53" s="1" t="s">
        <v>2</v>
      </c>
      <c r="W53" s="2">
        <f ca="1">(Parameters!$C$2/W6)^Parameters!$C$9</f>
        <v>0.67666839278314073</v>
      </c>
      <c r="X53" s="2">
        <f ca="1">(Parameters!$C$2/X6)^Parameters!$C$9</f>
        <v>0.68440468020015743</v>
      </c>
      <c r="Y53" s="2">
        <f ca="1">(Parameters!$C$2/Y6)^Parameters!$C$9</f>
        <v>0.70739823350946096</v>
      </c>
      <c r="Z53" s="2">
        <f ca="1">(Parameters!$C$2/Z6)^Parameters!$C$9</f>
        <v>0.76917392764246717</v>
      </c>
      <c r="AA53" s="3">
        <f ca="1">(Parameters!$C$2/AA6)^Parameters!$C$9</f>
        <v>1.0682273302078191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0.89568500624628866</v>
      </c>
      <c r="F54" s="18">
        <f ca="1">(Parameters!$C$2/F7)^Parameters!$C$9</f>
        <v>0.96095433147043974</v>
      </c>
      <c r="G54" s="18">
        <f ca="1">(Parameters!$C$2/G7)^Parameters!$C$9</f>
        <v>1.2247287755853968</v>
      </c>
      <c r="H54" s="18">
        <f ca="1">(Parameters!$C$2/H7)^Parameters!$C$9</f>
        <v>1.9472751776691182</v>
      </c>
      <c r="I54" s="22">
        <f ca="1">(Parameters!$C$2/I7)^Parameters!$C$9</f>
        <v>9.4883122131744351</v>
      </c>
      <c r="K54" s="83"/>
      <c r="L54" s="75"/>
      <c r="M54" s="4" t="s">
        <v>3</v>
      </c>
      <c r="N54" s="18">
        <f ca="1">(Parameters!$C$2/N7)^Parameters!$C$9</f>
        <v>0.64103075343149851</v>
      </c>
      <c r="O54" s="18">
        <f ca="1">(Parameters!$C$2/O7)^Parameters!$C$9</f>
        <v>0.64126370729543869</v>
      </c>
      <c r="P54" s="18">
        <f ca="1">(Parameters!$C$2/P7)^Parameters!$C$9</f>
        <v>0.64380587294667357</v>
      </c>
      <c r="Q54" s="18">
        <f ca="1">(Parameters!$C$2/Q7)^Parameters!$C$9</f>
        <v>0.64941520770063832</v>
      </c>
      <c r="R54" s="22">
        <f ca="1">(Parameters!$C$2/R7)^Parameters!$C$9</f>
        <v>0.71668870007336871</v>
      </c>
      <c r="T54" s="83"/>
      <c r="U54" s="75"/>
      <c r="V54" s="4" t="s">
        <v>3</v>
      </c>
      <c r="W54" s="18">
        <f ca="1">(Parameters!$C$2/W7)^Parameters!$C$9</f>
        <v>0.70830100818791708</v>
      </c>
      <c r="X54" s="18">
        <f ca="1">(Parameters!$C$2/X7)^Parameters!$C$9</f>
        <v>0.72526808023810341</v>
      </c>
      <c r="Y54" s="18">
        <f ca="1">(Parameters!$C$2/Y7)^Parameters!$C$9</f>
        <v>0.79484086946097787</v>
      </c>
      <c r="Z54" s="18">
        <f ca="1">(Parameters!$C$2/Z7)^Parameters!$C$9</f>
        <v>1.0076863760993149</v>
      </c>
      <c r="AA54" s="22">
        <f ca="1">(Parameters!$C$2/AA7)^Parameters!$C$9</f>
        <v>2.0192374628235603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0.73146363206782261</v>
      </c>
      <c r="F55" s="2">
        <f ca="1">(Parameters!$C$2/F8)^Parameters!$C$9</f>
        <v>0.7467069179547966</v>
      </c>
      <c r="G55" s="2">
        <f ca="1">(Parameters!$C$2/G8)^Parameters!$C$9</f>
        <v>0.83591666081666516</v>
      </c>
      <c r="H55" s="2">
        <f ca="1">(Parameters!$C$2/H8)^Parameters!$C$9</f>
        <v>1.1064855499659567</v>
      </c>
      <c r="I55" s="3">
        <f ca="1">(Parameters!$C$2/I8)^Parameters!$C$9</f>
        <v>2.697723490602149</v>
      </c>
      <c r="K55" s="83"/>
      <c r="L55" s="74">
        <v>10</v>
      </c>
      <c r="M55" s="1" t="s">
        <v>2</v>
      </c>
      <c r="N55" s="2">
        <f ca="1">(Parameters!$C$2/N8)^Parameters!$C$9</f>
        <v>0.64375105903799812</v>
      </c>
      <c r="O55" s="2">
        <f ca="1">(Parameters!$C$2/O8)^Parameters!$C$9</f>
        <v>0.64297547407970967</v>
      </c>
      <c r="P55" s="2">
        <f ca="1">(Parameters!$C$2/P8)^Parameters!$C$9</f>
        <v>0.64474774037983096</v>
      </c>
      <c r="Q55" s="2">
        <f ca="1">(Parameters!$C$2/Q8)^Parameters!$C$9</f>
        <v>0.64847188476013129</v>
      </c>
      <c r="R55" s="3">
        <f ca="1">(Parameters!$C$2/R8)^Parameters!$C$9</f>
        <v>0.66005281738026877</v>
      </c>
      <c r="T55" s="83"/>
      <c r="U55" s="74">
        <v>10</v>
      </c>
      <c r="V55" s="1" t="s">
        <v>2</v>
      </c>
      <c r="W55" s="2">
        <f ca="1">(Parameters!$C$2/W8)^Parameters!$C$9</f>
        <v>0.66714309822053841</v>
      </c>
      <c r="X55" s="2">
        <f ca="1">(Parameters!$C$2/X8)^Parameters!$C$9</f>
        <v>0.67211922595250861</v>
      </c>
      <c r="Y55" s="2">
        <f ca="1">(Parameters!$C$2/Y8)^Parameters!$C$9</f>
        <v>0.69648814063627862</v>
      </c>
      <c r="Z55" s="2">
        <f ca="1">(Parameters!$C$2/Z8)^Parameters!$C$9</f>
        <v>0.74177324738563311</v>
      </c>
      <c r="AA55" s="3">
        <f ca="1">(Parameters!$C$2/AA8)^Parameters!$C$9</f>
        <v>0.94115253927690679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0.81438819950056063</v>
      </c>
      <c r="F56" s="18">
        <f ca="1">(Parameters!$C$2/F9)^Parameters!$C$9</f>
        <v>0.86549624433294547</v>
      </c>
      <c r="G56" s="18">
        <f ca="1">(Parameters!$C$2/G9)^Parameters!$C$9</f>
        <v>1.0631405146245472</v>
      </c>
      <c r="H56" s="18">
        <f ca="1">(Parameters!$C$2/H9)^Parameters!$C$9</f>
        <v>1.5369332702754177</v>
      </c>
      <c r="I56" s="22">
        <f ca="1">(Parameters!$C$2/I9)^Parameters!$C$9</f>
        <v>5.578398503467997</v>
      </c>
      <c r="K56" s="83"/>
      <c r="L56" s="75"/>
      <c r="M56" s="4" t="s">
        <v>3</v>
      </c>
      <c r="N56" s="18">
        <f ca="1">(Parameters!$C$2/N9)^Parameters!$C$9</f>
        <v>0.64027173995908304</v>
      </c>
      <c r="O56" s="18">
        <f ca="1">(Parameters!$C$2/O9)^Parameters!$C$9</f>
        <v>0.64103799619318858</v>
      </c>
      <c r="P56" s="18">
        <f ca="1">(Parameters!$C$2/P9)^Parameters!$C$9</f>
        <v>0.64213800868446214</v>
      </c>
      <c r="Q56" s="18">
        <f ca="1">(Parameters!$C$2/Q9)^Parameters!$C$9</f>
        <v>0.64807142444368782</v>
      </c>
      <c r="R56" s="22">
        <f ca="1">(Parameters!$C$2/R9)^Parameters!$C$9</f>
        <v>0.71106676341479791</v>
      </c>
      <c r="T56" s="83"/>
      <c r="U56" s="75"/>
      <c r="V56" s="4" t="s">
        <v>3</v>
      </c>
      <c r="W56" s="18">
        <f ca="1">(Parameters!$C$2/W9)^Parameters!$C$9</f>
        <v>0.68294133234025067</v>
      </c>
      <c r="X56" s="18">
        <f ca="1">(Parameters!$C$2/X9)^Parameters!$C$9</f>
        <v>0.696964584118</v>
      </c>
      <c r="Y56" s="18">
        <f ca="1">(Parameters!$C$2/Y9)^Parameters!$C$9</f>
        <v>0.75472814624629991</v>
      </c>
      <c r="Z56" s="18">
        <f ca="1">(Parameters!$C$2/Z9)^Parameters!$C$9</f>
        <v>0.90873861894756325</v>
      </c>
      <c r="AA56" s="22">
        <f ca="1">(Parameters!$C$2/AA9)^Parameters!$C$9</f>
        <v>1.6582797382544288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0.70136822752615191</v>
      </c>
      <c r="F57" s="2">
        <f ca="1">(Parameters!$C$2/F10)^Parameters!$C$9</f>
        <v>0.72136361902173041</v>
      </c>
      <c r="G57" s="2">
        <f ca="1">(Parameters!$C$2/G10)^Parameters!$C$9</f>
        <v>0.78592542501517126</v>
      </c>
      <c r="H57" s="2">
        <f ca="1">(Parameters!$C$2/H10)^Parameters!$C$9</f>
        <v>1.0063202445814952</v>
      </c>
      <c r="I57" s="3">
        <f ca="1">(Parameters!$C$2/I10)^Parameters!$C$9</f>
        <v>2.0474860536413249</v>
      </c>
      <c r="K57" s="83"/>
      <c r="L57" s="74">
        <v>5</v>
      </c>
      <c r="M57" s="1" t="s">
        <v>2</v>
      </c>
      <c r="N57" s="2">
        <f ca="1">(Parameters!$C$2/N10)^Parameters!$C$9</f>
        <v>0.64255953147429756</v>
      </c>
      <c r="O57" s="2">
        <f ca="1">(Parameters!$C$2/O10)^Parameters!$C$9</f>
        <v>0.64339758555348825</v>
      </c>
      <c r="P57" s="2">
        <f ca="1">(Parameters!$C$2/P10)^Parameters!$C$9</f>
        <v>0.64417468255234711</v>
      </c>
      <c r="Q57" s="2">
        <f ca="1">(Parameters!$C$2/Q10)^Parameters!$C$9</f>
        <v>0.64693433966264802</v>
      </c>
      <c r="R57" s="3">
        <f ca="1">(Parameters!$C$2/R10)^Parameters!$C$9</f>
        <v>0.66783979975458463</v>
      </c>
      <c r="T57" s="83"/>
      <c r="U57" s="74">
        <v>5</v>
      </c>
      <c r="V57" s="1" t="s">
        <v>2</v>
      </c>
      <c r="W57" s="2">
        <f ca="1">(Parameters!$C$2/W10)^Parameters!$C$9</f>
        <v>0.65851861573477377</v>
      </c>
      <c r="X57" s="2">
        <f ca="1">(Parameters!$C$2/X10)^Parameters!$C$9</f>
        <v>0.66443110624800172</v>
      </c>
      <c r="Y57" s="2">
        <f ca="1">(Parameters!$C$2/Y10)^Parameters!$C$9</f>
        <v>0.68349029625214874</v>
      </c>
      <c r="Z57" s="2">
        <f ca="1">(Parameters!$C$2/Z10)^Parameters!$C$9</f>
        <v>0.7232699407780494</v>
      </c>
      <c r="AA57" s="3">
        <f ca="1">(Parameters!$C$2/AA10)^Parameters!$C$9</f>
        <v>0.88088492313165367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0.75465468590969276</v>
      </c>
      <c r="F58" s="18">
        <f ca="1">(Parameters!$C$2/F11)^Parameters!$C$9</f>
        <v>0.79253368061574925</v>
      </c>
      <c r="G58" s="18">
        <f ca="1">(Parameters!$C$2/G11)^Parameters!$C$9</f>
        <v>0.94623967218267202</v>
      </c>
      <c r="H58" s="18">
        <f ca="1">(Parameters!$C$2/H11)^Parameters!$C$9</f>
        <v>1.3739634033570918</v>
      </c>
      <c r="I58" s="22">
        <f ca="1">(Parameters!$C$2/I11)^Parameters!$C$9</f>
        <v>3.8513874695720469</v>
      </c>
      <c r="K58" s="83"/>
      <c r="L58" s="75"/>
      <c r="M58" s="4" t="s">
        <v>3</v>
      </c>
      <c r="N58" s="18">
        <f ca="1">(Parameters!$C$2/N11)^Parameters!$C$9</f>
        <v>0.64043590557610797</v>
      </c>
      <c r="O58" s="18">
        <f ca="1">(Parameters!$C$2/O11)^Parameters!$C$9</f>
        <v>0.64043050639214538</v>
      </c>
      <c r="P58" s="18">
        <f ca="1">(Parameters!$C$2/P11)^Parameters!$C$9</f>
        <v>0.64179609417367145</v>
      </c>
      <c r="Q58" s="18">
        <f ca="1">(Parameters!$C$2/Q11)^Parameters!$C$9</f>
        <v>0.64621902368553052</v>
      </c>
      <c r="R58" s="22">
        <f ca="1">(Parameters!$C$2/R11)^Parameters!$C$9</f>
        <v>0.66780247060597964</v>
      </c>
      <c r="T58" s="83"/>
      <c r="U58" s="75"/>
      <c r="V58" s="4" t="s">
        <v>3</v>
      </c>
      <c r="W58" s="18">
        <f ca="1">(Parameters!$C$2/W11)^Parameters!$C$9</f>
        <v>0.66875340508876913</v>
      </c>
      <c r="X58" s="18">
        <f ca="1">(Parameters!$C$2/X11)^Parameters!$C$9</f>
        <v>0.67880361025631886</v>
      </c>
      <c r="Y58" s="18">
        <f ca="1">(Parameters!$C$2/Y11)^Parameters!$C$9</f>
        <v>0.72497276269123523</v>
      </c>
      <c r="Z58" s="18">
        <f ca="1">(Parameters!$C$2/Z11)^Parameters!$C$9</f>
        <v>0.84535828452017803</v>
      </c>
      <c r="AA58" s="22">
        <f ca="1">(Parameters!$C$2/AA11)^Parameters!$C$9</f>
        <v>1.3567725177664636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0.68013493206550335</v>
      </c>
      <c r="F59" s="2">
        <f ca="1">(Parameters!$C$2/F12)^Parameters!$C$9</f>
        <v>0.69776125810127143</v>
      </c>
      <c r="G59" s="2">
        <f ca="1">(Parameters!$C$2/G12)^Parameters!$C$9</f>
        <v>0.75045843897480657</v>
      </c>
      <c r="H59" s="2">
        <f ca="1">(Parameters!$C$2/H12)^Parameters!$C$9</f>
        <v>0.94447699567495735</v>
      </c>
      <c r="I59" s="3">
        <f ca="1">(Parameters!$C$2/I12)^Parameters!$C$9</f>
        <v>1.6682313722523838</v>
      </c>
      <c r="K59" s="83"/>
      <c r="L59" s="74">
        <v>0</v>
      </c>
      <c r="M59" s="1" t="s">
        <v>2</v>
      </c>
      <c r="N59" s="2">
        <f ca="1">(Parameters!$C$2/N12)^Parameters!$C$9</f>
        <v>0.64162958238097845</v>
      </c>
      <c r="O59" s="2">
        <f ca="1">(Parameters!$C$2/O12)^Parameters!$C$9</f>
        <v>0.64290684246536478</v>
      </c>
      <c r="P59" s="2">
        <f ca="1">(Parameters!$C$2/P12)^Parameters!$C$9</f>
        <v>0.64362129685314362</v>
      </c>
      <c r="Q59" s="2">
        <f ca="1">(Parameters!$C$2/Q12)^Parameters!$C$9</f>
        <v>0.64545859210943968</v>
      </c>
      <c r="R59" s="3">
        <f ca="1">(Parameters!$C$2/R12)^Parameters!$C$9</f>
        <v>0.66042546476235198</v>
      </c>
      <c r="T59" s="83"/>
      <c r="U59" s="74">
        <v>0</v>
      </c>
      <c r="V59" s="1" t="s">
        <v>2</v>
      </c>
      <c r="W59" s="2">
        <f ca="1">(Parameters!$C$2/W12)^Parameters!$C$9</f>
        <v>0.65195648466922396</v>
      </c>
      <c r="X59" s="2">
        <f ca="1">(Parameters!$C$2/X12)^Parameters!$C$9</f>
        <v>0.65761279640935355</v>
      </c>
      <c r="Y59" s="2">
        <f ca="1">(Parameters!$C$2/Y12)^Parameters!$C$9</f>
        <v>0.67389545399194262</v>
      </c>
      <c r="Z59" s="2">
        <f ca="1">(Parameters!$C$2/Z12)^Parameters!$C$9</f>
        <v>0.70973857858116451</v>
      </c>
      <c r="AA59" s="3">
        <f ca="1">(Parameters!$C$2/AA12)^Parameters!$C$9</f>
        <v>0.82975908102337703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0.71373616084553948</v>
      </c>
      <c r="F60" s="18">
        <f ca="1">(Parameters!$C$2/F13)^Parameters!$C$9</f>
        <v>0.74239492034499266</v>
      </c>
      <c r="G60" s="18">
        <f ca="1">(Parameters!$C$2/G13)^Parameters!$C$9</f>
        <v>0.87300183837855894</v>
      </c>
      <c r="H60" s="18">
        <f ca="1">(Parameters!$C$2/H13)^Parameters!$C$9</f>
        <v>1.2314360959451984</v>
      </c>
      <c r="I60" s="22">
        <f ca="1">(Parameters!$C$2/I13)^Parameters!$C$9</f>
        <v>2.8728241688203728</v>
      </c>
      <c r="K60" s="83"/>
      <c r="L60" s="75"/>
      <c r="M60" s="4" t="s">
        <v>3</v>
      </c>
      <c r="N60" s="18">
        <f ca="1">(Parameters!$C$2/N13)^Parameters!$C$9</f>
        <v>0.64094937565789245</v>
      </c>
      <c r="O60" s="18">
        <f ca="1">(Parameters!$C$2/O13)^Parameters!$C$9</f>
        <v>0.64044333364735939</v>
      </c>
      <c r="P60" s="18">
        <f ca="1">(Parameters!$C$2/P13)^Parameters!$C$9</f>
        <v>0.64161314338040809</v>
      </c>
      <c r="Q60" s="18">
        <f ca="1">(Parameters!$C$2/Q13)^Parameters!$C$9</f>
        <v>0.64490350974455146</v>
      </c>
      <c r="R60" s="22">
        <f ca="1">(Parameters!$C$2/R13)^Parameters!$C$9</f>
        <v>0.66019148349304657</v>
      </c>
      <c r="T60" s="83"/>
      <c r="U60" s="75"/>
      <c r="V60" s="4" t="s">
        <v>3</v>
      </c>
      <c r="W60" s="18">
        <f ca="1">(Parameters!$C$2/W13)^Parameters!$C$9</f>
        <v>0.65849176893480277</v>
      </c>
      <c r="X60" s="18">
        <f ca="1">(Parameters!$C$2/X13)^Parameters!$C$9</f>
        <v>0.66710916426278255</v>
      </c>
      <c r="Y60" s="18">
        <f ca="1">(Parameters!$C$2/Y13)^Parameters!$C$9</f>
        <v>0.70297180497221412</v>
      </c>
      <c r="Z60" s="18">
        <f ca="1">(Parameters!$C$2/Z13)^Parameters!$C$9</f>
        <v>0.80560356287157608</v>
      </c>
      <c r="AA60" s="22">
        <f ca="1">(Parameters!$C$2/AA13)^Parameters!$C$9</f>
        <v>1.1986137023824417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0.66519848184765007</v>
      </c>
      <c r="F61" s="2">
        <f ca="1">(Parameters!$C$2/F14)^Parameters!$C$9</f>
        <v>0.67866179494768342</v>
      </c>
      <c r="G61" s="2">
        <f ca="1">(Parameters!$C$2/G14)^Parameters!$C$9</f>
        <v>0.7281505274845389</v>
      </c>
      <c r="H61" s="2">
        <f ca="1">(Parameters!$C$2/H14)^Parameters!$C$9</f>
        <v>0.90949853242558842</v>
      </c>
      <c r="I61" s="3">
        <f ca="1">(Parameters!$C$2/I14)^Parameters!$C$9</f>
        <v>1.4290256961962478</v>
      </c>
      <c r="K61" s="83"/>
      <c r="L61" s="74">
        <v>-5</v>
      </c>
      <c r="M61" s="1" t="s">
        <v>2</v>
      </c>
      <c r="N61" s="2">
        <f ca="1">(Parameters!$C$2/N14)^Parameters!$C$9</f>
        <v>0.64113049633607311</v>
      </c>
      <c r="O61" s="2">
        <f ca="1">(Parameters!$C$2/O14)^Parameters!$C$9</f>
        <v>0.64163087116203865</v>
      </c>
      <c r="P61" s="2">
        <f ca="1">(Parameters!$C$2/P14)^Parameters!$C$9</f>
        <v>0.64312280620104056</v>
      </c>
      <c r="Q61" s="2">
        <f ca="1">(Parameters!$C$2/Q14)^Parameters!$C$9</f>
        <v>0.64452106367534012</v>
      </c>
      <c r="R61" s="3">
        <f ca="1">(Parameters!$C$2/R14)^Parameters!$C$9</f>
        <v>0.65556631765787166</v>
      </c>
      <c r="T61" s="83"/>
      <c r="U61" s="74">
        <v>-5</v>
      </c>
      <c r="V61" s="1" t="s">
        <v>2</v>
      </c>
      <c r="W61" s="2">
        <f ca="1">(Parameters!$C$2/W14)^Parameters!$C$9</f>
        <v>0.64735564106594523</v>
      </c>
      <c r="X61" s="2">
        <f ca="1">(Parameters!$C$2/X14)^Parameters!$C$9</f>
        <v>0.65168097707812922</v>
      </c>
      <c r="Y61" s="2">
        <f ca="1">(Parameters!$C$2/Y14)^Parameters!$C$9</f>
        <v>0.66705062187831143</v>
      </c>
      <c r="Z61" s="2">
        <f ca="1">(Parameters!$C$2/Z14)^Parameters!$C$9</f>
        <v>0.70077672609532637</v>
      </c>
      <c r="AA61" s="3">
        <f ca="1">(Parameters!$C$2/AA14)^Parameters!$C$9</f>
        <v>0.79424429987390877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0.68360369302704604</v>
      </c>
      <c r="F62" s="18">
        <f ca="1">(Parameters!$C$2/F15)^Parameters!$C$9</f>
        <v>0.71169495289323426</v>
      </c>
      <c r="G62" s="18">
        <f ca="1">(Parameters!$C$2/G15)^Parameters!$C$9</f>
        <v>0.82134806549144912</v>
      </c>
      <c r="H62" s="18">
        <f ca="1">(Parameters!$C$2/H15)^Parameters!$C$9</f>
        <v>1.1325149886477781</v>
      </c>
      <c r="I62" s="22">
        <f ca="1">(Parameters!$C$2/I15)^Parameters!$C$9</f>
        <v>2.2967457176490993</v>
      </c>
      <c r="K62" s="83"/>
      <c r="L62" s="75"/>
      <c r="M62" s="4" t="s">
        <v>3</v>
      </c>
      <c r="N62" s="18">
        <f ca="1">(Parameters!$C$2/N15)^Parameters!$C$9</f>
        <v>0.64109117792160775</v>
      </c>
      <c r="O62" s="18">
        <f ca="1">(Parameters!$C$2/O15)^Parameters!$C$9</f>
        <v>0.64116431002812801</v>
      </c>
      <c r="P62" s="18">
        <f ca="1">(Parameters!$C$2/P15)^Parameters!$C$9</f>
        <v>0.64134274405600855</v>
      </c>
      <c r="Q62" s="18">
        <f ca="1">(Parameters!$C$2/Q15)^Parameters!$C$9</f>
        <v>0.64420453262376287</v>
      </c>
      <c r="R62" s="22">
        <f ca="1">(Parameters!$C$2/R15)^Parameters!$C$9</f>
        <v>0.65519912938024583</v>
      </c>
      <c r="T62" s="83"/>
      <c r="U62" s="75"/>
      <c r="V62" s="4" t="s">
        <v>3</v>
      </c>
      <c r="W62" s="18">
        <f ca="1">(Parameters!$C$2/W15)^Parameters!$C$9</f>
        <v>0.65102310484852988</v>
      </c>
      <c r="X62" s="18">
        <f ca="1">(Parameters!$C$2/X15)^Parameters!$C$9</f>
        <v>0.65885643326446275</v>
      </c>
      <c r="Y62" s="18">
        <f ca="1">(Parameters!$C$2/Y15)^Parameters!$C$9</f>
        <v>0.68810491965282927</v>
      </c>
      <c r="Z62" s="18">
        <f ca="1">(Parameters!$C$2/Z15)^Parameters!$C$9</f>
        <v>0.78073547883302796</v>
      </c>
      <c r="AA62" s="22">
        <f ca="1">(Parameters!$C$2/AA15)^Parameters!$C$9</f>
        <v>1.0878054551934437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0.65568154692529068</v>
      </c>
      <c r="F63" s="2">
        <f ca="1">(Parameters!$C$2/F16)^Parameters!$C$9</f>
        <v>0.66649852149227851</v>
      </c>
      <c r="G63" s="2">
        <f ca="1">(Parameters!$C$2/G16)^Parameters!$C$9</f>
        <v>0.71579543094942444</v>
      </c>
      <c r="H63" s="2">
        <f ca="1">(Parameters!$C$2/H16)^Parameters!$C$9</f>
        <v>0.83998326911981103</v>
      </c>
      <c r="I63" s="3">
        <f ca="1">(Parameters!$C$2/I16)^Parameters!$C$9</f>
        <v>1.266242705989689</v>
      </c>
      <c r="K63" s="83"/>
      <c r="L63" s="74">
        <v>-10</v>
      </c>
      <c r="M63" s="1" t="s">
        <v>2</v>
      </c>
      <c r="N63" s="2">
        <f ca="1">(Parameters!$C$2/N16)^Parameters!$C$9</f>
        <v>0.64120609010092078</v>
      </c>
      <c r="O63" s="2">
        <f ca="1">(Parameters!$C$2/O16)^Parameters!$C$9</f>
        <v>0.64121043379633713</v>
      </c>
      <c r="P63" s="2">
        <f ca="1">(Parameters!$C$2/P16)^Parameters!$C$9</f>
        <v>0.6439677737360886</v>
      </c>
      <c r="Q63" s="2">
        <f ca="1">(Parameters!$C$2/Q16)^Parameters!$C$9</f>
        <v>0.64605257607928712</v>
      </c>
      <c r="R63" s="3">
        <f ca="1">(Parameters!$C$2/R16)^Parameters!$C$9</f>
        <v>0.6541912751708473</v>
      </c>
      <c r="T63" s="83"/>
      <c r="U63" s="74">
        <v>-10</v>
      </c>
      <c r="V63" s="1" t="s">
        <v>2</v>
      </c>
      <c r="W63" s="2">
        <f ca="1">(Parameters!$C$2/W16)^Parameters!$C$9</f>
        <v>0.6446146877499469</v>
      </c>
      <c r="X63" s="2">
        <f ca="1">(Parameters!$C$2/X16)^Parameters!$C$9</f>
        <v>0.64800633923460194</v>
      </c>
      <c r="Y63" s="2">
        <f ca="1">(Parameters!$C$2/Y16)^Parameters!$C$9</f>
        <v>0.66351503338457674</v>
      </c>
      <c r="Z63" s="2">
        <f ca="1">(Parameters!$C$2/Z16)^Parameters!$C$9</f>
        <v>0.69784433141587998</v>
      </c>
      <c r="AA63" s="3">
        <f ca="1">(Parameters!$C$2/AA16)^Parameters!$C$9</f>
        <v>0.77079416007476986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0.66551931648886209</v>
      </c>
      <c r="F64" s="18">
        <f ca="1">(Parameters!$C$2/F17)^Parameters!$C$9</f>
        <v>0.68698596943570844</v>
      </c>
      <c r="G64" s="18">
        <f ca="1">(Parameters!$C$2/G17)^Parameters!$C$9</f>
        <v>0.7772737022048547</v>
      </c>
      <c r="H64" s="18">
        <f ca="1">(Parameters!$C$2/H17)^Parameters!$C$9</f>
        <v>1.0578446792655427</v>
      </c>
      <c r="I64" s="22">
        <f ca="1">(Parameters!$C$2/I17)^Parameters!$C$9</f>
        <v>1.8880829124360274</v>
      </c>
      <c r="K64" s="83"/>
      <c r="L64" s="75"/>
      <c r="M64" s="4" t="s">
        <v>3</v>
      </c>
      <c r="N64" s="18">
        <f ca="1">(Parameters!$C$2/N17)^Parameters!$C$9</f>
        <v>0.64097161423606619</v>
      </c>
      <c r="O64" s="18">
        <f ca="1">(Parameters!$C$2/O17)^Parameters!$C$9</f>
        <v>0.64135691650057269</v>
      </c>
      <c r="P64" s="18">
        <f ca="1">(Parameters!$C$2/P17)^Parameters!$C$9</f>
        <v>0.64043689137134741</v>
      </c>
      <c r="Q64" s="18">
        <f ca="1">(Parameters!$C$2/Q17)^Parameters!$C$9</f>
        <v>0.64267847097696751</v>
      </c>
      <c r="R64" s="22">
        <f ca="1">(Parameters!$C$2/R17)^Parameters!$C$9</f>
        <v>0.65119388682089496</v>
      </c>
      <c r="T64" s="83"/>
      <c r="U64" s="75"/>
      <c r="V64" s="4" t="s">
        <v>3</v>
      </c>
      <c r="W64" s="18">
        <f ca="1">(Parameters!$C$2/W17)^Parameters!$C$9</f>
        <v>0.64623980141893322</v>
      </c>
      <c r="X64" s="18">
        <f ca="1">(Parameters!$C$2/X17)^Parameters!$C$9</f>
        <v>0.65337914583088641</v>
      </c>
      <c r="Y64" s="18">
        <f ca="1">(Parameters!$C$2/Y17)^Parameters!$C$9</f>
        <v>0.67831422273597453</v>
      </c>
      <c r="Z64" s="18">
        <f ca="1">(Parameters!$C$2/Z17)^Parameters!$C$9</f>
        <v>0.76057659757156493</v>
      </c>
      <c r="AA64" s="22">
        <f ca="1">(Parameters!$C$2/AA17)^Parameters!$C$9</f>
        <v>1.0031060041788238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0.64805203752761253</v>
      </c>
      <c r="F65" s="2">
        <f ca="1">(Parameters!$C$2/F18)^Parameters!$C$9</f>
        <v>0.65935254955499023</v>
      </c>
      <c r="G65" s="2">
        <f ca="1">(Parameters!$C$2/G18)^Parameters!$C$9</f>
        <v>0.70468518426077098</v>
      </c>
      <c r="H65" s="2">
        <f ca="1">(Parameters!$C$2/H18)^Parameters!$C$9</f>
        <v>0.80942864297315087</v>
      </c>
      <c r="I65" s="3">
        <f ca="1">(Parameters!$C$2/I18)^Parameters!$C$9</f>
        <v>1.1524886583475493</v>
      </c>
      <c r="K65" s="83"/>
      <c r="L65" s="74">
        <v>-15</v>
      </c>
      <c r="M65" s="1" t="s">
        <v>2</v>
      </c>
      <c r="N65" s="2">
        <f ca="1">(Parameters!$C$2/N18)^Parameters!$C$9</f>
        <v>0.64111885964440607</v>
      </c>
      <c r="O65" s="2">
        <f ca="1">(Parameters!$C$2/O18)^Parameters!$C$9</f>
        <v>0.64114623457010766</v>
      </c>
      <c r="P65" s="2">
        <f ca="1">(Parameters!$C$2/P18)^Parameters!$C$9</f>
        <v>0.64355812877393404</v>
      </c>
      <c r="Q65" s="2">
        <f ca="1">(Parameters!$C$2/Q18)^Parameters!$C$9</f>
        <v>0.64558423880368965</v>
      </c>
      <c r="R65" s="3">
        <f ca="1">(Parameters!$C$2/R18)^Parameters!$C$9</f>
        <v>0.65261290411053052</v>
      </c>
      <c r="T65" s="83"/>
      <c r="U65" s="74">
        <v>-15</v>
      </c>
      <c r="V65" s="1" t="s">
        <v>2</v>
      </c>
      <c r="W65" s="2">
        <f ca="1">(Parameters!$C$2/W18)^Parameters!$C$9</f>
        <v>0.64281069113757805</v>
      </c>
      <c r="X65" s="2">
        <f ca="1">(Parameters!$C$2/X18)^Parameters!$C$9</f>
        <v>0.6458308219773442</v>
      </c>
      <c r="Y65" s="2">
        <f ca="1">(Parameters!$C$2/Y18)^Parameters!$C$9</f>
        <v>0.65997581993626175</v>
      </c>
      <c r="Z65" s="2">
        <f ca="1">(Parameters!$C$2/Z18)^Parameters!$C$9</f>
        <v>0.690351248452167</v>
      </c>
      <c r="AA65" s="3">
        <f ca="1">(Parameters!$C$2/AA18)^Parameters!$C$9</f>
        <v>0.75336098569867538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0.6525237321066325</v>
      </c>
      <c r="F66" s="18">
        <f ca="1">(Parameters!$C$2/F19)^Parameters!$C$9</f>
        <v>0.67315787722224041</v>
      </c>
      <c r="G66" s="18">
        <f ca="1">(Parameters!$C$2/G19)^Parameters!$C$9</f>
        <v>0.75288850404922125</v>
      </c>
      <c r="H66" s="18">
        <f ca="1">(Parameters!$C$2/H19)^Parameters!$C$9</f>
        <v>0.9942840021558732</v>
      </c>
      <c r="I66" s="22">
        <f ca="1">(Parameters!$C$2/I19)^Parameters!$C$9</f>
        <v>1.6423329784603327</v>
      </c>
      <c r="K66" s="83"/>
      <c r="L66" s="85"/>
      <c r="M66" s="4" t="s">
        <v>3</v>
      </c>
      <c r="N66" s="18">
        <f ca="1">(Parameters!$C$2/N19)^Parameters!$C$9</f>
        <v>0.64097605651706335</v>
      </c>
      <c r="O66" s="18">
        <f ca="1">(Parameters!$C$2/O19)^Parameters!$C$9</f>
        <v>0.64128254526807738</v>
      </c>
      <c r="P66" s="18">
        <f ca="1">(Parameters!$C$2/P19)^Parameters!$C$9</f>
        <v>0.64047882602117889</v>
      </c>
      <c r="Q66" s="18">
        <f ca="1">(Parameters!$C$2/Q19)^Parameters!$C$9</f>
        <v>0.64240289291056496</v>
      </c>
      <c r="R66" s="22">
        <f ca="1">(Parameters!$C$2/R19)^Parameters!$C$9</f>
        <v>0.64984974678550822</v>
      </c>
      <c r="T66" s="83"/>
      <c r="U66" s="85"/>
      <c r="V66" s="4" t="s">
        <v>3</v>
      </c>
      <c r="W66" s="18">
        <f ca="1">(Parameters!$C$2/W19)^Parameters!$C$9</f>
        <v>0.64332325875611673</v>
      </c>
      <c r="X66" s="18">
        <f ca="1">(Parameters!$C$2/X19)^Parameters!$C$9</f>
        <v>0.64933379705713001</v>
      </c>
      <c r="Y66" s="18">
        <f ca="1">(Parameters!$C$2/Y19)^Parameters!$C$9</f>
        <v>0.6718304582837048</v>
      </c>
      <c r="Z66" s="18">
        <f ca="1">(Parameters!$C$2/Z19)^Parameters!$C$9</f>
        <v>0.74207347637925125</v>
      </c>
      <c r="AA66" s="22">
        <f ca="1">(Parameters!$C$2/AA19)^Parameters!$C$9</f>
        <v>0.93979425333700228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0.64568432547413812</v>
      </c>
      <c r="F67" s="2">
        <f ca="1">(Parameters!$C$2/F20)^Parameters!$C$9</f>
        <v>0.65545438233023079</v>
      </c>
      <c r="G67" s="2">
        <f ca="1">(Parameters!$C$2/G20)^Parameters!$C$9</f>
        <v>0.69651758328792468</v>
      </c>
      <c r="H67" s="2">
        <f ca="1">(Parameters!$C$2/H20)^Parameters!$C$9</f>
        <v>0.78910784307927462</v>
      </c>
      <c r="I67" s="3">
        <f ca="1">(Parameters!$C$2/I20)^Parameters!$C$9</f>
        <v>1.0795325902699622</v>
      </c>
      <c r="K67" s="83"/>
      <c r="L67" s="89">
        <v>-20</v>
      </c>
      <c r="M67" s="1" t="s">
        <v>2</v>
      </c>
      <c r="N67" s="2">
        <f ca="1">(Parameters!$C$2/N20)^Parameters!$C$9</f>
        <v>0.64110208481387243</v>
      </c>
      <c r="O67" s="2">
        <f ca="1">(Parameters!$C$2/O20)^Parameters!$C$9</f>
        <v>0.64134445765498171</v>
      </c>
      <c r="P67" s="2">
        <f ca="1">(Parameters!$C$2/P20)^Parameters!$C$9</f>
        <v>0.64343164044904899</v>
      </c>
      <c r="Q67" s="2">
        <f ca="1">(Parameters!$C$2/Q20)^Parameters!$C$9</f>
        <v>0.64517788049463309</v>
      </c>
      <c r="R67" s="3">
        <f ca="1">(Parameters!$C$2/R20)^Parameters!$C$9</f>
        <v>0.65095454843046774</v>
      </c>
      <c r="T67" s="83"/>
      <c r="U67" s="89">
        <v>-20</v>
      </c>
      <c r="V67" s="1" t="s">
        <v>2</v>
      </c>
      <c r="W67" s="2">
        <f ca="1">(Parameters!$C$2/W20)^Parameters!$C$9</f>
        <v>0.64212452458668412</v>
      </c>
      <c r="X67" s="2">
        <f ca="1">(Parameters!$C$2/X20)^Parameters!$C$9</f>
        <v>0.6448048562063301</v>
      </c>
      <c r="Y67" s="2">
        <f ca="1">(Parameters!$C$2/Y20)^Parameters!$C$9</f>
        <v>0.6576447368888978</v>
      </c>
      <c r="Z67" s="2">
        <f ca="1">(Parameters!$C$2/Z20)^Parameters!$C$9</f>
        <v>0.68507638357015421</v>
      </c>
      <c r="AA67" s="3">
        <f ca="1">(Parameters!$C$2/AA20)^Parameters!$C$9</f>
        <v>0.74036482151408067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0.64526073233329917</v>
      </c>
      <c r="F68" s="18">
        <f ca="1">(Parameters!$C$2/F21)^Parameters!$C$9</f>
        <v>0.66345912369881976</v>
      </c>
      <c r="G68" s="18">
        <f ca="1">(Parameters!$C$2/G21)^Parameters!$C$9</f>
        <v>0.73700346302508335</v>
      </c>
      <c r="H68" s="18">
        <f ca="1">(Parameters!$C$2/H21)^Parameters!$C$9</f>
        <v>0.9519114390027279</v>
      </c>
      <c r="I68" s="22">
        <f ca="1">(Parameters!$C$2/I21)^Parameters!$C$9</f>
        <v>1.5164215623933921</v>
      </c>
      <c r="K68" s="83"/>
      <c r="L68" s="85"/>
      <c r="M68" s="4" t="s">
        <v>3</v>
      </c>
      <c r="N68" s="18">
        <f ca="1">(Parameters!$C$2/N21)^Parameters!$C$9</f>
        <v>0.64086119343173387</v>
      </c>
      <c r="O68" s="18">
        <f ca="1">(Parameters!$C$2/O21)^Parameters!$C$9</f>
        <v>0.6409267705583136</v>
      </c>
      <c r="P68" s="18">
        <f ca="1">(Parameters!$C$2/P21)^Parameters!$C$9</f>
        <v>0.64043699740771964</v>
      </c>
      <c r="Q68" s="18">
        <f ca="1">(Parameters!$C$2/Q21)^Parameters!$C$9</f>
        <v>0.64222526036511418</v>
      </c>
      <c r="R68" s="22">
        <f ca="1">(Parameters!$C$2/R21)^Parameters!$C$9</f>
        <v>0.64848472567051607</v>
      </c>
      <c r="T68" s="83"/>
      <c r="U68" s="85"/>
      <c r="V68" s="4" t="s">
        <v>3</v>
      </c>
      <c r="W68" s="18">
        <f ca="1">(Parameters!$C$2/W21)^Parameters!$C$9</f>
        <v>0.6416260762707845</v>
      </c>
      <c r="X68" s="18">
        <f ca="1">(Parameters!$C$2/X21)^Parameters!$C$9</f>
        <v>0.64701277417341874</v>
      </c>
      <c r="Y68" s="18">
        <f ca="1">(Parameters!$C$2/Y21)^Parameters!$C$9</f>
        <v>0.66767010619123091</v>
      </c>
      <c r="Z68" s="18">
        <f ca="1">(Parameters!$C$2/Z21)^Parameters!$C$9</f>
        <v>0.72942459421853034</v>
      </c>
      <c r="AA68" s="22">
        <f ca="1">(Parameters!$C$2/AA21)^Parameters!$C$9</f>
        <v>0.89771318377501319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0.64534329824232151</v>
      </c>
      <c r="F69" s="2">
        <f ca="1">(Parameters!$C$2/F22)^Parameters!$C$9</f>
        <v>0.65205394677632178</v>
      </c>
      <c r="G69" s="2">
        <f ca="1">(Parameters!$C$2/G22)^Parameters!$C$9</f>
        <v>0.6915816583858938</v>
      </c>
      <c r="H69" s="2">
        <f ca="1">(Parameters!$C$2/H22)^Parameters!$C$9</f>
        <v>0.77521779455825413</v>
      </c>
      <c r="I69" s="3">
        <f ca="1">(Parameters!$C$2/I22)^Parameters!$C$9</f>
        <v>1.0335429305699229</v>
      </c>
      <c r="K69" s="83"/>
      <c r="L69" s="89">
        <v>-25</v>
      </c>
      <c r="M69" s="7" t="s">
        <v>2</v>
      </c>
      <c r="N69" s="2">
        <f ca="1">(Parameters!$C$2/N22)^Parameters!$C$9</f>
        <v>0.6403493158727952</v>
      </c>
      <c r="O69" s="2">
        <f ca="1">(Parameters!$C$2/O22)^Parameters!$C$9</f>
        <v>0.64181236884307669</v>
      </c>
      <c r="P69" s="2">
        <f ca="1">(Parameters!$C$2/P22)^Parameters!$C$9</f>
        <v>0.64327609661673291</v>
      </c>
      <c r="Q69" s="2">
        <f ca="1">(Parameters!$C$2/Q22)^Parameters!$C$9</f>
        <v>0.64484688757957687</v>
      </c>
      <c r="R69" s="3">
        <f ca="1">(Parameters!$C$2/R22)^Parameters!$C$9</f>
        <v>0.64947772283085614</v>
      </c>
      <c r="T69" s="83"/>
      <c r="U69" s="89">
        <v>-25</v>
      </c>
      <c r="V69" s="7" t="s">
        <v>2</v>
      </c>
      <c r="W69" s="2">
        <f ca="1">(Parameters!$C$2/W22)^Parameters!$C$9</f>
        <v>0.64196857339654168</v>
      </c>
      <c r="X69" s="2">
        <f ca="1">(Parameters!$C$2/X22)^Parameters!$C$9</f>
        <v>0.64489892733513088</v>
      </c>
      <c r="Y69" s="2">
        <f ca="1">(Parameters!$C$2/Y22)^Parameters!$C$9</f>
        <v>0.65643390854791328</v>
      </c>
      <c r="Z69" s="2">
        <f ca="1">(Parameters!$C$2/Z22)^Parameters!$C$9</f>
        <v>0.68161453791523052</v>
      </c>
      <c r="AA69" s="3">
        <f ca="1">(Parameters!$C$2/AA22)^Parameters!$C$9</f>
        <v>0.73125789310623157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0.64170977475930979</v>
      </c>
      <c r="F70" s="18">
        <f ca="1">(Parameters!$C$2/F23)^Parameters!$C$9</f>
        <v>0.65983016936823491</v>
      </c>
      <c r="G70" s="18">
        <f ca="1">(Parameters!$C$2/G23)^Parameters!$C$9</f>
        <v>0.72884520957035115</v>
      </c>
      <c r="H70" s="18">
        <f ca="1">(Parameters!$C$2/H23)^Parameters!$C$9</f>
        <v>0.92609961717927503</v>
      </c>
      <c r="I70" s="22">
        <f ca="1">(Parameters!$C$2/I23)^Parameters!$C$9</f>
        <v>1.4337100681209505</v>
      </c>
      <c r="K70" s="83"/>
      <c r="L70" s="75"/>
      <c r="M70" s="8" t="s">
        <v>3</v>
      </c>
      <c r="N70" s="18">
        <f ca="1">(Parameters!$C$2/N23)^Parameters!$C$9</f>
        <v>0.64000000000000012</v>
      </c>
      <c r="O70" s="18">
        <f ca="1">(Parameters!$C$2/O23)^Parameters!$C$9</f>
        <v>0.64067798445556645</v>
      </c>
      <c r="P70" s="18">
        <f ca="1">(Parameters!$C$2/P23)^Parameters!$C$9</f>
        <v>0.64042635441353324</v>
      </c>
      <c r="Q70" s="18">
        <f ca="1">(Parameters!$C$2/Q23)^Parameters!$C$9</f>
        <v>0.64206193950342949</v>
      </c>
      <c r="R70" s="22">
        <f ca="1">(Parameters!$C$2/R23)^Parameters!$C$9</f>
        <v>0.6469853326384295</v>
      </c>
      <c r="T70" s="83"/>
      <c r="U70" s="75"/>
      <c r="V70" s="8" t="s">
        <v>3</v>
      </c>
      <c r="W70" s="18">
        <f ca="1">(Parameters!$C$2/W23)^Parameters!$C$9</f>
        <v>0.64097430320268856</v>
      </c>
      <c r="X70" s="18">
        <f ca="1">(Parameters!$C$2/X23)^Parameters!$C$9</f>
        <v>0.64611233590716033</v>
      </c>
      <c r="Y70" s="18">
        <f ca="1">(Parameters!$C$2/Y23)^Parameters!$C$9</f>
        <v>0.66555569045117635</v>
      </c>
      <c r="Z70" s="18">
        <f ca="1">(Parameters!$C$2/Z23)^Parameters!$C$9</f>
        <v>0.7212510768923398</v>
      </c>
      <c r="AA70" s="22">
        <f ca="1">(Parameters!$C$2/AA23)^Parameters!$C$9</f>
        <v>0.86842707674802799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0.64573370042688361</v>
      </c>
      <c r="F71" s="2">
        <f ca="1">(Parameters!$C$2/F24)^Parameters!$C$9</f>
        <v>0.65456768282879796</v>
      </c>
      <c r="G71" s="2">
        <f ca="1">(Parameters!$C$2/G24)^Parameters!$C$9</f>
        <v>0.6905274599717226</v>
      </c>
      <c r="H71" s="2">
        <f ca="1">(Parameters!$C$2/H24)^Parameters!$C$9</f>
        <v>0.76854803028967111</v>
      </c>
      <c r="I71" s="3">
        <f ca="1">(Parameters!$C$2/I24)^Parameters!$C$9</f>
        <v>1.0064839684441895</v>
      </c>
      <c r="K71" s="83"/>
      <c r="L71" s="74">
        <v>-30</v>
      </c>
      <c r="M71" s="1" t="s">
        <v>2</v>
      </c>
      <c r="N71" s="2">
        <f ca="1">(Parameters!$C$2/N24)^Parameters!$C$9</f>
        <v>0.64122671717233093</v>
      </c>
      <c r="O71" s="2">
        <f ca="1">(Parameters!$C$2/O24)^Parameters!$C$9</f>
        <v>0.64135702206988709</v>
      </c>
      <c r="P71" s="2">
        <f ca="1">(Parameters!$C$2/P24)^Parameters!$C$9</f>
        <v>0.64305581891979535</v>
      </c>
      <c r="Q71" s="2">
        <f ca="1">(Parameters!$C$2/Q24)^Parameters!$C$9</f>
        <v>0.64459929056245835</v>
      </c>
      <c r="R71" s="3">
        <f ca="1">(Parameters!$C$2/R24)^Parameters!$C$9</f>
        <v>0.64818133206969952</v>
      </c>
      <c r="T71" s="83"/>
      <c r="U71" s="74">
        <v>-30</v>
      </c>
      <c r="V71" s="1" t="s">
        <v>2</v>
      </c>
      <c r="W71" s="2">
        <f ca="1">(Parameters!$C$2/W24)^Parameters!$C$9</f>
        <v>0.64214855160496898</v>
      </c>
      <c r="X71" s="2">
        <f ca="1">(Parameters!$C$2/X24)^Parameters!$C$9</f>
        <v>0.64468897079721055</v>
      </c>
      <c r="Y71" s="2">
        <f ca="1">(Parameters!$C$2/Y24)^Parameters!$C$9</f>
        <v>0.65613726019983531</v>
      </c>
      <c r="Z71" s="2">
        <f ca="1">(Parameters!$C$2/Z24)^Parameters!$C$9</f>
        <v>0.67984253649040305</v>
      </c>
      <c r="AA71" s="3">
        <f ca="1">(Parameters!$C$2/AA24)^Parameters!$C$9</f>
        <v>0.7251911119886848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0.64479232303402922</v>
      </c>
      <c r="F72" s="18">
        <f ca="1">(Parameters!$C$2/F25)^Parameters!$C$9</f>
        <v>0.66187562194123617</v>
      </c>
      <c r="G72" s="18">
        <f ca="1">(Parameters!$C$2/G25)^Parameters!$C$9</f>
        <v>0.7273883439311859</v>
      </c>
      <c r="H72" s="18">
        <f ca="1">(Parameters!$C$2/H25)^Parameters!$C$9</f>
        <v>0.91287869848632552</v>
      </c>
      <c r="I72" s="22">
        <f ca="1">(Parameters!$C$2/I25)^Parameters!$C$9</f>
        <v>1.3829029788022429</v>
      </c>
      <c r="K72" s="83"/>
      <c r="L72" s="75"/>
      <c r="M72" s="4" t="s">
        <v>3</v>
      </c>
      <c r="N72" s="18">
        <f ca="1">(Parameters!$C$2/N25)^Parameters!$C$9</f>
        <v>0.64062157221915939</v>
      </c>
      <c r="O72" s="18">
        <f ca="1">(Parameters!$C$2/O25)^Parameters!$C$9</f>
        <v>0.64086002299307054</v>
      </c>
      <c r="P72" s="18">
        <f ca="1">(Parameters!$C$2/P25)^Parameters!$C$9</f>
        <v>0.64052363093845155</v>
      </c>
      <c r="Q72" s="18">
        <f ca="1">(Parameters!$C$2/Q25)^Parameters!$C$9</f>
        <v>0.64195938310069911</v>
      </c>
      <c r="R72" s="22">
        <f ca="1">(Parameters!$C$2/R25)^Parameters!$C$9</f>
        <v>0.6459012231924206</v>
      </c>
      <c r="T72" s="83"/>
      <c r="U72" s="75"/>
      <c r="V72" s="4" t="s">
        <v>3</v>
      </c>
      <c r="W72" s="18">
        <f ca="1">(Parameters!$C$2/W25)^Parameters!$C$9</f>
        <v>0.641765202037337</v>
      </c>
      <c r="X72" s="18">
        <f ca="1">(Parameters!$C$2/X25)^Parameters!$C$9</f>
        <v>0.64696367431411683</v>
      </c>
      <c r="Y72" s="18">
        <f ca="1">(Parameters!$C$2/Y25)^Parameters!$C$9</f>
        <v>0.66568783931234787</v>
      </c>
      <c r="Z72" s="18">
        <f ca="1">(Parameters!$C$2/Z25)^Parameters!$C$9</f>
        <v>0.71702732321960683</v>
      </c>
      <c r="AA72" s="22">
        <f ca="1">(Parameters!$C$2/AA25)^Parameters!$C$9</f>
        <v>0.84903606295441192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0.64808740836688761</v>
      </c>
      <c r="F73" s="2">
        <f ca="1">(Parameters!$C$2/F26)^Parameters!$C$9</f>
        <v>0.6581873274878498</v>
      </c>
      <c r="G73" s="2">
        <f ca="1">(Parameters!$C$2/G26)^Parameters!$C$9</f>
        <v>0.69372538667347994</v>
      </c>
      <c r="H73" s="2">
        <f ca="1">(Parameters!$C$2/H26)^Parameters!$C$9</f>
        <v>0.76718818687681389</v>
      </c>
      <c r="I73" s="3">
        <f ca="1">(Parameters!$C$2/I26)^Parameters!$C$9</f>
        <v>0.9889169514257552</v>
      </c>
      <c r="K73" s="83"/>
      <c r="L73" s="74">
        <v>-35</v>
      </c>
      <c r="M73" s="1" t="s">
        <v>2</v>
      </c>
      <c r="N73" s="2">
        <f ca="1">(Parameters!$C$2/N26)^Parameters!$C$9</f>
        <v>0.64150322128410864</v>
      </c>
      <c r="O73" s="2">
        <f ca="1">(Parameters!$C$2/O26)^Parameters!$C$9</f>
        <v>0.64152445047599427</v>
      </c>
      <c r="P73" s="2">
        <f ca="1">(Parameters!$C$2/P26)^Parameters!$C$9</f>
        <v>0.64313196050188037</v>
      </c>
      <c r="Q73" s="2">
        <f ca="1">(Parameters!$C$2/Q26)^Parameters!$C$9</f>
        <v>0.64445288963177694</v>
      </c>
      <c r="R73" s="3">
        <f ca="1">(Parameters!$C$2/R26)^Parameters!$C$9</f>
        <v>0.64646747501781243</v>
      </c>
      <c r="T73" s="83"/>
      <c r="U73" s="74">
        <v>-35</v>
      </c>
      <c r="V73" s="1" t="s">
        <v>2</v>
      </c>
      <c r="W73" s="2">
        <f ca="1">(Parameters!$C$2/W26)^Parameters!$C$9</f>
        <v>0.64330732167586235</v>
      </c>
      <c r="X73" s="2">
        <f ca="1">(Parameters!$C$2/X26)^Parameters!$C$9</f>
        <v>0.64595371165445181</v>
      </c>
      <c r="Y73" s="2">
        <f ca="1">(Parameters!$C$2/Y26)^Parameters!$C$9</f>
        <v>0.65710655129439643</v>
      </c>
      <c r="Z73" s="2">
        <f ca="1">(Parameters!$C$2/Z26)^Parameters!$C$9</f>
        <v>0.6795517220440237</v>
      </c>
      <c r="AA73" s="3">
        <f ca="1">(Parameters!$C$2/AA26)^Parameters!$C$9</f>
        <v>0.72043851600255082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0.65182856524378274</v>
      </c>
      <c r="F74" s="18">
        <f ca="1">(Parameters!$C$2/F27)^Parameters!$C$9</f>
        <v>0.66857091430767035</v>
      </c>
      <c r="G74" s="18">
        <f ca="1">(Parameters!$C$2/G27)^Parameters!$C$9</f>
        <v>0.73359554432427621</v>
      </c>
      <c r="H74" s="18">
        <f ca="1">(Parameters!$C$2/H27)^Parameters!$C$9</f>
        <v>0.90994266764081944</v>
      </c>
      <c r="I74" s="22">
        <f ca="1">(Parameters!$C$2/I27)^Parameters!$C$9</f>
        <v>1.3467386631345499</v>
      </c>
      <c r="K74" s="83"/>
      <c r="L74" s="75"/>
      <c r="M74" s="9" t="s">
        <v>3</v>
      </c>
      <c r="N74" s="18">
        <f ca="1">(Parameters!$C$2/N27)^Parameters!$C$9</f>
        <v>0.64071275689409346</v>
      </c>
      <c r="O74" s="18">
        <f ca="1">(Parameters!$C$2/O27)^Parameters!$C$9</f>
        <v>0.64073803651654782</v>
      </c>
      <c r="P74" s="18">
        <f ca="1">(Parameters!$C$2/P27)^Parameters!$C$9</f>
        <v>0.64051958218528637</v>
      </c>
      <c r="Q74" s="18">
        <f ca="1">(Parameters!$C$2/Q27)^Parameters!$C$9</f>
        <v>0.64183084651911759</v>
      </c>
      <c r="R74" s="22">
        <f ca="1">(Parameters!$C$2/R27)^Parameters!$C$9</f>
        <v>0.64580801674838584</v>
      </c>
      <c r="T74" s="83"/>
      <c r="U74" s="75"/>
      <c r="V74" s="9" t="s">
        <v>3</v>
      </c>
      <c r="W74" s="18">
        <f ca="1">(Parameters!$C$2/W27)^Parameters!$C$9</f>
        <v>0.64389707776634086</v>
      </c>
      <c r="X74" s="18">
        <f ca="1">(Parameters!$C$2/X27)^Parameters!$C$9</f>
        <v>0.64892605913996193</v>
      </c>
      <c r="Y74" s="18">
        <f ca="1">(Parameters!$C$2/Y27)^Parameters!$C$9</f>
        <v>0.66757832927311955</v>
      </c>
      <c r="Z74" s="18">
        <f ca="1">(Parameters!$C$2/Z27)^Parameters!$C$9</f>
        <v>0.71664713148233039</v>
      </c>
      <c r="AA74" s="22">
        <f ca="1">(Parameters!$C$2/AA27)^Parameters!$C$9</f>
        <v>0.83792180675734085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0.65512950415041105</v>
      </c>
      <c r="F75" s="2">
        <f ca="1">(Parameters!$C$2/F28)^Parameters!$C$9</f>
        <v>0.66369750820200701</v>
      </c>
      <c r="G75" s="2">
        <f ca="1">(Parameters!$C$2/G28)^Parameters!$C$9</f>
        <v>0.69944942819713551</v>
      </c>
      <c r="H75" s="2">
        <f ca="1">(Parameters!$C$2/H28)^Parameters!$C$9</f>
        <v>0.77112091992983689</v>
      </c>
      <c r="I75" s="3">
        <f ca="1">(Parameters!$C$2/I28)^Parameters!$C$9</f>
        <v>0.97778206234178633</v>
      </c>
      <c r="K75" s="83"/>
      <c r="L75" s="74">
        <v>-40</v>
      </c>
      <c r="M75" s="10" t="s">
        <v>2</v>
      </c>
      <c r="N75" s="2">
        <f ca="1">(Parameters!$C$2/N28)^Parameters!$C$9</f>
        <v>0.64105505115008443</v>
      </c>
      <c r="O75" s="2">
        <f ca="1">(Parameters!$C$2/O28)^Parameters!$C$9</f>
        <v>0.64125568834322377</v>
      </c>
      <c r="P75" s="2">
        <f ca="1">(Parameters!$C$2/P28)^Parameters!$C$9</f>
        <v>0.64299364652675606</v>
      </c>
      <c r="Q75" s="2">
        <f ca="1">(Parameters!$C$2/Q28)^Parameters!$C$9</f>
        <v>0.64441300071803842</v>
      </c>
      <c r="R75" s="3">
        <f ca="1">(Parameters!$C$2/R28)^Parameters!$C$9</f>
        <v>0.64584371177374167</v>
      </c>
      <c r="T75" s="83"/>
      <c r="U75" s="74">
        <v>-40</v>
      </c>
      <c r="V75" s="10" t="s">
        <v>2</v>
      </c>
      <c r="W75" s="2">
        <f ca="1">(Parameters!$C$2/W28)^Parameters!$C$9</f>
        <v>0.64487796493910043</v>
      </c>
      <c r="X75" s="2">
        <f ca="1">(Parameters!$C$2/X28)^Parameters!$C$9</f>
        <v>0.64764381002728844</v>
      </c>
      <c r="Y75" s="2">
        <f ca="1">(Parameters!$C$2/Y28)^Parameters!$C$9</f>
        <v>0.65892564747884719</v>
      </c>
      <c r="Z75" s="2">
        <f ca="1">(Parameters!$C$2/Z28)^Parameters!$C$9</f>
        <v>0.68081069491804025</v>
      </c>
      <c r="AA75" s="3">
        <f ca="1">(Parameters!$C$2/AA28)^Parameters!$C$9</f>
        <v>0.71812507152874805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0.66542959129491352</v>
      </c>
      <c r="F76" s="18">
        <f ca="1">(Parameters!$C$2/F29)^Parameters!$C$9</f>
        <v>0.6825577458340818</v>
      </c>
      <c r="G76" s="18">
        <f ca="1">(Parameters!$C$2/G29)^Parameters!$C$9</f>
        <v>0.74753074792523777</v>
      </c>
      <c r="H76" s="18">
        <f ca="1">(Parameters!$C$2/H29)^Parameters!$C$9</f>
        <v>0.92014417828375861</v>
      </c>
      <c r="I76" s="22">
        <f ca="1">(Parameters!$C$2/I29)^Parameters!$C$9</f>
        <v>1.3212012907682464</v>
      </c>
      <c r="K76" s="83"/>
      <c r="L76" s="75"/>
      <c r="M76" s="11" t="s">
        <v>3</v>
      </c>
      <c r="N76" s="18">
        <f ca="1">(Parameters!$C$2/N29)^Parameters!$C$9</f>
        <v>0.64109118100802687</v>
      </c>
      <c r="O76" s="18">
        <f ca="1">(Parameters!$C$2/O29)^Parameters!$C$9</f>
        <v>0.64121037199336806</v>
      </c>
      <c r="P76" s="18">
        <f ca="1">(Parameters!$C$2/P29)^Parameters!$C$9</f>
        <v>0.64059465380238967</v>
      </c>
      <c r="Q76" s="18">
        <f ca="1">(Parameters!$C$2/Q29)^Parameters!$C$9</f>
        <v>0.64173892897277707</v>
      </c>
      <c r="R76" s="22">
        <f ca="1">(Parameters!$C$2/R29)^Parameters!$C$9</f>
        <v>0.64532694774288346</v>
      </c>
      <c r="T76" s="83"/>
      <c r="U76" s="75"/>
      <c r="V76" s="11" t="s">
        <v>3</v>
      </c>
      <c r="W76" s="18">
        <f ca="1">(Parameters!$C$2/W29)^Parameters!$C$9</f>
        <v>0.64767017622404055</v>
      </c>
      <c r="X76" s="18">
        <f ca="1">(Parameters!$C$2/X29)^Parameters!$C$9</f>
        <v>0.6530232989011675</v>
      </c>
      <c r="Y76" s="18">
        <f ca="1">(Parameters!$C$2/Y29)^Parameters!$C$9</f>
        <v>0.67154064562268134</v>
      </c>
      <c r="Z76" s="18">
        <f ca="1">(Parameters!$C$2/Z29)^Parameters!$C$9</f>
        <v>0.71944547321229368</v>
      </c>
      <c r="AA76" s="22">
        <f ca="1">(Parameters!$C$2/AA29)^Parameters!$C$9</f>
        <v>0.83139674940203634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0.66492332270202148</v>
      </c>
      <c r="F77" s="2">
        <f ca="1">(Parameters!$C$2/F30)^Parameters!$C$9</f>
        <v>0.67536102994105673</v>
      </c>
      <c r="G77" s="2">
        <f ca="1">(Parameters!$C$2/G30)^Parameters!$C$9</f>
        <v>0.71044576047481223</v>
      </c>
      <c r="H77" s="2">
        <f ca="1">(Parameters!$C$2/H30)^Parameters!$C$9</f>
        <v>0.78028670460514871</v>
      </c>
      <c r="I77" s="3">
        <f ca="1">(Parameters!$C$2/I30)^Parameters!$C$9</f>
        <v>0.97797685642577792</v>
      </c>
      <c r="K77" s="83"/>
      <c r="L77" s="74">
        <v>-45</v>
      </c>
      <c r="M77" s="12" t="s">
        <v>2</v>
      </c>
      <c r="N77" s="2">
        <f ca="1">(Parameters!$C$2/N30)^Parameters!$C$9</f>
        <v>0.64122782150497359</v>
      </c>
      <c r="O77" s="2">
        <f ca="1">(Parameters!$C$2/O30)^Parameters!$C$9</f>
        <v>0.64215635969798179</v>
      </c>
      <c r="P77" s="2">
        <f ca="1">(Parameters!$C$2/P30)^Parameters!$C$9</f>
        <v>0.64332842500531895</v>
      </c>
      <c r="Q77" s="2">
        <f ca="1">(Parameters!$C$2/Q30)^Parameters!$C$9</f>
        <v>0.64435142485158559</v>
      </c>
      <c r="R77" s="3">
        <f ca="1">(Parameters!$C$2/R30)^Parameters!$C$9</f>
        <v>0.64528538064122609</v>
      </c>
      <c r="T77" s="83"/>
      <c r="U77" s="74">
        <v>-45</v>
      </c>
      <c r="V77" s="12" t="s">
        <v>2</v>
      </c>
      <c r="W77" s="2">
        <f ca="1">(Parameters!$C$2/W30)^Parameters!$C$9</f>
        <v>0.64793823918861249</v>
      </c>
      <c r="X77" s="2">
        <f ca="1">(Parameters!$C$2/X30)^Parameters!$C$9</f>
        <v>0.65169976168712607</v>
      </c>
      <c r="Y77" s="2">
        <f ca="1">(Parameters!$C$2/Y30)^Parameters!$C$9</f>
        <v>0.66232155694810868</v>
      </c>
      <c r="Z77" s="2">
        <f ca="1">(Parameters!$C$2/Z30)^Parameters!$C$9</f>
        <v>0.68336523590313358</v>
      </c>
      <c r="AA77" s="3">
        <f ca="1">(Parameters!$C$2/AA30)^Parameters!$C$9</f>
        <v>0.71775986018831672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0.68621954249360007</v>
      </c>
      <c r="F78" s="18">
        <f ca="1">(Parameters!$C$2/F31)^Parameters!$C$9</f>
        <v>0.70148339052761011</v>
      </c>
      <c r="G78" s="18">
        <f ca="1">(Parameters!$C$2/G31)^Parameters!$C$9</f>
        <v>0.7704833716415922</v>
      </c>
      <c r="H78" s="18">
        <f ca="1">(Parameters!$C$2/H31)^Parameters!$C$9</f>
        <v>0.940846757930491</v>
      </c>
      <c r="I78" s="22">
        <f ca="1">(Parameters!$C$2/I31)^Parameters!$C$9</f>
        <v>1.3240586647547703</v>
      </c>
      <c r="K78" s="83"/>
      <c r="L78" s="75"/>
      <c r="M78" s="9" t="s">
        <v>3</v>
      </c>
      <c r="N78" s="18">
        <f ca="1">(Parameters!$C$2/N31)^Parameters!$C$9</f>
        <v>0.64118085171276229</v>
      </c>
      <c r="O78" s="18">
        <f ca="1">(Parameters!$C$2/O31)^Parameters!$C$9</f>
        <v>0.64055216274320947</v>
      </c>
      <c r="P78" s="18">
        <f ca="1">(Parameters!$C$2/P31)^Parameters!$C$9</f>
        <v>0.64050742859725152</v>
      </c>
      <c r="Q78" s="18">
        <f ca="1">(Parameters!$C$2/Q31)^Parameters!$C$9</f>
        <v>0.64170501638894872</v>
      </c>
      <c r="R78" s="22">
        <f ca="1">(Parameters!$C$2/R31)^Parameters!$C$9</f>
        <v>0.64490149895838123</v>
      </c>
      <c r="T78" s="83"/>
      <c r="U78" s="75"/>
      <c r="V78" s="9" t="s">
        <v>3</v>
      </c>
      <c r="W78" s="18">
        <f ca="1">(Parameters!$C$2/W31)^Parameters!$C$9</f>
        <v>0.65287152592390107</v>
      </c>
      <c r="X78" s="18">
        <f ca="1">(Parameters!$C$2/X31)^Parameters!$C$9</f>
        <v>0.65871422270253976</v>
      </c>
      <c r="Y78" s="18">
        <f ca="1">(Parameters!$C$2/Y31)^Parameters!$C$9</f>
        <v>0.67740437156823075</v>
      </c>
      <c r="Z78" s="18">
        <f ca="1">(Parameters!$C$2/Z31)^Parameters!$C$9</f>
        <v>0.72591372237382235</v>
      </c>
      <c r="AA78" s="22">
        <f ca="1">(Parameters!$C$2/AA31)^Parameters!$C$9</f>
        <v>0.83059109701386358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0.68088315559906654</v>
      </c>
      <c r="F79" s="2">
        <f ca="1">(Parameters!$C$2/F32)^Parameters!$C$9</f>
        <v>0.69029870888085942</v>
      </c>
      <c r="G79" s="2">
        <f ca="1">(Parameters!$C$2/G32)^Parameters!$C$9</f>
        <v>0.72371053684290909</v>
      </c>
      <c r="H79" s="2">
        <f ca="1">(Parameters!$C$2/H32)^Parameters!$C$9</f>
        <v>0.7970938827023144</v>
      </c>
      <c r="I79" s="3">
        <f ca="1">(Parameters!$C$2/I32)^Parameters!$C$9</f>
        <v>0.98775801774722249</v>
      </c>
      <c r="K79" s="83"/>
      <c r="L79" s="74">
        <v>-50</v>
      </c>
      <c r="M79" s="10" t="s">
        <v>2</v>
      </c>
      <c r="N79" s="2">
        <f ca="1">(Parameters!$C$2/N32)^Parameters!$C$9</f>
        <v>0.64219002636088163</v>
      </c>
      <c r="O79" s="2">
        <f ca="1">(Parameters!$C$2/O32)^Parameters!$C$9</f>
        <v>0.64243326571241499</v>
      </c>
      <c r="P79" s="2">
        <f ca="1">(Parameters!$C$2/P32)^Parameters!$C$9</f>
        <v>0.64363440894099067</v>
      </c>
      <c r="Q79" s="2">
        <f ca="1">(Parameters!$C$2/Q32)^Parameters!$C$9</f>
        <v>0.64430611820085948</v>
      </c>
      <c r="R79" s="3">
        <f ca="1">(Parameters!$C$2/R32)^Parameters!$C$9</f>
        <v>0.64504394996219028</v>
      </c>
      <c r="T79" s="83"/>
      <c r="U79" s="74">
        <v>-50</v>
      </c>
      <c r="V79" s="10" t="s">
        <v>2</v>
      </c>
      <c r="W79" s="2">
        <f ca="1">(Parameters!$C$2/W32)^Parameters!$C$9</f>
        <v>0.65324857791338908</v>
      </c>
      <c r="X79" s="2">
        <f ca="1">(Parameters!$C$2/X32)^Parameters!$C$9</f>
        <v>0.65632192983152016</v>
      </c>
      <c r="Y79" s="2">
        <f ca="1">(Parameters!$C$2/Y32)^Parameters!$C$9</f>
        <v>0.66687861171973595</v>
      </c>
      <c r="Z79" s="2">
        <f ca="1">(Parameters!$C$2/Z32)^Parameters!$C$9</f>
        <v>0.68773534744686837</v>
      </c>
      <c r="AA79" s="3">
        <f ca="1">(Parameters!$C$2/AA32)^Parameters!$C$9</f>
        <v>0.71938236386568855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0.71332238687273708</v>
      </c>
      <c r="F80" s="18">
        <f ca="1">(Parameters!$C$2/F33)^Parameters!$C$9</f>
        <v>0.73174220016084146</v>
      </c>
      <c r="G80" s="18">
        <f ca="1">(Parameters!$C$2/G33)^Parameters!$C$9</f>
        <v>0.8035642814479701</v>
      </c>
      <c r="H80" s="18">
        <f ca="1">(Parameters!$C$2/H33)^Parameters!$C$9</f>
        <v>0.97692606714843544</v>
      </c>
      <c r="I80" s="22">
        <f ca="1">(Parameters!$C$2/I33)^Parameters!$C$9</f>
        <v>1.3458142682906147</v>
      </c>
      <c r="K80" s="83"/>
      <c r="L80" s="75"/>
      <c r="M80" s="11" t="s">
        <v>3</v>
      </c>
      <c r="N80" s="18">
        <f ca="1">(Parameters!$C$2/N33)^Parameters!$C$9</f>
        <v>0.64048922288917831</v>
      </c>
      <c r="O80" s="18">
        <f ca="1">(Parameters!$C$2/O33)^Parameters!$C$9</f>
        <v>0.64058452075020011</v>
      </c>
      <c r="P80" s="18">
        <f ca="1">(Parameters!$C$2/P33)^Parameters!$C$9</f>
        <v>0.64044406916854957</v>
      </c>
      <c r="Q80" s="18">
        <f ca="1">(Parameters!$C$2/Q33)^Parameters!$C$9</f>
        <v>0.64168464651599522</v>
      </c>
      <c r="R80" s="22">
        <f ca="1">(Parameters!$C$2/R33)^Parameters!$C$9</f>
        <v>0.64452575187424055</v>
      </c>
      <c r="T80" s="83"/>
      <c r="U80" s="75"/>
      <c r="V80" s="11" t="s">
        <v>3</v>
      </c>
      <c r="W80" s="18">
        <f ca="1">(Parameters!$C$2/W33)^Parameters!$C$9</f>
        <v>0.6614775359922701</v>
      </c>
      <c r="X80" s="18">
        <f ca="1">(Parameters!$C$2/X33)^Parameters!$C$9</f>
        <v>0.66724337789559984</v>
      </c>
      <c r="Y80" s="18">
        <f ca="1">(Parameters!$C$2/Y33)^Parameters!$C$9</f>
        <v>0.68671914677278856</v>
      </c>
      <c r="Z80" s="18">
        <f ca="1">(Parameters!$C$2/Z33)^Parameters!$C$9</f>
        <v>0.73685183759858341</v>
      </c>
      <c r="AA80" s="22">
        <f ca="1">(Parameters!$C$2/AA33)^Parameters!$C$9</f>
        <v>0.8352986829299518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0.70107527287508298</v>
      </c>
      <c r="F81" s="2">
        <f ca="1">(Parameters!$C$2/F34)^Parameters!$C$9</f>
        <v>0.7116558921749655</v>
      </c>
      <c r="G81" s="2">
        <f ca="1">(Parameters!$C$2/G34)^Parameters!$C$9</f>
        <v>0.74097400459562535</v>
      </c>
      <c r="H81" s="2">
        <f ca="1">(Parameters!$C$2/H34)^Parameters!$C$9</f>
        <v>0.86283478978204309</v>
      </c>
      <c r="I81" s="3">
        <f ca="1">(Parameters!$C$2/I34)^Parameters!$C$9</f>
        <v>0.99977261208251733</v>
      </c>
      <c r="K81" s="83"/>
      <c r="L81" s="74">
        <v>-55</v>
      </c>
      <c r="M81" s="12" t="s">
        <v>2</v>
      </c>
      <c r="N81" s="2">
        <f ca="1">(Parameters!$C$2/N34)^Parameters!$C$9</f>
        <v>0.64254582320904963</v>
      </c>
      <c r="O81" s="2">
        <f ca="1">(Parameters!$C$2/O34)^Parameters!$C$9</f>
        <v>0.64288013239162589</v>
      </c>
      <c r="P81" s="2">
        <f ca="1">(Parameters!$C$2/P34)^Parameters!$C$9</f>
        <v>0.64300534759591765</v>
      </c>
      <c r="Q81" s="2">
        <f ca="1">(Parameters!$C$2/Q34)^Parameters!$C$9</f>
        <v>0.64306653600562724</v>
      </c>
      <c r="R81" s="3">
        <f ca="1">(Parameters!$C$2/R34)^Parameters!$C$9</f>
        <v>0.6448093024600805</v>
      </c>
      <c r="T81" s="83"/>
      <c r="U81" s="74">
        <v>-55</v>
      </c>
      <c r="V81" s="12" t="s">
        <v>2</v>
      </c>
      <c r="W81" s="2">
        <f ca="1">(Parameters!$C$2/W34)^Parameters!$C$9</f>
        <v>0.65945853546319266</v>
      </c>
      <c r="X81" s="2">
        <f ca="1">(Parameters!$C$2/X34)^Parameters!$C$9</f>
        <v>0.66275102410068509</v>
      </c>
      <c r="Y81" s="2">
        <f ca="1">(Parameters!$C$2/Y34)^Parameters!$C$9</f>
        <v>0.67220273351096738</v>
      </c>
      <c r="Z81" s="2">
        <f ca="1">(Parameters!$C$2/Z34)^Parameters!$C$9</f>
        <v>0.69067216306075563</v>
      </c>
      <c r="AA81" s="3">
        <f ca="1">(Parameters!$C$2/AA34)^Parameters!$C$9</f>
        <v>0.72186733147153859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0.75444572454996406</v>
      </c>
      <c r="F82" s="18">
        <f ca="1">(Parameters!$C$2/F35)^Parameters!$C$9</f>
        <v>0.77687372845154645</v>
      </c>
      <c r="G82" s="18">
        <f ca="1">(Parameters!$C$2/G35)^Parameters!$C$9</f>
        <v>0.85844549948487947</v>
      </c>
      <c r="H82" s="18">
        <f ca="1">(Parameters!$C$2/H35)^Parameters!$C$9</f>
        <v>1.0353476769074939</v>
      </c>
      <c r="I82" s="22">
        <f ca="1">(Parameters!$C$2/I35)^Parameters!$C$9</f>
        <v>1.3679948143863714</v>
      </c>
      <c r="K82" s="83"/>
      <c r="L82" s="75"/>
      <c r="M82" s="9" t="s">
        <v>3</v>
      </c>
      <c r="N82" s="18">
        <f ca="1">(Parameters!$C$2/N35)^Parameters!$C$9</f>
        <v>0.64064121213016068</v>
      </c>
      <c r="O82" s="18">
        <f ca="1">(Parameters!$C$2/O35)^Parameters!$C$9</f>
        <v>0.64058957312011355</v>
      </c>
      <c r="P82" s="18">
        <f ca="1">(Parameters!$C$2/P35)^Parameters!$C$9</f>
        <v>0.64118301245178688</v>
      </c>
      <c r="Q82" s="18">
        <f ca="1">(Parameters!$C$2/Q35)^Parameters!$C$9</f>
        <v>0.64251174671257749</v>
      </c>
      <c r="R82" s="22">
        <f ca="1">(Parameters!$C$2/R35)^Parameters!$C$9</f>
        <v>0.64453232978278951</v>
      </c>
      <c r="T82" s="83"/>
      <c r="U82" s="75"/>
      <c r="V82" s="9" t="s">
        <v>3</v>
      </c>
      <c r="W82" s="18">
        <f ca="1">(Parameters!$C$2/W35)^Parameters!$C$9</f>
        <v>0.67265215500568509</v>
      </c>
      <c r="X82" s="18">
        <f ca="1">(Parameters!$C$2/X35)^Parameters!$C$9</f>
        <v>0.67871084072368526</v>
      </c>
      <c r="Y82" s="18">
        <f ca="1">(Parameters!$C$2/Y35)^Parameters!$C$9</f>
        <v>0.69996925196897619</v>
      </c>
      <c r="Z82" s="18">
        <f ca="1">(Parameters!$C$2/Z35)^Parameters!$C$9</f>
        <v>0.75298827429337778</v>
      </c>
      <c r="AA82" s="22">
        <f ca="1">(Parameters!$C$2/AA35)^Parameters!$C$9</f>
        <v>0.84561643956884025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0.73136970035186044</v>
      </c>
      <c r="F83" s="2">
        <f ca="1">(Parameters!$C$2/F36)^Parameters!$C$9</f>
        <v>0.73922364084178671</v>
      </c>
      <c r="G83" s="2">
        <f ca="1">(Parameters!$C$2/G36)^Parameters!$C$9</f>
        <v>0.77107661416117923</v>
      </c>
      <c r="H83" s="2">
        <f ca="1">(Parameters!$C$2/H36)^Parameters!$C$9</f>
        <v>0.90504155830914468</v>
      </c>
      <c r="I83" s="3">
        <f ca="1">(Parameters!$C$2/I36)^Parameters!$C$9</f>
        <v>1.0225032389202344</v>
      </c>
      <c r="K83" s="83"/>
      <c r="L83" s="74">
        <v>-60</v>
      </c>
      <c r="M83" s="10" t="s">
        <v>2</v>
      </c>
      <c r="N83" s="2">
        <f ca="1">(Parameters!$C$2/N36)^Parameters!$C$9</f>
        <v>0.64333614950118034</v>
      </c>
      <c r="O83" s="2">
        <f ca="1">(Parameters!$C$2/O36)^Parameters!$C$9</f>
        <v>0.64391943391953477</v>
      </c>
      <c r="P83" s="2">
        <f ca="1">(Parameters!$C$2/P36)^Parameters!$C$9</f>
        <v>0.64334081920602548</v>
      </c>
      <c r="Q83" s="2">
        <f ca="1">(Parameters!$C$2/Q36)^Parameters!$C$9</f>
        <v>0.64322970300863291</v>
      </c>
      <c r="R83" s="3">
        <f ca="1">(Parameters!$C$2/R36)^Parameters!$C$9</f>
        <v>0.64485509864408208</v>
      </c>
      <c r="T83" s="83"/>
      <c r="U83" s="74">
        <v>-60</v>
      </c>
      <c r="V83" s="10" t="s">
        <v>2</v>
      </c>
      <c r="W83" s="2">
        <f ca="1">(Parameters!$C$2/W36)^Parameters!$C$9</f>
        <v>0.66840990048250171</v>
      </c>
      <c r="X83" s="2">
        <f ca="1">(Parameters!$C$2/X36)^Parameters!$C$9</f>
        <v>0.67180434234633957</v>
      </c>
      <c r="Y83" s="2">
        <f ca="1">(Parameters!$C$2/Y36)^Parameters!$C$9</f>
        <v>0.68095017189720586</v>
      </c>
      <c r="Z83" s="2">
        <f ca="1">(Parameters!$C$2/Z36)^Parameters!$C$9</f>
        <v>0.69889072770593963</v>
      </c>
      <c r="AA83" s="3">
        <f ca="1">(Parameters!$C$2/AA36)^Parameters!$C$9</f>
        <v>0.7261109889578331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0.8195488339343685</v>
      </c>
      <c r="F84" s="18">
        <f ca="1">(Parameters!$C$2/F37)^Parameters!$C$9</f>
        <v>0.83787500007837423</v>
      </c>
      <c r="G84" s="18">
        <f ca="1">(Parameters!$C$2/G37)^Parameters!$C$9</f>
        <v>0.92127654974260187</v>
      </c>
      <c r="H84" s="18">
        <f ca="1">(Parameters!$C$2/H37)^Parameters!$C$9</f>
        <v>1.1241333197182586</v>
      </c>
      <c r="I84" s="22">
        <f ca="1">(Parameters!$C$2/I37)^Parameters!$C$9</f>
        <v>1.3995165737643704</v>
      </c>
      <c r="K84" s="83"/>
      <c r="L84" s="75"/>
      <c r="M84" s="11" t="s">
        <v>3</v>
      </c>
      <c r="N84" s="18">
        <f ca="1">(Parameters!$C$2/N37)^Parameters!$C$9</f>
        <v>0.64043590557610797</v>
      </c>
      <c r="O84" s="18">
        <f ca="1">(Parameters!$C$2/O37)^Parameters!$C$9</f>
        <v>0.64031795240122491</v>
      </c>
      <c r="P84" s="18">
        <f ca="1">(Parameters!$C$2/P37)^Parameters!$C$9</f>
        <v>0.64128604310992821</v>
      </c>
      <c r="Q84" s="18">
        <f ca="1">(Parameters!$C$2/Q37)^Parameters!$C$9</f>
        <v>0.64257086174654898</v>
      </c>
      <c r="R84" s="22">
        <f ca="1">(Parameters!$C$2/R37)^Parameters!$C$9</f>
        <v>0.64438309419649853</v>
      </c>
      <c r="T84" s="83"/>
      <c r="U84" s="75"/>
      <c r="V84" s="11" t="s">
        <v>3</v>
      </c>
      <c r="W84" s="18">
        <f ca="1">(Parameters!$C$2/W37)^Parameters!$C$9</f>
        <v>0.68838363906553113</v>
      </c>
      <c r="X84" s="18">
        <f ca="1">(Parameters!$C$2/X37)^Parameters!$C$9</f>
        <v>0.69637058490141734</v>
      </c>
      <c r="Y84" s="18">
        <f ca="1">(Parameters!$C$2/Y37)^Parameters!$C$9</f>
        <v>0.72159220056719531</v>
      </c>
      <c r="Z84" s="18">
        <f ca="1">(Parameters!$C$2/Z37)^Parameters!$C$9</f>
        <v>0.7740360304027103</v>
      </c>
      <c r="AA84" s="22">
        <f ca="1">(Parameters!$C$2/AA37)^Parameters!$C$9</f>
        <v>0.8629495150799722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0.76328809048317448</v>
      </c>
      <c r="F85" s="2">
        <f ca="1">(Parameters!$C$2/F38)^Parameters!$C$9</f>
        <v>0.77499896663210888</v>
      </c>
      <c r="G85" s="2">
        <f ca="1">(Parameters!$C$2/G38)^Parameters!$C$9</f>
        <v>0.8569752085831075</v>
      </c>
      <c r="H85" s="2">
        <f ca="1">(Parameters!$C$2/H38)^Parameters!$C$9</f>
        <v>0.96674740244723512</v>
      </c>
      <c r="I85" s="3">
        <f ca="1">(Parameters!$C$2/I38)^Parameters!$C$9</f>
        <v>1.0535464029117401</v>
      </c>
      <c r="K85" s="83"/>
      <c r="L85" s="74">
        <v>-65</v>
      </c>
      <c r="M85" s="12" t="s">
        <v>2</v>
      </c>
      <c r="N85" s="2">
        <f ca="1">(Parameters!$C$2/N38)^Parameters!$C$9</f>
        <v>0.64296934813401596</v>
      </c>
      <c r="O85" s="2">
        <f ca="1">(Parameters!$C$2/O38)^Parameters!$C$9</f>
        <v>0.64314468856747831</v>
      </c>
      <c r="P85" s="2">
        <f ca="1">(Parameters!$C$2/P38)^Parameters!$C$9</f>
        <v>0.64248800251048543</v>
      </c>
      <c r="Q85" s="2">
        <f ca="1">(Parameters!$C$2/Q38)^Parameters!$C$9</f>
        <v>0.64334984077192192</v>
      </c>
      <c r="R85" s="3">
        <f ca="1">(Parameters!$C$2/R38)^Parameters!$C$9</f>
        <v>0.64473823706241318</v>
      </c>
      <c r="T85" s="83"/>
      <c r="U85" s="74">
        <v>-65</v>
      </c>
      <c r="V85" s="12" t="s">
        <v>2</v>
      </c>
      <c r="W85" s="2">
        <f ca="1">(Parameters!$C$2/W38)^Parameters!$C$9</f>
        <v>0.67872930605240889</v>
      </c>
      <c r="X85" s="2">
        <f ca="1">(Parameters!$C$2/X38)^Parameters!$C$9</f>
        <v>0.68203851668795901</v>
      </c>
      <c r="Y85" s="2">
        <f ca="1">(Parameters!$C$2/Y38)^Parameters!$C$9</f>
        <v>0.68967165309736989</v>
      </c>
      <c r="Z85" s="2">
        <f ca="1">(Parameters!$C$2/Z38)^Parameters!$C$9</f>
        <v>0.71038248340582222</v>
      </c>
      <c r="AA85" s="3">
        <f ca="1">(Parameters!$C$2/AA38)^Parameters!$C$9</f>
        <v>0.7310800551023986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0.90316114763595345</v>
      </c>
      <c r="F86" s="18">
        <f ca="1">(Parameters!$C$2/F39)^Parameters!$C$9</f>
        <v>0.93197528194590074</v>
      </c>
      <c r="G86" s="18">
        <f ca="1">(Parameters!$C$2/G39)^Parameters!$C$9</f>
        <v>1.0294791345032865</v>
      </c>
      <c r="H86" s="18">
        <f ca="1">(Parameters!$C$2/H39)^Parameters!$C$9</f>
        <v>1.2586840189188053</v>
      </c>
      <c r="I86" s="22">
        <f ca="1">(Parameters!$C$2/I39)^Parameters!$C$9</f>
        <v>1.4369222772557118</v>
      </c>
      <c r="K86" s="83"/>
      <c r="L86" s="75"/>
      <c r="M86" s="9" t="s">
        <v>3</v>
      </c>
      <c r="N86" s="18">
        <f ca="1">(Parameters!$C$2/N39)^Parameters!$C$9</f>
        <v>0.64113643632229456</v>
      </c>
      <c r="O86" s="18">
        <f ca="1">(Parameters!$C$2/O39)^Parameters!$C$9</f>
        <v>0.64124816740575019</v>
      </c>
      <c r="P86" s="18">
        <f ca="1">(Parameters!$C$2/P39)^Parameters!$C$9</f>
        <v>0.64201428391869919</v>
      </c>
      <c r="Q86" s="18">
        <f ca="1">(Parameters!$C$2/Q39)^Parameters!$C$9</f>
        <v>0.64295189898400495</v>
      </c>
      <c r="R86" s="22">
        <f ca="1">(Parameters!$C$2/R39)^Parameters!$C$9</f>
        <v>0.64402952918656786</v>
      </c>
      <c r="T86" s="83"/>
      <c r="U86" s="75"/>
      <c r="V86" s="9" t="s">
        <v>3</v>
      </c>
      <c r="W86" s="18">
        <f ca="1">(Parameters!$C$2/W39)^Parameters!$C$9</f>
        <v>0.71574145073654927</v>
      </c>
      <c r="X86" s="18">
        <f ca="1">(Parameters!$C$2/X39)^Parameters!$C$9</f>
        <v>0.72317846699443189</v>
      </c>
      <c r="Y86" s="18">
        <f ca="1">(Parameters!$C$2/Y39)^Parameters!$C$9</f>
        <v>0.74946931049713617</v>
      </c>
      <c r="Z86" s="18">
        <f ca="1">(Parameters!$C$2/Z39)^Parameters!$C$9</f>
        <v>0.80410344706816494</v>
      </c>
      <c r="AA86" s="22">
        <f ca="1">(Parameters!$C$2/AA39)^Parameters!$C$9</f>
        <v>0.88954252391978295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0.86735260226293132</v>
      </c>
      <c r="F87" s="2">
        <f ca="1">(Parameters!$C$2/F40)^Parameters!$C$9</f>
        <v>0.88276438645377053</v>
      </c>
      <c r="G87" s="2">
        <f ca="1">(Parameters!$C$2/G40)^Parameters!$C$9</f>
        <v>0.93960780764359042</v>
      </c>
      <c r="H87" s="2">
        <f ca="1">(Parameters!$C$2/H40)^Parameters!$C$9</f>
        <v>0.99475379056512681</v>
      </c>
      <c r="I87" s="3">
        <f ca="1">(Parameters!$C$2/I40)^Parameters!$C$9</f>
        <v>1.1144331090675879</v>
      </c>
      <c r="K87" s="83"/>
      <c r="L87" s="74">
        <v>-70</v>
      </c>
      <c r="M87" s="10" t="s">
        <v>2</v>
      </c>
      <c r="N87" s="2">
        <f ca="1">(Parameters!$C$2/N40)^Parameters!$C$9</f>
        <v>0.64220833744871197</v>
      </c>
      <c r="O87" s="2">
        <f ca="1">(Parameters!$C$2/O40)^Parameters!$C$9</f>
        <v>0.64222915791947199</v>
      </c>
      <c r="P87" s="2">
        <f ca="1">(Parameters!$C$2/P40)^Parameters!$C$9</f>
        <v>0.64284390264424851</v>
      </c>
      <c r="Q87" s="2">
        <f ca="1">(Parameters!$C$2/Q40)^Parameters!$C$9</f>
        <v>0.64326038025241306</v>
      </c>
      <c r="R87" s="3">
        <f ca="1">(Parameters!$C$2/R40)^Parameters!$C$9</f>
        <v>0.64508167163085117</v>
      </c>
      <c r="T87" s="83"/>
      <c r="U87" s="74">
        <v>-70</v>
      </c>
      <c r="V87" s="10" t="s">
        <v>2</v>
      </c>
      <c r="W87" s="2">
        <f ca="1">(Parameters!$C$2/W40)^Parameters!$C$9</f>
        <v>0.69126100596932649</v>
      </c>
      <c r="X87" s="2">
        <f ca="1">(Parameters!$C$2/X40)^Parameters!$C$9</f>
        <v>0.69452140064688184</v>
      </c>
      <c r="Y87" s="2">
        <f ca="1">(Parameters!$C$2/Y40)^Parameters!$C$9</f>
        <v>0.70539655965398129</v>
      </c>
      <c r="Z87" s="2">
        <f ca="1">(Parameters!$C$2/Z40)^Parameters!$C$9</f>
        <v>0.71850274355027965</v>
      </c>
      <c r="AA87" s="3">
        <f ca="1">(Parameters!$C$2/AA40)^Parameters!$C$9</f>
        <v>0.74166186174347126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1.0499255173385929</v>
      </c>
      <c r="F88" s="18">
        <f ca="1">(Parameters!$C$2/F41)^Parameters!$C$9</f>
        <v>1.0842077094832083</v>
      </c>
      <c r="G88" s="18">
        <f ca="1">(Parameters!$C$2/G41)^Parameters!$C$9</f>
        <v>1.2010322215424529</v>
      </c>
      <c r="H88" s="18">
        <f ca="1">(Parameters!$C$2/H41)^Parameters!$C$9</f>
        <v>1.3430178726933875</v>
      </c>
      <c r="I88" s="22">
        <f ca="1">(Parameters!$C$2/I41)^Parameters!$C$9</f>
        <v>1.6034297121963992</v>
      </c>
      <c r="K88" s="83"/>
      <c r="L88" s="75"/>
      <c r="M88" s="11" t="s">
        <v>3</v>
      </c>
      <c r="N88" s="18">
        <f ca="1">(Parameters!$C$2/N41)^Parameters!$C$9</f>
        <v>0.6423078543088625</v>
      </c>
      <c r="O88" s="18">
        <f ca="1">(Parameters!$C$2/O41)^Parameters!$C$9</f>
        <v>0.64237716892915075</v>
      </c>
      <c r="P88" s="18">
        <f ca="1">(Parameters!$C$2/P41)^Parameters!$C$9</f>
        <v>0.64252250334384875</v>
      </c>
      <c r="Q88" s="18">
        <f ca="1">(Parameters!$C$2/Q41)^Parameters!$C$9</f>
        <v>0.64290356011758543</v>
      </c>
      <c r="R88" s="22">
        <f ca="1">(Parameters!$C$2/R41)^Parameters!$C$9</f>
        <v>0.64337389075868789</v>
      </c>
      <c r="T88" s="83"/>
      <c r="U88" s="75"/>
      <c r="V88" s="11" t="s">
        <v>3</v>
      </c>
      <c r="W88" s="18">
        <f ca="1">(Parameters!$C$2/W41)^Parameters!$C$9</f>
        <v>0.7531444392301504</v>
      </c>
      <c r="X88" s="18">
        <f ca="1">(Parameters!$C$2/X41)^Parameters!$C$9</f>
        <v>0.76156881174763513</v>
      </c>
      <c r="Y88" s="18">
        <f ca="1">(Parameters!$C$2/Y41)^Parameters!$C$9</f>
        <v>0.7887387959946528</v>
      </c>
      <c r="Z88" s="18">
        <f ca="1">(Parameters!$C$2/Z41)^Parameters!$C$9</f>
        <v>0.83451078702436587</v>
      </c>
      <c r="AA88" s="22">
        <f ca="1">(Parameters!$C$2/AA41)^Parameters!$C$9</f>
        <v>0.92371463910375518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0.9871883509631052</v>
      </c>
      <c r="F89" s="2">
        <f ca="1">(Parameters!$C$2/F42)^Parameters!$C$9</f>
        <v>1.005373051999668</v>
      </c>
      <c r="G89" s="2">
        <f ca="1">(Parameters!$C$2/G42)^Parameters!$C$9</f>
        <v>1.0022448578276797</v>
      </c>
      <c r="H89" s="2">
        <f ca="1">(Parameters!$C$2/H42)^Parameters!$C$9</f>
        <v>1.045702344310607</v>
      </c>
      <c r="I89" s="3">
        <f ca="1">(Parameters!$C$2/I42)^Parameters!$C$9</f>
        <v>1.2088648700498554</v>
      </c>
      <c r="K89" s="83"/>
      <c r="L89" s="74">
        <v>-75</v>
      </c>
      <c r="M89" s="12" t="s">
        <v>2</v>
      </c>
      <c r="N89" s="2">
        <f ca="1">(Parameters!$C$2/N42)^Parameters!$C$9</f>
        <v>0.64293038627163346</v>
      </c>
      <c r="O89" s="2">
        <f ca="1">(Parameters!$C$2/O42)^Parameters!$C$9</f>
        <v>0.64302947709682856</v>
      </c>
      <c r="P89" s="2">
        <f ca="1">(Parameters!$C$2/P42)^Parameters!$C$9</f>
        <v>0.64314977065999113</v>
      </c>
      <c r="Q89" s="2">
        <f ca="1">(Parameters!$C$2/Q42)^Parameters!$C$9</f>
        <v>0.64365416543217391</v>
      </c>
      <c r="R89" s="3">
        <f ca="1">(Parameters!$C$2/R42)^Parameters!$C$9</f>
        <v>0.64647592959598099</v>
      </c>
      <c r="T89" s="83"/>
      <c r="U89" s="74">
        <v>-75</v>
      </c>
      <c r="V89" s="12" t="s">
        <v>2</v>
      </c>
      <c r="W89" s="2">
        <f ca="1">(Parameters!$C$2/W42)^Parameters!$C$9</f>
        <v>0.71355883797704189</v>
      </c>
      <c r="X89" s="2">
        <f ca="1">(Parameters!$C$2/X42)^Parameters!$C$9</f>
        <v>0.71711545217634509</v>
      </c>
      <c r="Y89" s="2">
        <f ca="1">(Parameters!$C$2/Y42)^Parameters!$C$9</f>
        <v>0.71958563866599634</v>
      </c>
      <c r="Z89" s="2">
        <f ca="1">(Parameters!$C$2/Z42)^Parameters!$C$9</f>
        <v>0.72919345909647104</v>
      </c>
      <c r="AA89" s="3">
        <f ca="1">(Parameters!$C$2/AA42)^Parameters!$C$9</f>
        <v>0.75830533826586854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1.3037642616877025</v>
      </c>
      <c r="F90" s="18">
        <f ca="1">(Parameters!$C$2/F43)^Parameters!$C$9</f>
        <v>1.3442662412297228</v>
      </c>
      <c r="G90" s="18">
        <f ca="1">(Parameters!$C$2/G43)^Parameters!$C$9</f>
        <v>1.3381965291995377</v>
      </c>
      <c r="H90" s="18">
        <f ca="1">(Parameters!$C$2/H43)^Parameters!$C$9</f>
        <v>1.433741027597079</v>
      </c>
      <c r="I90" s="22">
        <f ca="1">(Parameters!$C$2/I43)^Parameters!$C$9</f>
        <v>1.8457847148678286</v>
      </c>
      <c r="K90" s="83"/>
      <c r="L90" s="75"/>
      <c r="M90" s="9" t="s">
        <v>3</v>
      </c>
      <c r="N90" s="18">
        <f ca="1">(Parameters!$C$2/N43)^Parameters!$C$9</f>
        <v>0.64252374873803586</v>
      </c>
      <c r="O90" s="18">
        <f ca="1">(Parameters!$C$2/O43)^Parameters!$C$9</f>
        <v>0.64261342980093339</v>
      </c>
      <c r="P90" s="18">
        <f ca="1">(Parameters!$C$2/P43)^Parameters!$C$9</f>
        <v>0.64278568356630705</v>
      </c>
      <c r="Q90" s="18">
        <f ca="1">(Parameters!$C$2/Q43)^Parameters!$C$9</f>
        <v>0.64300269642807051</v>
      </c>
      <c r="R90" s="22">
        <f ca="1">(Parameters!$C$2/R43)^Parameters!$C$9</f>
        <v>0.64226747485397084</v>
      </c>
      <c r="T90" s="83"/>
      <c r="U90" s="75"/>
      <c r="V90" s="9" t="s">
        <v>3</v>
      </c>
      <c r="W90" s="18">
        <f ca="1">(Parameters!$C$2/W43)^Parameters!$C$9</f>
        <v>0.80994302522986361</v>
      </c>
      <c r="X90" s="18">
        <f ca="1">(Parameters!$C$2/X43)^Parameters!$C$9</f>
        <v>0.8188020519820266</v>
      </c>
      <c r="Y90" s="18">
        <f ca="1">(Parameters!$C$2/Y43)^Parameters!$C$9</f>
        <v>0.83839282787970648</v>
      </c>
      <c r="Z90" s="18">
        <f ca="1">(Parameters!$C$2/Z43)^Parameters!$C$9</f>
        <v>0.88605498605003685</v>
      </c>
      <c r="AA90" s="22">
        <f ca="1">(Parameters!$C$2/AA43)^Parameters!$C$9</f>
        <v>0.97047793927301984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1.0433328197025713</v>
      </c>
      <c r="F91" s="16">
        <f ca="1">(Parameters!$C$2/F44)^Parameters!$C$9</f>
        <v>1.0585254384832128</v>
      </c>
      <c r="G91" s="3">
        <f ca="1">(Parameters!$C$2/G44)^Parameters!$C$9</f>
        <v>1.1082524558448206</v>
      </c>
      <c r="H91" s="16">
        <f ca="1">(Parameters!$C$2/H44)^Parameters!$C$9</f>
        <v>1.1988151194527206</v>
      </c>
      <c r="I91" s="3">
        <f ca="1">(Parameters!$C$2/I44)^Parameters!$C$9</f>
        <v>1.3432290946773449</v>
      </c>
      <c r="K91" s="83"/>
      <c r="L91" s="74">
        <v>-80</v>
      </c>
      <c r="M91" s="12" t="s">
        <v>2</v>
      </c>
      <c r="N91" s="3">
        <f ca="1">(Parameters!$C$2/N44)^Parameters!$C$9</f>
        <v>0.64318945591387289</v>
      </c>
      <c r="O91" s="16">
        <f ca="1">(Parameters!$C$2/O44)^Parameters!$C$9</f>
        <v>0.64367281860406411</v>
      </c>
      <c r="P91" s="3">
        <f ca="1">(Parameters!$C$2/P44)^Parameters!$C$9</f>
        <v>0.64500645736677742</v>
      </c>
      <c r="Q91" s="16">
        <f ca="1">(Parameters!$C$2/Q44)^Parameters!$C$9</f>
        <v>0.64605792268631579</v>
      </c>
      <c r="R91" s="3">
        <f ca="1">(Parameters!$C$2/R44)^Parameters!$C$9</f>
        <v>0.64491202034042983</v>
      </c>
      <c r="T91" s="83"/>
      <c r="U91" s="74">
        <v>-80</v>
      </c>
      <c r="V91" s="12" t="s">
        <v>2</v>
      </c>
      <c r="W91" s="3">
        <f ca="1">(Parameters!$C$2/W44)^Parameters!$C$9</f>
        <v>0.72841072610633684</v>
      </c>
      <c r="X91" s="16">
        <f ca="1">(Parameters!$C$2/X44)^Parameters!$C$9</f>
        <v>0.73148791037869076</v>
      </c>
      <c r="Y91" s="3">
        <f ca="1">(Parameters!$C$2/Y44)^Parameters!$C$9</f>
        <v>0.74104789675752136</v>
      </c>
      <c r="Z91" s="16">
        <f ca="1">(Parameters!$C$2/Z44)^Parameters!$C$9</f>
        <v>0.75654437836637234</v>
      </c>
      <c r="AA91" s="3">
        <f ca="1">(Parameters!$C$2/AA44)^Parameters!$C$9</f>
        <v>0.77756110095944342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1.3986858522911929</v>
      </c>
      <c r="F92" s="20">
        <f ca="1">(Parameters!$C$2/F45)^Parameters!$C$9</f>
        <v>1.4386064843436019</v>
      </c>
      <c r="G92" s="6">
        <f ca="1">(Parameters!$C$2/G45)^Parameters!$C$9</f>
        <v>1.557300783931824</v>
      </c>
      <c r="H92" s="20">
        <f ca="1">(Parameters!$C$2/H45)^Parameters!$C$9</f>
        <v>1.8035037428703673</v>
      </c>
      <c r="I92" s="6">
        <f ca="1">(Parameters!$C$2/I45)^Parameters!$C$9</f>
        <v>2.1684622367359521</v>
      </c>
      <c r="K92" s="84"/>
      <c r="L92" s="75"/>
      <c r="M92" s="9" t="s">
        <v>3</v>
      </c>
      <c r="N92" s="6">
        <f ca="1">(Parameters!$C$2/N45)^Parameters!$C$9</f>
        <v>0.64278106877054109</v>
      </c>
      <c r="O92" s="20">
        <f ca="1">(Parameters!$C$2/O45)^Parameters!$C$9</f>
        <v>0.64248143283565451</v>
      </c>
      <c r="P92" s="6">
        <f ca="1">(Parameters!$C$2/P45)^Parameters!$C$9</f>
        <v>0.64176174793150831</v>
      </c>
      <c r="Q92" s="20">
        <f ca="1">(Parameters!$C$2/Q45)^Parameters!$C$9</f>
        <v>0.64174281814107137</v>
      </c>
      <c r="R92" s="6">
        <f ca="1">(Parameters!$C$2/R45)^Parameters!$C$9</f>
        <v>0.64417578230703354</v>
      </c>
      <c r="T92" s="84"/>
      <c r="U92" s="75"/>
      <c r="V92" s="9" t="s">
        <v>3</v>
      </c>
      <c r="W92" s="6">
        <f ca="1">(Parameters!$C$2/W45)^Parameters!$C$9</f>
        <v>0.87922774198416831</v>
      </c>
      <c r="X92" s="20">
        <f ca="1">(Parameters!$C$2/X45)^Parameters!$C$9</f>
        <v>0.88763690581919608</v>
      </c>
      <c r="Y92" s="6">
        <f ca="1">(Parameters!$C$2/Y45)^Parameters!$C$9</f>
        <v>0.91248120074467098</v>
      </c>
      <c r="Z92" s="20">
        <f ca="1">(Parameters!$C$2/Z45)^Parameters!$C$9</f>
        <v>0.96166148163697096</v>
      </c>
      <c r="AA92" s="6">
        <f ca="1">(Parameters!$C$2/AA45)^Parameters!$C$9</f>
        <v>1.021315456330443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">
    <cfRule type="colorScale" priority="7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4">
      <colorScale>
        <cfvo type="num" val="0"/>
        <cfvo type="num" val="1"/>
        <color rgb="FFFF0000"/>
        <color theme="9" tint="-0.249977111117893"/>
      </colorScale>
    </cfRule>
    <cfRule type="colorScale" priority="75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62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6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5">
      <colorScale>
        <cfvo type="num" val="0"/>
        <cfvo type="num" val="1"/>
        <color rgb="FFFF0000"/>
        <color theme="9" tint="-0.249977111117893"/>
      </colorScale>
    </cfRule>
    <cfRule type="colorScale" priority="66">
      <colorScale>
        <cfvo type="num" val="0"/>
        <cfvo type="num" val="1"/>
        <color rgb="FFFF7128"/>
        <color theme="9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4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6">
      <colorScale>
        <cfvo type="num" val="0"/>
        <cfvo type="num" val="1"/>
        <color rgb="FFFF0000"/>
        <color theme="9" tint="-0.249977111117893"/>
      </colorScale>
    </cfRule>
    <cfRule type="colorScale" priority="47">
      <colorScale>
        <cfvo type="num" val="0"/>
        <cfvo type="num" val="1"/>
        <color rgb="FFFF7128"/>
        <color theme="9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2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2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8">
      <colorScale>
        <cfvo type="num" val="0"/>
        <cfvo type="num" val="1"/>
        <color rgb="FFFF0000"/>
        <color theme="9" tint="-0.249977111117893"/>
      </colorScale>
    </cfRule>
    <cfRule type="colorScale" priority="29">
      <colorScale>
        <cfvo type="num" val="0"/>
        <cfvo type="num" val="1"/>
        <color rgb="FFFF7128"/>
        <color theme="9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5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5">
      <colorScale>
        <cfvo type="num" val="0"/>
        <cfvo type="num" val="1"/>
        <color rgb="FFFF0000"/>
        <color theme="9" tint="-0.249977111117893"/>
      </colorScale>
    </cfRule>
    <cfRule type="colorScale" priority="56">
      <colorScale>
        <cfvo type="num" val="0"/>
        <cfvo type="num" val="1"/>
        <color rgb="FFFF7128"/>
        <color theme="9"/>
      </colorScale>
    </cfRule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3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7">
      <colorScale>
        <cfvo type="num" val="0"/>
        <cfvo type="num" val="1"/>
        <color rgb="FFFF0000"/>
        <color theme="9" tint="-0.249977111117893"/>
      </colorScale>
    </cfRule>
    <cfRule type="colorScale" priority="38">
      <colorScale>
        <cfvo type="num" val="0"/>
        <cfvo type="num" val="1"/>
        <color rgb="FFFF7128"/>
        <color theme="9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3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5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1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8">
      <colorScale>
        <cfvo type="num" val="0"/>
        <cfvo type="num" val="1"/>
        <color rgb="FFFF0000"/>
        <color theme="9" tint="-0.249977111117893"/>
      </colorScale>
    </cfRule>
    <cfRule type="colorScale" priority="19">
      <colorScale>
        <cfvo type="num" val="0"/>
        <cfvo type="num" val="1"/>
        <color rgb="FFFF7128"/>
        <color theme="9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3B08A-155A-BA42-B7FB-C0C0BFCB7A3F}">
  <sheetPr codeName="Sheet8"/>
  <dimension ref="A1"/>
  <sheetViews>
    <sheetView zoomScale="87" zoomScaleNormal="87" workbookViewId="0">
      <selection activeCell="AB42" sqref="AB42"/>
    </sheetView>
    <sheetView tabSelected="1" topLeftCell="K1" workbookViewId="1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41BCE-E34F-A64B-8EE4-4D2F2A47233B}">
  <sheetPr codeName="Sheet9"/>
  <dimension ref="B1:AJ141"/>
  <sheetViews>
    <sheetView topLeftCell="A27" workbookViewId="0">
      <selection activeCell="F31" sqref="F31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0</v>
      </c>
      <c r="C2" s="77"/>
      <c r="D2" s="78"/>
      <c r="E2" s="56" t="s">
        <v>22</v>
      </c>
      <c r="F2" s="57"/>
      <c r="G2" s="57"/>
      <c r="H2" s="57"/>
      <c r="I2" s="58"/>
      <c r="K2" s="76" t="s">
        <v>0</v>
      </c>
      <c r="L2" s="77"/>
      <c r="M2" s="78"/>
      <c r="N2" s="99" t="s">
        <v>29</v>
      </c>
      <c r="O2" s="100"/>
      <c r="P2" s="100"/>
      <c r="Q2" s="100"/>
      <c r="R2" s="101"/>
      <c r="T2" s="76" t="s">
        <v>0</v>
      </c>
      <c r="U2" s="77"/>
      <c r="V2" s="78"/>
      <c r="W2" s="56" t="s">
        <v>30</v>
      </c>
      <c r="X2" s="57"/>
      <c r="Y2" s="57"/>
      <c r="Z2" s="57"/>
      <c r="AA2" s="58"/>
      <c r="AC2" s="76" t="s">
        <v>0</v>
      </c>
      <c r="AD2" s="77"/>
      <c r="AE2" s="78"/>
      <c r="AF2" s="76" t="s">
        <v>39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102"/>
      <c r="O3" s="103"/>
      <c r="P3" s="103"/>
      <c r="Q3" s="103"/>
      <c r="R3" s="104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INDIRECT("DATA_VIS_PRIO!E"&amp;317-5*(ROW()-2)/2+(COLUMN()-5))</f>
        <v>0.82311084841806803</v>
      </c>
      <c r="F4" s="2" cm="1">
        <f t="array" aca="1" ref="F4" ca="1">INDIRECT("DATA_VIS_PRIO!E"&amp;317-5*(ROW()-2)/2+(COLUMN()-5))</f>
        <v>0.80175464736712276</v>
      </c>
      <c r="G4" s="2" cm="1">
        <f t="array" aca="1" ref="G4" ca="1">INDIRECT("DATA_VIS_PRIO!E"&amp;317-5*(ROW()-2)/2+(COLUMN()-5))</f>
        <v>0.73493620477786059</v>
      </c>
      <c r="H4" s="2" cm="1">
        <f t="array" aca="1" ref="H4" ca="1">INDIRECT("DATA_VIS_PRIO!E"&amp;317-5*(ROW()-2)/2+(COLUMN()-5))</f>
        <v>0.61531003349674895</v>
      </c>
      <c r="I4" s="2" cm="1">
        <f t="array" aca="1" ref="I4" ca="1">INDIRECT("DATA_VIS_PRIO!E"&amp;317-5*(ROW()-2)/2+(COLUMN()-5))</f>
        <v>0.43350458979743328</v>
      </c>
      <c r="K4" s="82" t="s">
        <v>1</v>
      </c>
      <c r="L4" s="74">
        <v>20</v>
      </c>
      <c r="M4" s="1" t="s">
        <v>2</v>
      </c>
      <c r="N4" s="2" cm="1">
        <f t="array" aca="1" ref="N4" ca="1">INDIRECT("DATA_VIS_PRIO!F" &amp; 317-5*(ROW()-2)/2+(COLUMN()-14))</f>
        <v>0.99999142263759844</v>
      </c>
      <c r="O4" s="2" cm="1">
        <f t="array" aca="1" ref="O4" ca="1">INDIRECT("DATA_VIS_PRIO!F" &amp; 317-5*(ROW()-2)/2+(COLUMN()-14))</f>
        <v>0.99980084578706163</v>
      </c>
      <c r="P4" s="2" cm="1">
        <f t="array" aca="1" ref="P4" ca="1">INDIRECT("DATA_VIS_PRIO!F" &amp; 317-5*(ROW()-2)/2+(COLUMN()-14))</f>
        <v>0.99966160286371819</v>
      </c>
      <c r="Q4" s="2" cm="1">
        <f t="array" aca="1" ref="Q4" ca="1">INDIRECT("DATA_VIS_PRIO!F" &amp; 317-5*(ROW()-2)/2+(COLUMN()-14))</f>
        <v>0.99896159118249639</v>
      </c>
      <c r="R4" s="2" cm="1">
        <f t="array" aca="1" ref="R4" ca="1">INDIRECT("DATA_VIS_PRIO!F" &amp; 317-5*(ROW()-2)/2+(COLUMN()-14))</f>
        <v>0.99995754146298044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INDIRECT("DATA_VIS_PRIO!G" &amp; 317-5*(ROW()-2)/2+(COLUMN()-23))</f>
        <v>0.937908923790856</v>
      </c>
      <c r="X4" s="3" cm="1">
        <f t="array" aca="1" ref="X4" ca="1">INDIRECT("DATA_VIS_PRIO!G" &amp; 317-5*(ROW()-2)/2+(COLUMN()-23))</f>
        <v>0.92986671318860559</v>
      </c>
      <c r="Y4" s="3" cm="1">
        <f t="array" aca="1" ref="Y4" ca="1">INDIRECT("DATA_VIS_PRIO!G" &amp; 317-5*(ROW()-2)/2+(COLUMN()-23))</f>
        <v>0.90409377538877123</v>
      </c>
      <c r="Z4" s="3" cm="1">
        <f t="array" aca="1" ref="Z4" ca="1">INDIRECT("DATA_VIS_PRIO!G" &amp; 317-5*(ROW()-2)/2+(COLUMN()-23))</f>
        <v>0.85423335616064633</v>
      </c>
      <c r="AA4" s="3" cm="1">
        <f t="array" aca="1" ref="AA4" ca="1">INDIRECT("DATA_VIS_PRIO!G" &amp; 317-5*(ROW()-2)/2+(COLUMN()-23))</f>
        <v>0.76673360584667294</v>
      </c>
      <c r="AB4" s="23"/>
      <c r="AC4" s="82" t="s">
        <v>1</v>
      </c>
      <c r="AD4" s="74">
        <v>20</v>
      </c>
      <c r="AE4" s="1" t="s">
        <v>2</v>
      </c>
      <c r="AF4" s="2">
        <f ca="1">(N4-E4)</f>
        <v>0.17688057421953041</v>
      </c>
      <c r="AG4" s="2">
        <f t="shared" ref="AG4:AJ19" ca="1" si="0">(O4-F4)</f>
        <v>0.19804619841993887</v>
      </c>
      <c r="AH4" s="2">
        <f t="shared" ca="1" si="0"/>
        <v>0.2647253980858576</v>
      </c>
      <c r="AI4" s="2">
        <f t="shared" ca="1" si="0"/>
        <v>0.38365155768574744</v>
      </c>
      <c r="AJ4" s="2">
        <f t="shared" ca="1" si="0"/>
        <v>0.56645295166554721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INDIRECT("DATA_VIS_PRIO!H" &amp; 317-5*(ROW()-3)/2+(COLUMN()-5))</f>
        <v>0.77790726501057428</v>
      </c>
      <c r="F5" s="5" cm="1">
        <f t="array" aca="1" ref="F5" ca="1">INDIRECT("DATA_VIS_PRIO!H" &amp; 317-5*(ROW()-3)/2+(COLUMN()-5))</f>
        <v>0.75847423824708249</v>
      </c>
      <c r="G5" s="5" cm="1">
        <f t="array" aca="1" ref="G5" ca="1">INDIRECT("DATA_VIS_PRIO!H" &amp; 317-5*(ROW()-3)/2+(COLUMN()-5))</f>
        <v>0.69183174318892871</v>
      </c>
      <c r="H5" s="5" cm="1">
        <f t="array" aca="1" ref="H5" ca="1">INDIRECT("DATA_VIS_PRIO!H" &amp; 317-5*(ROW()-3)/2+(COLUMN()-5))</f>
        <v>0.5647585418776857</v>
      </c>
      <c r="I5" s="5" cm="1">
        <f t="array" aca="1" ref="I5" ca="1">INDIRECT("DATA_VIS_PRIO!H" &amp; 317-5*(ROW()-3)/2+(COLUMN()-5))</f>
        <v>0.36128032610815031</v>
      </c>
      <c r="J5" s="19"/>
      <c r="K5" s="83"/>
      <c r="L5" s="75"/>
      <c r="M5" s="4" t="s">
        <v>3</v>
      </c>
      <c r="N5" s="5" cm="1">
        <f t="array" aca="1" ref="N5" ca="1">INDIRECT("DATA_VIS_PRIO!I" &amp; 317-5*(ROW()-3)/2+(COLUMN()-14))</f>
        <v>0.92100050752648721</v>
      </c>
      <c r="O5" s="5" cm="1">
        <f t="array" aca="1" ref="O5" ca="1">INDIRECT("DATA_VIS_PRIO!I" &amp; 317-5*(ROW()-3)/2+(COLUMN()-14))</f>
        <v>0.91635072268101403</v>
      </c>
      <c r="P5" s="5" cm="1">
        <f t="array" aca="1" ref="P5" ca="1">INDIRECT("DATA_VIS_PRIO!I" &amp; 317-5*(ROW()-3)/2+(COLUMN()-14))</f>
        <v>0.86830918567866255</v>
      </c>
      <c r="Q5" s="5" cm="1">
        <f t="array" aca="1" ref="Q5" ca="1">INDIRECT("DATA_VIS_PRIO!I" &amp; 317-5*(ROW()-3)/2+(COLUMN()-14))</f>
        <v>0.68910059272590585</v>
      </c>
      <c r="R5" s="5" cm="1">
        <f t="array" aca="1" ref="R5" ca="1">INDIRECT("DATA_VIS_PRIO!I" &amp; 317-5*(ROW()-3)/2+(COLUMN()-14))</f>
        <v>0.4235318738932532</v>
      </c>
      <c r="S5" s="23"/>
      <c r="T5" s="83"/>
      <c r="U5" s="75"/>
      <c r="V5" s="4" t="s">
        <v>3</v>
      </c>
      <c r="W5" s="6" cm="1">
        <f t="array" aca="1" ref="W5" ca="1">INDIRECT("DATA_VIS_PRIO!J" &amp; 317-5*(ROW()-3)/2+(COLUMN()-23))</f>
        <v>0.86222497535692177</v>
      </c>
      <c r="X5" s="6" cm="1">
        <f t="array" aca="1" ref="X5" ca="1">INDIRECT("DATA_VIS_PRIO!J" &amp; 317-5*(ROW()-3)/2+(COLUMN()-23))</f>
        <v>0.8539152160393404</v>
      </c>
      <c r="Y5" s="6" cm="1">
        <f t="array" aca="1" ref="Y5" ca="1">INDIRECT("DATA_VIS_PRIO!J" &amp; 317-5*(ROW()-3)/2+(COLUMN()-23))</f>
        <v>0.7955028915145923</v>
      </c>
      <c r="Z5" s="6" cm="1">
        <f t="array" aca="1" ref="Z5" ca="1">INDIRECT("DATA_VIS_PRIO!J" &amp; 317-5*(ROW()-3)/2+(COLUMN()-23))</f>
        <v>0.63635440295432555</v>
      </c>
      <c r="AA5" s="6" cm="1">
        <f t="array" aca="1" ref="AA5" ca="1">INDIRECT("DATA_VIS_PRIO!J" &amp; 317-5*(ROW()-3)/2+(COLUMN()-23))</f>
        <v>0.40958522586250917</v>
      </c>
      <c r="AB5" s="23"/>
      <c r="AC5" s="83"/>
      <c r="AD5" s="75"/>
      <c r="AE5" s="4" t="s">
        <v>3</v>
      </c>
      <c r="AF5" s="5">
        <f ca="1">(N5-E5)</f>
        <v>0.14309324251591293</v>
      </c>
      <c r="AG5" s="5">
        <f t="shared" ca="1" si="0"/>
        <v>0.15787648443393154</v>
      </c>
      <c r="AH5" s="5">
        <f t="shared" ca="1" si="0"/>
        <v>0.17647744248973385</v>
      </c>
      <c r="AI5" s="5">
        <f t="shared" ca="1" si="0"/>
        <v>0.12434205084822014</v>
      </c>
      <c r="AJ5" s="5">
        <f t="shared" ca="1" si="0"/>
        <v>6.225154778510289E-2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INDIRECT("DATA_VIS_PRIO!E"&amp;317-5*(ROW()-2)/2+(COLUMN()-5))</f>
        <v>0.86459844212879877</v>
      </c>
      <c r="F6" s="2" cm="1">
        <f t="array" aca="1" ref="F6" ca="1">INDIRECT("DATA_VIS_PRIO!E"&amp;317-5*(ROW()-2)/2+(COLUMN()-5))</f>
        <v>0.84396007146704954</v>
      </c>
      <c r="G6" s="2" cm="1">
        <f t="array" aca="1" ref="G6" ca="1">INDIRECT("DATA_VIS_PRIO!E"&amp;317-5*(ROW()-2)/2+(COLUMN()-5))</f>
        <v>0.779847166853748</v>
      </c>
      <c r="H6" s="2" cm="1">
        <f t="array" aca="1" ref="H6" ca="1">INDIRECT("DATA_VIS_PRIO!E"&amp;317-5*(ROW()-2)/2+(COLUMN()-5))</f>
        <v>0.66259136546091169</v>
      </c>
      <c r="I6" s="2" cm="1">
        <f t="array" aca="1" ref="I6" ca="1">INDIRECT("DATA_VIS_PRIO!E"&amp;317-5*(ROW()-2)/2+(COLUMN()-5))</f>
        <v>0.48552960338269679</v>
      </c>
      <c r="K6" s="83"/>
      <c r="L6" s="74">
        <v>15</v>
      </c>
      <c r="M6" s="1" t="s">
        <v>2</v>
      </c>
      <c r="N6" s="2" cm="1">
        <f t="array" aca="1" ref="N6" ca="1">INDIRECT("DATA_VIS_PRIO!F" &amp; 317-5*(ROW()-2)/2+(COLUMN()-14))</f>
        <v>0.99999360855371078</v>
      </c>
      <c r="O6" s="2" cm="1">
        <f t="array" aca="1" ref="O6" ca="1">INDIRECT("DATA_VIS_PRIO!F" &amp; 317-5*(ROW()-2)/2+(COLUMN()-14))</f>
        <v>0.99999253162013402</v>
      </c>
      <c r="P6" s="2" cm="1">
        <f t="array" aca="1" ref="P6" ca="1">INDIRECT("DATA_VIS_PRIO!F" &amp; 317-5*(ROW()-2)/2+(COLUMN()-14))</f>
        <v>0.99971063706826435</v>
      </c>
      <c r="Q6" s="2" cm="1">
        <f t="array" aca="1" ref="Q6" ca="1">INDIRECT("DATA_VIS_PRIO!F" &amp; 317-5*(ROW()-2)/2+(COLUMN()-14))</f>
        <v>0.99998118717766959</v>
      </c>
      <c r="R6" s="2" cm="1">
        <f t="array" aca="1" ref="R6" ca="1">INDIRECT("DATA_VIS_PRIO!F" &amp; 317-5*(ROW()-2)/2+(COLUMN()-14))</f>
        <v>0.99996437404513705</v>
      </c>
      <c r="S6" s="23"/>
      <c r="T6" s="83"/>
      <c r="U6" s="74">
        <v>15</v>
      </c>
      <c r="V6" s="1" t="s">
        <v>2</v>
      </c>
      <c r="W6" s="3" cm="1">
        <f t="array" aca="1" ref="W6" ca="1">INDIRECT("DATA_VIS_PRIO!G" &amp; 317-5*(ROW()-2)/2+(COLUMN()-23))</f>
        <v>0.95293361513874442</v>
      </c>
      <c r="X6" s="3" cm="1">
        <f t="array" aca="1" ref="X6" ca="1">INDIRECT("DATA_VIS_PRIO!G" &amp; 317-5*(ROW()-2)/2+(COLUMN()-23))</f>
        <v>0.94548769550824641</v>
      </c>
      <c r="Y6" s="3" cm="1">
        <f t="array" aca="1" ref="Y6" ca="1">INDIRECT("DATA_VIS_PRIO!G" &amp; 317-5*(ROW()-2)/2+(COLUMN()-23))</f>
        <v>0.92132890601793482</v>
      </c>
      <c r="Z6" s="3" cm="1">
        <f t="array" aca="1" ref="Z6" ca="1">INDIRECT("DATA_VIS_PRIO!G" &amp; 317-5*(ROW()-2)/2+(COLUMN()-23))</f>
        <v>0.87527250520523214</v>
      </c>
      <c r="AA6" s="3" cm="1">
        <f t="array" aca="1" ref="AA6" ca="1">INDIRECT("DATA_VIS_PRIO!G" &amp; 317-5*(ROW()-2)/2+(COLUMN()-23))</f>
        <v>0.7940797271024933</v>
      </c>
      <c r="AB6" s="23"/>
      <c r="AC6" s="83"/>
      <c r="AD6" s="74">
        <v>15</v>
      </c>
      <c r="AE6" s="1" t="s">
        <v>2</v>
      </c>
      <c r="AF6" s="2">
        <f t="shared" ref="AF6:AJ45" ca="1" si="1">(N6-E6)</f>
        <v>0.13539516642491201</v>
      </c>
      <c r="AG6" s="2">
        <f t="shared" ca="1" si="0"/>
        <v>0.15603246015308447</v>
      </c>
      <c r="AH6" s="2">
        <f t="shared" ca="1" si="0"/>
        <v>0.21986347021451635</v>
      </c>
      <c r="AI6" s="2">
        <f t="shared" ca="1" si="0"/>
        <v>0.33738982171675791</v>
      </c>
      <c r="AJ6" s="2">
        <f t="shared" ca="1" si="0"/>
        <v>0.51443477066244025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INDIRECT("DATA_VIS_PRIO!H" &amp; 317-5*(ROW()-3)/2+(COLUMN()-5))</f>
        <v>0.81673007586897239</v>
      </c>
      <c r="F7" s="5" cm="1">
        <f t="array" aca="1" ref="F7" ca="1">INDIRECT("DATA_VIS_PRIO!H" &amp; 317-5*(ROW()-3)/2+(COLUMN()-5))</f>
        <v>0.79218435551917221</v>
      </c>
      <c r="G7" s="5" cm="1">
        <f t="array" aca="1" ref="G7" ca="1">INDIRECT("DATA_VIS_PRIO!H" &amp; 317-5*(ROW()-3)/2+(COLUMN()-5))</f>
        <v>0.73507832041681465</v>
      </c>
      <c r="H7" s="5" cm="1">
        <f t="array" aca="1" ref="H7" ca="1">INDIRECT("DATA_VIS_PRIO!H" &amp; 317-5*(ROW()-3)/2+(COLUMN()-5))</f>
        <v>0.61711714654466376</v>
      </c>
      <c r="I7" s="5" cm="1">
        <f t="array" aca="1" ref="I7" ca="1">INDIRECT("DATA_VIS_PRIO!H" &amp; 317-5*(ROW()-3)/2+(COLUMN()-5))</f>
        <v>0.42423521311983708</v>
      </c>
      <c r="K7" s="83"/>
      <c r="L7" s="75"/>
      <c r="M7" s="4" t="s">
        <v>3</v>
      </c>
      <c r="N7" s="5" cm="1">
        <f t="array" aca="1" ref="N7" ca="1">INDIRECT("DATA_VIS_PRIO!I" &amp; 317-5*(ROW()-3)/2+(COLUMN()-14))</f>
        <v>0.92801328398236682</v>
      </c>
      <c r="O7" s="5" cm="1">
        <f t="array" aca="1" ref="O7" ca="1">INDIRECT("DATA_VIS_PRIO!I" &amp; 317-5*(ROW()-3)/2+(COLUMN()-14))</f>
        <v>0.91625153273797422</v>
      </c>
      <c r="P7" s="5" cm="1">
        <f t="array" aca="1" ref="P7" ca="1">INDIRECT("DATA_VIS_PRIO!I" &amp; 317-5*(ROW()-3)/2+(COLUMN()-14))</f>
        <v>0.88489422803494011</v>
      </c>
      <c r="Q7" s="5" cm="1">
        <f t="array" aca="1" ref="Q7" ca="1">INDIRECT("DATA_VIS_PRIO!I" &amp; 317-5*(ROW()-3)/2+(COLUMN()-14))</f>
        <v>0.75182445583395696</v>
      </c>
      <c r="R7" s="5" cm="1">
        <f t="array" aca="1" ref="R7" ca="1">INDIRECT("DATA_VIS_PRIO!I" &amp; 317-5*(ROW()-3)/2+(COLUMN()-14))</f>
        <v>0.48859271133013032</v>
      </c>
      <c r="S7" s="23"/>
      <c r="T7" s="83"/>
      <c r="U7" s="75"/>
      <c r="V7" s="4" t="s">
        <v>3</v>
      </c>
      <c r="W7" s="6" cm="1">
        <f t="array" aca="1" ref="W7" ca="1">INDIRECT("DATA_VIS_PRIO!J" &amp; 317-5*(ROW()-3)/2+(COLUMN()-23))</f>
        <v>0.88334355175827006</v>
      </c>
      <c r="X7" s="6" cm="1">
        <f t="array" aca="1" ref="X7" ca="1">INDIRECT("DATA_VIS_PRIO!J" &amp; 317-5*(ROW()-3)/2+(COLUMN()-23))</f>
        <v>0.86735391988733823</v>
      </c>
      <c r="Y7" s="6" cm="1">
        <f t="array" aca="1" ref="Y7" ca="1">INDIRECT("DATA_VIS_PRIO!J" &amp; 317-5*(ROW()-3)/2+(COLUMN()-23))</f>
        <v>0.82147288099976168</v>
      </c>
      <c r="Z7" s="6" cm="1">
        <f t="array" aca="1" ref="Z7" ca="1">INDIRECT("DATA_VIS_PRIO!J" &amp; 317-5*(ROW()-3)/2+(COLUMN()-23))</f>
        <v>0.69301601830070791</v>
      </c>
      <c r="AA7" s="6" cm="1">
        <f t="array" aca="1" ref="AA7" ca="1">INDIRECT("DATA_VIS_PRIO!J" &amp; 317-5*(ROW()-3)/2+(COLUMN()-23))</f>
        <v>0.4706398760076082</v>
      </c>
      <c r="AB7" s="23"/>
      <c r="AC7" s="83"/>
      <c r="AD7" s="75"/>
      <c r="AE7" s="4" t="s">
        <v>3</v>
      </c>
      <c r="AF7" s="5">
        <f t="shared" ca="1" si="1"/>
        <v>0.11128320811339443</v>
      </c>
      <c r="AG7" s="5">
        <f t="shared" ca="1" si="0"/>
        <v>0.12406717721880201</v>
      </c>
      <c r="AH7" s="5">
        <f t="shared" ca="1" si="0"/>
        <v>0.14981590761812547</v>
      </c>
      <c r="AI7" s="5">
        <f t="shared" ca="1" si="0"/>
        <v>0.1347073092892932</v>
      </c>
      <c r="AJ7" s="5">
        <f t="shared" ca="1" si="0"/>
        <v>6.435749821029324E-2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INDIRECT("DATA_VIS_PRIO!E"&amp;317-5*(ROW()-2)/2+(COLUMN()-5))</f>
        <v>0.89932461551238618</v>
      </c>
      <c r="F8" s="2" cm="1">
        <f t="array" aca="1" ref="F8" ca="1">INDIRECT("DATA_VIS_PRIO!E"&amp;317-5*(ROW()-2)/2+(COLUMN()-5))</f>
        <v>0.87966229918655359</v>
      </c>
      <c r="G8" s="2" cm="1">
        <f t="array" aca="1" ref="G8" ca="1">INDIRECT("DATA_VIS_PRIO!E"&amp;317-5*(ROW()-2)/2+(COLUMN()-5))</f>
        <v>0.81751995661756638</v>
      </c>
      <c r="H8" s="2" cm="1">
        <f t="array" aca="1" ref="H8" ca="1">INDIRECT("DATA_VIS_PRIO!E"&amp;317-5*(ROW()-2)/2+(COLUMN()-5))</f>
        <v>0.70484239934209836</v>
      </c>
      <c r="I8" s="2" cm="1">
        <f t="array" aca="1" ref="I8" ca="1">INDIRECT("DATA_VIS_PRIO!E"&amp;317-5*(ROW()-2)/2+(COLUMN()-5))</f>
        <v>0.53428120863857964</v>
      </c>
      <c r="K8" s="83"/>
      <c r="L8" s="74">
        <v>10</v>
      </c>
      <c r="M8" s="1" t="s">
        <v>2</v>
      </c>
      <c r="N8" s="2" cm="1">
        <f t="array" aca="1" ref="N8" ca="1">INDIRECT("DATA_VIS_PRIO!F" &amp; 317-5*(ROW()-2)/2+(COLUMN()-14))</f>
        <v>0.99999534316101435</v>
      </c>
      <c r="O8" s="2" cm="1">
        <f t="array" aca="1" ref="O8" ca="1">INDIRECT("DATA_VIS_PRIO!F" &amp; 317-5*(ROW()-2)/2+(COLUMN()-14))</f>
        <v>0.99999436597528801</v>
      </c>
      <c r="P8" s="2" cm="1">
        <f t="array" aca="1" ref="P8" ca="1">INDIRECT("DATA_VIS_PRIO!F" &amp; 317-5*(ROW()-2)/2+(COLUMN()-14))</f>
        <v>0.99999108804044323</v>
      </c>
      <c r="Q8" s="2" cm="1">
        <f t="array" aca="1" ref="Q8" ca="1">INDIRECT("DATA_VIS_PRIO!F" &amp; 317-5*(ROW()-2)/2+(COLUMN()-14))</f>
        <v>0.99998417705452725</v>
      </c>
      <c r="R8" s="2" cm="1">
        <f t="array" aca="1" ref="R8" ca="1">INDIRECT("DATA_VIS_PRIO!F" &amp; 317-5*(ROW()-2)/2+(COLUMN()-14))</f>
        <v>0.997497182706511</v>
      </c>
      <c r="S8" s="23"/>
      <c r="T8" s="83"/>
      <c r="U8" s="74">
        <v>10</v>
      </c>
      <c r="V8" s="1" t="s">
        <v>2</v>
      </c>
      <c r="W8" s="3" cm="1">
        <f t="array" aca="1" ref="W8" ca="1">INDIRECT("DATA_VIS_PRIO!G" &amp; 317-5*(ROW()-2)/2+(COLUMN()-23))</f>
        <v>0.96525629426371917</v>
      </c>
      <c r="X8" s="3" cm="1">
        <f t="array" aca="1" ref="X8" ca="1">INDIRECT("DATA_VIS_PRIO!G" &amp; 317-5*(ROW()-2)/2+(COLUMN()-23))</f>
        <v>0.95829277629496157</v>
      </c>
      <c r="Y8" s="3" cm="1">
        <f t="array" aca="1" ref="Y8" ca="1">INDIRECT("DATA_VIS_PRIO!G" &amp; 317-5*(ROW()-2)/2+(COLUMN()-23))</f>
        <v>0.93578076799915044</v>
      </c>
      <c r="Z8" s="3" cm="1">
        <f t="array" aca="1" ref="Z8" ca="1">INDIRECT("DATA_VIS_PRIO!G" &amp; 317-5*(ROW()-2)/2+(COLUMN()-23))</f>
        <v>0.89247961431528566</v>
      </c>
      <c r="AA8" s="3" cm="1">
        <f t="array" aca="1" ref="AA8" ca="1">INDIRECT("DATA_VIS_PRIO!G" &amp; 317-5*(ROW()-2)/2+(COLUMN()-23))</f>
        <v>0.81631899939264163</v>
      </c>
      <c r="AB8" s="23"/>
      <c r="AC8" s="83"/>
      <c r="AD8" s="74">
        <v>10</v>
      </c>
      <c r="AE8" s="1" t="s">
        <v>2</v>
      </c>
      <c r="AF8" s="2">
        <f t="shared" ca="1" si="1"/>
        <v>0.10067072764862817</v>
      </c>
      <c r="AG8" s="2">
        <f t="shared" ca="1" si="0"/>
        <v>0.12033206678873443</v>
      </c>
      <c r="AH8" s="2">
        <f t="shared" ca="1" si="0"/>
        <v>0.18247113142287685</v>
      </c>
      <c r="AI8" s="2">
        <f t="shared" ca="1" si="0"/>
        <v>0.29514177771242889</v>
      </c>
      <c r="AJ8" s="2">
        <f t="shared" ca="1" si="0"/>
        <v>0.46321597406793136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INDIRECT("DATA_VIS_PRIO!H" &amp; 317-5*(ROW()-3)/2+(COLUMN()-5))</f>
        <v>0.8513133273458211</v>
      </c>
      <c r="F9" s="5" cm="1">
        <f t="array" aca="1" ref="F9" ca="1">INDIRECT("DATA_VIS_PRIO!H" &amp; 317-5*(ROW()-3)/2+(COLUMN()-5))</f>
        <v>0.8268588938134811</v>
      </c>
      <c r="G9" s="5" cm="1">
        <f t="array" aca="1" ref="G9" ca="1">INDIRECT("DATA_VIS_PRIO!H" &amp; 317-5*(ROW()-3)/2+(COLUMN()-5))</f>
        <v>0.76211941100353009</v>
      </c>
      <c r="H9" s="5" cm="1">
        <f t="array" aca="1" ref="H9" ca="1">INDIRECT("DATA_VIS_PRIO!H" &amp; 317-5*(ROW()-3)/2+(COLUMN()-5))</f>
        <v>0.64956164388334303</v>
      </c>
      <c r="I9" s="5" cm="1">
        <f t="array" aca="1" ref="I9" ca="1">INDIRECT("DATA_VIS_PRIO!H" &amp; 317-5*(ROW()-3)/2+(COLUMN()-5))</f>
        <v>0.46292472336371387</v>
      </c>
      <c r="K9" s="83"/>
      <c r="L9" s="75"/>
      <c r="M9" s="4" t="s">
        <v>3</v>
      </c>
      <c r="N9" s="5" cm="1">
        <f t="array" aca="1" ref="N9" ca="1">INDIRECT("DATA_VIS_PRIO!I" &amp; 317-5*(ROW()-3)/2+(COLUMN()-14))</f>
        <v>0.93389097887715078</v>
      </c>
      <c r="O9" s="5" cm="1">
        <f t="array" aca="1" ref="O9" ca="1">INDIRECT("DATA_VIS_PRIO!I" &amp; 317-5*(ROW()-3)/2+(COLUMN()-14))</f>
        <v>0.92352537106363841</v>
      </c>
      <c r="P9" s="5" cm="1">
        <f t="array" aca="1" ref="P9" ca="1">INDIRECT("DATA_VIS_PRIO!I" &amp; 317-5*(ROW()-3)/2+(COLUMN()-14))</f>
        <v>0.88571284166949182</v>
      </c>
      <c r="Q9" s="5" cm="1">
        <f t="array" aca="1" ref="Q9" ca="1">INDIRECT("DATA_VIS_PRIO!I" &amp; 317-5*(ROW()-3)/2+(COLUMN()-14))</f>
        <v>0.78153953203620663</v>
      </c>
      <c r="R9" s="5" cm="1">
        <f t="array" aca="1" ref="R9" ca="1">INDIRECT("DATA_VIS_PRIO!I" &amp; 317-5*(ROW()-3)/2+(COLUMN()-14))</f>
        <v>0.51998523239648564</v>
      </c>
      <c r="S9" s="23"/>
      <c r="T9" s="83"/>
      <c r="U9" s="75"/>
      <c r="V9" s="4" t="s">
        <v>3</v>
      </c>
      <c r="W9" s="6" cm="1">
        <f t="array" aca="1" ref="W9" ca="1">INDIRECT("DATA_VIS_PRIO!J" &amp; 317-5*(ROW()-3)/2+(COLUMN()-23))</f>
        <v>0.90009119082925104</v>
      </c>
      <c r="X9" s="6" cm="1">
        <f t="array" aca="1" ref="X9" ca="1">INDIRECT("DATA_VIS_PRIO!J" &amp; 317-5*(ROW()-3)/2+(COLUMN()-23))</f>
        <v>0.88552459963772145</v>
      </c>
      <c r="Y9" s="6" cm="1">
        <f t="array" aca="1" ref="Y9" ca="1">INDIRECT("DATA_VIS_PRIO!J" &amp; 317-5*(ROW()-3)/2+(COLUMN()-23))</f>
        <v>0.83363169137769999</v>
      </c>
      <c r="Z9" s="6" cm="1">
        <f t="array" aca="1" ref="Z9" ca="1">INDIRECT("DATA_VIS_PRIO!J" &amp; 317-5*(ROW()-3)/2+(COLUMN()-23))</f>
        <v>0.72557059753210351</v>
      </c>
      <c r="AA9" s="6" cm="1">
        <f t="array" aca="1" ref="AA9" ca="1">INDIRECT("DATA_VIS_PRIO!J" &amp; 317-5*(ROW()-3)/2+(COLUMN()-23))</f>
        <v>0.5003757762893617</v>
      </c>
      <c r="AB9" s="23"/>
      <c r="AC9" s="83"/>
      <c r="AD9" s="75"/>
      <c r="AE9" s="4" t="s">
        <v>3</v>
      </c>
      <c r="AF9" s="5">
        <f t="shared" ca="1" si="1"/>
        <v>8.2577651531329677E-2</v>
      </c>
      <c r="AG9" s="5">
        <f t="shared" ca="1" si="0"/>
        <v>9.6666477250157312E-2</v>
      </c>
      <c r="AH9" s="5">
        <f t="shared" ca="1" si="0"/>
        <v>0.12359343066596173</v>
      </c>
      <c r="AI9" s="5">
        <f t="shared" ca="1" si="0"/>
        <v>0.1319778881528636</v>
      </c>
      <c r="AJ9" s="5">
        <f t="shared" ca="1" si="0"/>
        <v>5.7060509032771767E-2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INDIRECT("DATA_VIS_PRIO!E"&amp;317-5*(ROW()-2)/2+(COLUMN()-5))</f>
        <v>0.92774390202782242</v>
      </c>
      <c r="F10" s="2" cm="1">
        <f t="array" aca="1" ref="F10" ca="1">INDIRECT("DATA_VIS_PRIO!E"&amp;317-5*(ROW()-2)/2+(COLUMN()-5))</f>
        <v>0.90919930180104602</v>
      </c>
      <c r="G10" s="2" cm="1">
        <f t="array" aca="1" ref="G10" ca="1">INDIRECT("DATA_VIS_PRIO!E"&amp;317-5*(ROW()-2)/2+(COLUMN()-5))</f>
        <v>0.84992211526906825</v>
      </c>
      <c r="H10" s="2" cm="1">
        <f t="array" aca="1" ref="H10" ca="1">INDIRECT("DATA_VIS_PRIO!E"&amp;317-5*(ROW()-2)/2+(COLUMN()-5))</f>
        <v>0.74145710599932035</v>
      </c>
      <c r="I10" s="2" cm="1">
        <f t="array" aca="1" ref="I10" ca="1">INDIRECT("DATA_VIS_PRIO!E"&amp;317-5*(ROW()-2)/2+(COLUMN()-5))</f>
        <v>0.57652846744711794</v>
      </c>
      <c r="K10" s="83"/>
      <c r="L10" s="74">
        <v>5</v>
      </c>
      <c r="M10" s="1" t="s">
        <v>2</v>
      </c>
      <c r="N10" s="2" cm="1">
        <f t="array" aca="1" ref="N10" ca="1">INDIRECT("DATA_VIS_PRIO!F" &amp; 317-5*(ROW()-2)/2+(COLUMN()-14))</f>
        <v>0.99999671529318357</v>
      </c>
      <c r="O10" s="2" cm="1">
        <f t="array" aca="1" ref="O10" ca="1">INDIRECT("DATA_VIS_PRIO!F" &amp; 317-5*(ROW()-2)/2+(COLUMN()-14))</f>
        <v>0.99999582043680235</v>
      </c>
      <c r="P10" s="2" cm="1">
        <f t="array" aca="1" ref="P10" ca="1">INDIRECT("DATA_VIS_PRIO!F" &amp; 317-5*(ROW()-2)/2+(COLUMN()-14))</f>
        <v>0.99999282683817725</v>
      </c>
      <c r="Q10" s="2" cm="1">
        <f t="array" aca="1" ref="Q10" ca="1">INDIRECT("DATA_VIS_PRIO!F" &amp; 317-5*(ROW()-2)/2+(COLUMN()-14))</f>
        <v>0.99998656956740561</v>
      </c>
      <c r="R10" s="2" cm="1">
        <f t="array" aca="1" ref="R10" ca="1">INDIRECT("DATA_VIS_PRIO!F" &amp; 317-5*(ROW()-2)/2+(COLUMN()-14))</f>
        <v>0.99805736259090316</v>
      </c>
      <c r="S10" s="23"/>
      <c r="T10" s="83"/>
      <c r="U10" s="74">
        <v>5</v>
      </c>
      <c r="V10" s="1" t="s">
        <v>2</v>
      </c>
      <c r="W10" s="3" cm="1">
        <f t="array" aca="1" ref="W10" ca="1">INDIRECT("DATA_VIS_PRIO!G" &amp; 317-5*(ROW()-2)/2+(COLUMN()-23))</f>
        <v>0.97525060418649556</v>
      </c>
      <c r="X10" s="3" cm="1">
        <f t="array" aca="1" ref="X10" ca="1">INDIRECT("DATA_VIS_PRIO!G" &amp; 317-5*(ROW()-2)/2+(COLUMN()-23))</f>
        <v>0.96872608303233221</v>
      </c>
      <c r="Y10" s="3" cm="1">
        <f t="array" aca="1" ref="Y10" ca="1">INDIRECT("DATA_VIS_PRIO!G" &amp; 317-5*(ROW()-2)/2+(COLUMN()-23))</f>
        <v>0.94759790495677498</v>
      </c>
      <c r="Z10" s="3" cm="1">
        <f t="array" aca="1" ref="Z10" ca="1">INDIRECT("DATA_VIS_PRIO!G" &amp; 317-5*(ROW()-2)/2+(COLUMN()-23))</f>
        <v>0.90691629236429039</v>
      </c>
      <c r="AA10" s="3" cm="1">
        <f t="array" aca="1" ref="AA10" ca="1">INDIRECT("DATA_VIS_PRIO!G" &amp; 317-5*(ROW()-2)/2+(COLUMN()-23))</f>
        <v>0.83579845287652121</v>
      </c>
      <c r="AB10" s="23"/>
      <c r="AC10" s="83"/>
      <c r="AD10" s="74">
        <v>5</v>
      </c>
      <c r="AE10" s="1" t="s">
        <v>2</v>
      </c>
      <c r="AF10" s="2">
        <f t="shared" ca="1" si="1"/>
        <v>7.2252813265361149E-2</v>
      </c>
      <c r="AG10" s="2">
        <f t="shared" ca="1" si="0"/>
        <v>9.0796518635756329E-2</v>
      </c>
      <c r="AH10" s="2">
        <f t="shared" ca="1" si="0"/>
        <v>0.15007071156910901</v>
      </c>
      <c r="AI10" s="2">
        <f t="shared" ca="1" si="0"/>
        <v>0.25852946356808526</v>
      </c>
      <c r="AJ10" s="2">
        <f t="shared" ca="1" si="0"/>
        <v>0.42152889514378522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INDIRECT("DATA_VIS_PRIO!H" &amp; 317-5*(ROW()-3)/2+(COLUMN()-5))</f>
        <v>0.87681224390357471</v>
      </c>
      <c r="F11" s="5" cm="1">
        <f t="array" aca="1" ref="F11" ca="1">INDIRECT("DATA_VIS_PRIO!H" &amp; 317-5*(ROW()-3)/2+(COLUMN()-5))</f>
        <v>0.85735468379729229</v>
      </c>
      <c r="G11" s="5" cm="1">
        <f t="array" aca="1" ref="G11" ca="1">INDIRECT("DATA_VIS_PRIO!H" &amp; 317-5*(ROW()-3)/2+(COLUMN()-5))</f>
        <v>0.79130235579416119</v>
      </c>
      <c r="H11" s="5" cm="1">
        <f t="array" aca="1" ref="H11" ca="1">INDIRECT("DATA_VIS_PRIO!H" &amp; 317-5*(ROW()-3)/2+(COLUMN()-5))</f>
        <v>0.6842584288112723</v>
      </c>
      <c r="I11" s="5" cm="1">
        <f t="array" aca="1" ref="I11" ca="1">INDIRECT("DATA_VIS_PRIO!H" &amp; 317-5*(ROW()-3)/2+(COLUMN()-5))</f>
        <v>0.50928918822466618</v>
      </c>
      <c r="K11" s="83"/>
      <c r="L11" s="75"/>
      <c r="M11" s="4" t="s">
        <v>3</v>
      </c>
      <c r="N11" s="5" cm="1">
        <f t="array" aca="1" ref="N11" ca="1">INDIRECT("DATA_VIS_PRIO!I" &amp; 317-5*(ROW()-3)/2+(COLUMN()-14))</f>
        <v>0.93770373217377201</v>
      </c>
      <c r="O11" s="5" cm="1">
        <f t="array" aca="1" ref="O11" ca="1">INDIRECT("DATA_VIS_PRIO!I" &amp; 317-5*(ROW()-3)/2+(COLUMN()-14))</f>
        <v>0.92953110711206677</v>
      </c>
      <c r="P11" s="5" cm="1">
        <f t="array" aca="1" ref="P11" ca="1">INDIRECT("DATA_VIS_PRIO!I" &amp; 317-5*(ROW()-3)/2+(COLUMN()-14))</f>
        <v>0.8959978885361527</v>
      </c>
      <c r="Q11" s="5" cm="1">
        <f t="array" aca="1" ref="Q11" ca="1">INDIRECT("DATA_VIS_PRIO!I" &amp; 317-5*(ROW()-3)/2+(COLUMN()-14))</f>
        <v>0.80697282014980121</v>
      </c>
      <c r="R11" s="5" cm="1">
        <f t="array" aca="1" ref="R11" ca="1">INDIRECT("DATA_VIS_PRIO!I" &amp; 317-5*(ROW()-3)/2+(COLUMN()-14))</f>
        <v>0.57166162177500146</v>
      </c>
      <c r="S11" s="23"/>
      <c r="T11" s="83"/>
      <c r="U11" s="75"/>
      <c r="V11" s="4" t="s">
        <v>3</v>
      </c>
      <c r="W11" s="6" cm="1">
        <f t="array" aca="1" ref="W11" ca="1">INDIRECT("DATA_VIS_PRIO!J" &amp; 317-5*(ROW()-3)/2+(COLUMN()-23))</f>
        <v>0.91401894290507257</v>
      </c>
      <c r="X11" s="6" cm="1">
        <f t="array" aca="1" ref="X11" ca="1">INDIRECT("DATA_VIS_PRIO!J" &amp; 317-5*(ROW()-3)/2+(COLUMN()-23))</f>
        <v>0.8999591353438644</v>
      </c>
      <c r="Y11" s="6" cm="1">
        <f t="array" aca="1" ref="Y11" ca="1">INDIRECT("DATA_VIS_PRIO!J" &amp; 317-5*(ROW()-3)/2+(COLUMN()-23))</f>
        <v>0.85276557080438742</v>
      </c>
      <c r="Z11" s="6" cm="1">
        <f t="array" aca="1" ref="Z11" ca="1">INDIRECT("DATA_VIS_PRIO!J" &amp; 317-5*(ROW()-3)/2+(COLUMN()-23))</f>
        <v>0.75268058065995114</v>
      </c>
      <c r="AA11" s="6" cm="1">
        <f t="array" aca="1" ref="AA11" ca="1">INDIRECT("DATA_VIS_PRIO!J" &amp; 317-5*(ROW()-3)/2+(COLUMN()-23))</f>
        <v>0.54564448818470457</v>
      </c>
      <c r="AB11" s="23"/>
      <c r="AC11" s="83"/>
      <c r="AD11" s="75"/>
      <c r="AE11" s="4" t="s">
        <v>3</v>
      </c>
      <c r="AF11" s="5">
        <f t="shared" ca="1" si="1"/>
        <v>6.0891488270197303E-2</v>
      </c>
      <c r="AG11" s="5">
        <f t="shared" ca="1" si="0"/>
        <v>7.2176423314774474E-2</v>
      </c>
      <c r="AH11" s="5">
        <f t="shared" ca="1" si="0"/>
        <v>0.1046955327419915</v>
      </c>
      <c r="AI11" s="5">
        <f t="shared" ca="1" si="0"/>
        <v>0.12271439133852891</v>
      </c>
      <c r="AJ11" s="5">
        <f t="shared" ca="1" si="0"/>
        <v>6.2372433550335282E-2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INDIRECT("DATA_VIS_PRIO!E"&amp;317-5*(ROW()-2)/2+(COLUMN()-5))</f>
        <v>0.95071621628887637</v>
      </c>
      <c r="F12" s="2" cm="1">
        <f t="array" aca="1" ref="F12" ca="1">INDIRECT("DATA_VIS_PRIO!E"&amp;317-5*(ROW()-2)/2+(COLUMN()-5))</f>
        <v>0.93306164109079359</v>
      </c>
      <c r="G12" s="2" cm="1">
        <f t="array" aca="1" ref="G12" ca="1">INDIRECT("DATA_VIS_PRIO!E"&amp;317-5*(ROW()-2)/2+(COLUMN()-5))</f>
        <v>0.8767537256477469</v>
      </c>
      <c r="H12" s="2" cm="1">
        <f t="array" aca="1" ref="H12" ca="1">INDIRECT("DATA_VIS_PRIO!E"&amp;317-5*(ROW()-2)/2+(COLUMN()-5))</f>
        <v>0.77272894100628253</v>
      </c>
      <c r="I12" s="2" cm="1">
        <f t="array" aca="1" ref="I12" ca="1">INDIRECT("DATA_VIS_PRIO!E"&amp;317-5*(ROW()-2)/2+(COLUMN()-5))</f>
        <v>0.61367614717754593</v>
      </c>
      <c r="K12" s="83"/>
      <c r="L12" s="74">
        <v>0</v>
      </c>
      <c r="M12" s="1" t="s">
        <v>2</v>
      </c>
      <c r="N12" s="2" cm="1">
        <f t="array" aca="1" ref="N12" ca="1">INDIRECT("DATA_VIS_PRIO!F" &amp; 317-5*(ROW()-2)/2+(COLUMN()-14))</f>
        <v>0.99999778934287997</v>
      </c>
      <c r="O12" s="2" cm="1">
        <f t="array" aca="1" ref="O12" ca="1">INDIRECT("DATA_VIS_PRIO!F" &amp; 317-5*(ROW()-2)/2+(COLUMN()-14))</f>
        <v>0.99999696299318763</v>
      </c>
      <c r="P12" s="2" cm="1">
        <f t="array" aca="1" ref="P12" ca="1">INDIRECT("DATA_VIS_PRIO!F" &amp; 317-5*(ROW()-2)/2+(COLUMN()-14))</f>
        <v>0.99999420575840825</v>
      </c>
      <c r="Q12" s="2" cm="1">
        <f t="array" aca="1" ref="Q12" ca="1">INDIRECT("DATA_VIS_PRIO!F" &amp; 317-5*(ROW()-2)/2+(COLUMN()-14))</f>
        <v>0.999988486775782</v>
      </c>
      <c r="R12" s="2" cm="1">
        <f t="array" aca="1" ref="R12" ca="1">INDIRECT("DATA_VIS_PRIO!F" &amp; 317-5*(ROW()-2)/2+(COLUMN()-14))</f>
        <v>0.99844192358725325</v>
      </c>
      <c r="S12" s="23"/>
      <c r="T12" s="83"/>
      <c r="U12" s="74">
        <v>0</v>
      </c>
      <c r="V12" s="1" t="s">
        <v>2</v>
      </c>
      <c r="W12" s="3" cm="1">
        <f t="array" aca="1" ref="W12" ca="1">INDIRECT("DATA_VIS_PRIO!G" &amp; 317-5*(ROW()-2)/2+(COLUMN()-23))</f>
        <v>0.98322062539721278</v>
      </c>
      <c r="X12" s="3" cm="1">
        <f t="array" aca="1" ref="X12" ca="1">INDIRECT("DATA_VIS_PRIO!G" &amp; 317-5*(ROW()-2)/2+(COLUMN()-23))</f>
        <v>0.97709205397519661</v>
      </c>
      <c r="Y12" s="3" cm="1">
        <f t="array" aca="1" ref="Y12" ca="1">INDIRECT("DATA_VIS_PRIO!G" &amp; 317-5*(ROW()-2)/2+(COLUMN()-23))</f>
        <v>0.95722202522422761</v>
      </c>
      <c r="Z12" s="3" cm="1">
        <f t="array" aca="1" ref="Z12" ca="1">INDIRECT("DATA_VIS_PRIO!G" &amp; 317-5*(ROW()-2)/2+(COLUMN()-23))</f>
        <v>0.91893447297804998</v>
      </c>
      <c r="AA12" s="3" cm="1">
        <f t="array" aca="1" ref="AA12" ca="1">INDIRECT("DATA_VIS_PRIO!G" &amp; 317-5*(ROW()-2)/2+(COLUMN()-23))</f>
        <v>0.85232188594022429</v>
      </c>
      <c r="AB12" s="23"/>
      <c r="AC12" s="83"/>
      <c r="AD12" s="74">
        <v>0</v>
      </c>
      <c r="AE12" s="1" t="s">
        <v>2</v>
      </c>
      <c r="AF12" s="2">
        <f t="shared" ca="1" si="1"/>
        <v>4.9281573054003602E-2</v>
      </c>
      <c r="AG12" s="2">
        <f t="shared" ca="1" si="0"/>
        <v>6.693532190239404E-2</v>
      </c>
      <c r="AH12" s="2">
        <f t="shared" ca="1" si="0"/>
        <v>0.12324048011066135</v>
      </c>
      <c r="AI12" s="2">
        <f t="shared" ca="1" si="0"/>
        <v>0.22725954576949947</v>
      </c>
      <c r="AJ12" s="2">
        <f t="shared" ca="1" si="0"/>
        <v>0.38476577640970733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INDIRECT("DATA_VIS_PRIO!H" &amp; 317-5*(ROW()-3)/2+(COLUMN()-5))</f>
        <v>0.89950659712177539</v>
      </c>
      <c r="F13" s="5" cm="1">
        <f t="array" aca="1" ref="F13" ca="1">INDIRECT("DATA_VIS_PRIO!H" &amp; 317-5*(ROW()-3)/2+(COLUMN()-5))</f>
        <v>0.87928355558973292</v>
      </c>
      <c r="G13" s="5" cm="1">
        <f t="array" aca="1" ref="G13" ca="1">INDIRECT("DATA_VIS_PRIO!H" &amp; 317-5*(ROW()-3)/2+(COLUMN()-5))</f>
        <v>0.8167407526061341</v>
      </c>
      <c r="H13" s="5" cm="1">
        <f t="array" aca="1" ref="H13" ca="1">INDIRECT("DATA_VIS_PRIO!H" &amp; 317-5*(ROW()-3)/2+(COLUMN()-5))</f>
        <v>0.70928806814224776</v>
      </c>
      <c r="I13" s="5" cm="1">
        <f t="array" aca="1" ref="I13" ca="1">INDIRECT("DATA_VIS_PRIO!H" &amp; 317-5*(ROW()-3)/2+(COLUMN()-5))</f>
        <v>0.54085015379410128</v>
      </c>
      <c r="K13" s="83"/>
      <c r="L13" s="75"/>
      <c r="M13" s="4" t="s">
        <v>3</v>
      </c>
      <c r="N13" s="5" cm="1">
        <f t="array" aca="1" ref="N13" ca="1">INDIRECT("DATA_VIS_PRIO!I" &amp; 317-5*(ROW()-3)/2+(COLUMN()-14))</f>
        <v>0.94087537019987322</v>
      </c>
      <c r="O13" s="5" cm="1">
        <f t="array" aca="1" ref="O13" ca="1">INDIRECT("DATA_VIS_PRIO!I" &amp; 317-5*(ROW()-3)/2+(COLUMN()-14))</f>
        <v>0.93339636942665682</v>
      </c>
      <c r="P13" s="5" cm="1">
        <f t="array" aca="1" ref="P13" ca="1">INDIRECT("DATA_VIS_PRIO!I" &amp; 317-5*(ROW()-3)/2+(COLUMN()-14))</f>
        <v>0.90425673515880101</v>
      </c>
      <c r="Q13" s="5" cm="1">
        <f t="array" aca="1" ref="Q13" ca="1">INDIRECT("DATA_VIS_PRIO!I" &amp; 317-5*(ROW()-3)/2+(COLUMN()-14))</f>
        <v>0.8260072030965675</v>
      </c>
      <c r="R13" s="5" cm="1">
        <f t="array" aca="1" ref="R13" ca="1">INDIRECT("DATA_VIS_PRIO!I" &amp; 317-5*(ROW()-3)/2+(COLUMN()-14))</f>
        <v>0.61680026001453803</v>
      </c>
      <c r="S13" s="23"/>
      <c r="T13" s="83"/>
      <c r="U13" s="75"/>
      <c r="V13" s="4" t="s">
        <v>3</v>
      </c>
      <c r="W13" s="6" cm="1">
        <f t="array" aca="1" ref="W13" ca="1">INDIRECT("DATA_VIS_PRIO!J" &amp; 317-5*(ROW()-3)/2+(COLUMN()-23))</f>
        <v>0.92434125515201915</v>
      </c>
      <c r="X13" s="6" cm="1">
        <f t="array" aca="1" ref="X13" ca="1">INDIRECT("DATA_VIS_PRIO!J" &amp; 317-5*(ROW()-3)/2+(COLUMN()-23))</f>
        <v>0.91180219694001685</v>
      </c>
      <c r="Y13" s="6" cm="1">
        <f t="array" aca="1" ref="Y13" ca="1">INDIRECT("DATA_VIS_PRIO!J" &amp; 317-5*(ROW()-3)/2+(COLUMN()-23))</f>
        <v>0.86824382944760203</v>
      </c>
      <c r="Z13" s="6" cm="1">
        <f t="array" aca="1" ref="Z13" ca="1">INDIRECT("DATA_VIS_PRIO!J" &amp; 317-5*(ROW()-3)/2+(COLUMN()-23))</f>
        <v>0.77607312057092348</v>
      </c>
      <c r="AA13" s="6" cm="1">
        <f t="array" aca="1" ref="AA13" ca="1">INDIRECT("DATA_VIS_PRIO!J" &amp; 317-5*(ROW()-3)/2+(COLUMN()-23))</f>
        <v>0.58452651097720965</v>
      </c>
      <c r="AB13" s="23"/>
      <c r="AC13" s="83"/>
      <c r="AD13" s="75"/>
      <c r="AE13" s="4" t="s">
        <v>3</v>
      </c>
      <c r="AF13" s="5">
        <f t="shared" ca="1" si="1"/>
        <v>4.1368773078097831E-2</v>
      </c>
      <c r="AG13" s="5">
        <f t="shared" ca="1" si="0"/>
        <v>5.4112813836923901E-2</v>
      </c>
      <c r="AH13" s="5">
        <f t="shared" ca="1" si="0"/>
        <v>8.7515982552666904E-2</v>
      </c>
      <c r="AI13" s="5">
        <f t="shared" ca="1" si="0"/>
        <v>0.11671913495431974</v>
      </c>
      <c r="AJ13" s="5">
        <f t="shared" ca="1" si="0"/>
        <v>7.5950106220436742E-2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INDIRECT("DATA_VIS_PRIO!E"&amp;317-5*(ROW()-2)/2+(COLUMN()-5))</f>
        <v>0.96875975076463317</v>
      </c>
      <c r="F14" s="2" cm="1">
        <f t="array" aca="1" ref="F14" ca="1">INDIRECT("DATA_VIS_PRIO!E"&amp;317-5*(ROW()-2)/2+(COLUMN()-5))</f>
        <v>0.95195521756532564</v>
      </c>
      <c r="G14" s="2" cm="1">
        <f t="array" aca="1" ref="G14" ca="1">INDIRECT("DATA_VIS_PRIO!E"&amp;317-5*(ROW()-2)/2+(COLUMN()-5))</f>
        <v>0.89843517504151205</v>
      </c>
      <c r="H14" s="2" cm="1">
        <f t="array" aca="1" ref="H14" ca="1">INDIRECT("DATA_VIS_PRIO!E"&amp;317-5*(ROW()-2)/2+(COLUMN()-5))</f>
        <v>0.79894127751360067</v>
      </c>
      <c r="I14" s="2" cm="1">
        <f t="array" aca="1" ref="I14" ca="1">INDIRECT("DATA_VIS_PRIO!E"&amp;317-5*(ROW()-2)/2+(COLUMN()-5))</f>
        <v>0.64548627485977694</v>
      </c>
      <c r="K14" s="83"/>
      <c r="L14" s="74">
        <v>-5</v>
      </c>
      <c r="M14" s="1" t="s">
        <v>2</v>
      </c>
      <c r="N14" s="2" cm="1">
        <f t="array" aca="1" ref="N14" ca="1">INDIRECT("DATA_VIS_PRIO!F" &amp; 317-5*(ROW()-2)/2+(COLUMN()-14))</f>
        <v>0.99999861247182797</v>
      </c>
      <c r="O14" s="2" cm="1">
        <f t="array" aca="1" ref="O14" ca="1">INDIRECT("DATA_VIS_PRIO!F" &amp; 317-5*(ROW()-2)/2+(COLUMN()-14))</f>
        <v>0.99999784336286923</v>
      </c>
      <c r="P14" s="2" cm="1">
        <f t="array" aca="1" ref="P14" ca="1">INDIRECT("DATA_VIS_PRIO!F" &amp; 317-5*(ROW()-2)/2+(COLUMN()-14))</f>
        <v>0.99999528406726201</v>
      </c>
      <c r="Q14" s="2" cm="1">
        <f t="array" aca="1" ref="Q14" ca="1">INDIRECT("DATA_VIS_PRIO!F" &amp; 317-5*(ROW()-2)/2+(COLUMN()-14))</f>
        <v>0.999990014678245</v>
      </c>
      <c r="R14" s="2" cm="1">
        <f t="array" aca="1" ref="R14" ca="1">INDIRECT("DATA_VIS_PRIO!F" &amp; 317-5*(ROW()-2)/2+(COLUMN()-14))</f>
        <v>0.99871699531721359</v>
      </c>
      <c r="S14" s="23"/>
      <c r="T14" s="83"/>
      <c r="U14" s="74">
        <v>-5</v>
      </c>
      <c r="V14" s="1" t="s">
        <v>2</v>
      </c>
      <c r="W14" s="3" cm="1">
        <f t="array" aca="1" ref="W14" ca="1">INDIRECT("DATA_VIS_PRIO!G" &amp; 317-5*(ROW()-2)/2+(COLUMN()-23))</f>
        <v>0.9894119675128844</v>
      </c>
      <c r="X14" s="3" cm="1">
        <f t="array" aca="1" ref="X14" ca="1">INDIRECT("DATA_VIS_PRIO!G" &amp; 317-5*(ROW()-2)/2+(COLUMN()-23))</f>
        <v>0.98363687785973442</v>
      </c>
      <c r="Y14" s="3" cm="1">
        <f t="array" aca="1" ref="Y14" ca="1">INDIRECT("DATA_VIS_PRIO!G" &amp; 317-5*(ROW()-2)/2+(COLUMN()-23))</f>
        <v>0.96490310274545155</v>
      </c>
      <c r="Z14" s="3" cm="1">
        <f t="array" aca="1" ref="Z14" ca="1">INDIRECT("DATA_VIS_PRIO!G" &amp; 317-5*(ROW()-2)/2+(COLUMN()-23))</f>
        <v>0.92880792208567842</v>
      </c>
      <c r="AA14" s="3" cm="1">
        <f t="array" aca="1" ref="AA14" ca="1">INDIRECT("DATA_VIS_PRIO!G" &amp; 317-5*(ROW()-2)/2+(COLUMN()-23))</f>
        <v>0.8662904529824057</v>
      </c>
      <c r="AB14" s="23"/>
      <c r="AC14" s="83"/>
      <c r="AD14" s="74">
        <v>-5</v>
      </c>
      <c r="AE14" s="1" t="s">
        <v>2</v>
      </c>
      <c r="AF14" s="2">
        <f t="shared" ca="1" si="1"/>
        <v>3.1238861707194809E-2</v>
      </c>
      <c r="AG14" s="2">
        <f t="shared" ca="1" si="0"/>
        <v>4.8042625797543592E-2</v>
      </c>
      <c r="AH14" s="2">
        <f t="shared" ca="1" si="0"/>
        <v>0.10156010902574997</v>
      </c>
      <c r="AI14" s="2">
        <f t="shared" ca="1" si="0"/>
        <v>0.20104873716464433</v>
      </c>
      <c r="AJ14" s="2">
        <f t="shared" ca="1" si="0"/>
        <v>0.35323072045743664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INDIRECT("DATA_VIS_PRIO!H" &amp; 317-5*(ROW()-3)/2+(COLUMN()-5))</f>
        <v>0.91413275709181763</v>
      </c>
      <c r="F15" s="5" cm="1">
        <f t="array" aca="1" ref="F15" ca="1">INDIRECT("DATA_VIS_PRIO!H" &amp; 317-5*(ROW()-3)/2+(COLUMN()-5))</f>
        <v>0.89645291391451931</v>
      </c>
      <c r="G15" s="5" cm="1">
        <f t="array" aca="1" ref="G15" ca="1">INDIRECT("DATA_VIS_PRIO!H" &amp; 317-5*(ROW()-3)/2+(COLUMN()-5))</f>
        <v>0.83826795274066979</v>
      </c>
      <c r="H15" s="5" cm="1">
        <f t="array" aca="1" ref="H15" ca="1">INDIRECT("DATA_VIS_PRIO!H" &amp; 317-5*(ROW()-3)/2+(COLUMN()-5))</f>
        <v>0.73526612106846456</v>
      </c>
      <c r="I15" s="5" cm="1">
        <f t="array" aca="1" ref="I15" ca="1">INDIRECT("DATA_VIS_PRIO!H" &amp; 317-5*(ROW()-3)/2+(COLUMN()-5))</f>
        <v>0.5674274480124204</v>
      </c>
      <c r="K15" s="83"/>
      <c r="L15" s="75"/>
      <c r="M15" s="4" t="s">
        <v>3</v>
      </c>
      <c r="N15" s="5" cm="1">
        <f t="array" aca="1" ref="N15" ca="1">INDIRECT("DATA_VIS_PRIO!I" &amp; 317-5*(ROW()-3)/2+(COLUMN()-14))</f>
        <v>0.94170843912560542</v>
      </c>
      <c r="O15" s="5" cm="1">
        <f t="array" aca="1" ref="O15" ca="1">INDIRECT("DATA_VIS_PRIO!I" &amp; 317-5*(ROW()-3)/2+(COLUMN()-14))</f>
        <v>0.93598490915928845</v>
      </c>
      <c r="P15" s="5" cm="1">
        <f t="array" aca="1" ref="P15" ca="1">INDIRECT("DATA_VIS_PRIO!I" &amp; 317-5*(ROW()-3)/2+(COLUMN()-14))</f>
        <v>0.91087539492688596</v>
      </c>
      <c r="Q15" s="5" cm="1">
        <f t="array" aca="1" ref="Q15" ca="1">INDIRECT("DATA_VIS_PRIO!I" &amp; 317-5*(ROW()-3)/2+(COLUMN()-14))</f>
        <v>0.8427152321334237</v>
      </c>
      <c r="R15" s="5" cm="1">
        <f t="array" aca="1" ref="R15" ca="1">INDIRECT("DATA_VIS_PRIO!I" &amp; 317-5*(ROW()-3)/2+(COLUMN()-14))</f>
        <v>0.6559722454161141</v>
      </c>
      <c r="S15" s="23"/>
      <c r="T15" s="83"/>
      <c r="U15" s="75"/>
      <c r="V15" s="4" t="s">
        <v>3</v>
      </c>
      <c r="W15" s="6" cm="1">
        <f t="array" aca="1" ref="W15" ca="1">INDIRECT("DATA_VIS_PRIO!J" &amp; 317-5*(ROW()-3)/2+(COLUMN()-23))</f>
        <v>0.93153208168084545</v>
      </c>
      <c r="X15" s="6" cm="1">
        <f t="array" aca="1" ref="X15" ca="1">INDIRECT("DATA_VIS_PRIO!J" &amp; 317-5*(ROW()-3)/2+(COLUMN()-23))</f>
        <v>0.92059035167725323</v>
      </c>
      <c r="Y15" s="6" cm="1">
        <f t="array" aca="1" ref="Y15" ca="1">INDIRECT("DATA_VIS_PRIO!J" &amp; 317-5*(ROW()-3)/2+(COLUMN()-23))</f>
        <v>0.8805848237050703</v>
      </c>
      <c r="Z15" s="6" cm="1">
        <f t="array" aca="1" ref="Z15" ca="1">INDIRECT("DATA_VIS_PRIO!J" &amp; 317-5*(ROW()-3)/2+(COLUMN()-23))</f>
        <v>0.79526359565349103</v>
      </c>
      <c r="AA15" s="6" cm="1">
        <f t="array" aca="1" ref="AA15" ca="1">INDIRECT("DATA_VIS_PRIO!J" &amp; 317-5*(ROW()-3)/2+(COLUMN()-23))</f>
        <v>0.61788833631392714</v>
      </c>
      <c r="AB15" s="23"/>
      <c r="AC15" s="83"/>
      <c r="AD15" s="75"/>
      <c r="AE15" s="4" t="s">
        <v>3</v>
      </c>
      <c r="AF15" s="5">
        <f t="shared" ca="1" si="1"/>
        <v>2.7575682033787796E-2</v>
      </c>
      <c r="AG15" s="5">
        <f t="shared" ca="1" si="0"/>
        <v>3.9531995244769136E-2</v>
      </c>
      <c r="AH15" s="5">
        <f t="shared" ca="1" si="0"/>
        <v>7.2607442186216176E-2</v>
      </c>
      <c r="AI15" s="5">
        <f t="shared" ca="1" si="0"/>
        <v>0.10744911106495914</v>
      </c>
      <c r="AJ15" s="5">
        <f t="shared" ca="1" si="0"/>
        <v>8.8544797403693698E-2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INDIRECT("DATA_VIS_PRIO!E"&amp;317-5*(ROW()-2)/2+(COLUMN()-5))</f>
        <v>0.98229309059832515</v>
      </c>
      <c r="F16" s="2" cm="1">
        <f t="array" aca="1" ref="F16" ca="1">INDIRECT("DATA_VIS_PRIO!E"&amp;317-5*(ROW()-2)/2+(COLUMN()-5))</f>
        <v>0.96628158761577476</v>
      </c>
      <c r="G16" s="2" cm="1">
        <f t="array" aca="1" ref="G16" ca="1">INDIRECT("DATA_VIS_PRIO!E"&amp;317-5*(ROW()-2)/2+(COLUMN()-5))</f>
        <v>0.91530650325367924</v>
      </c>
      <c r="H16" s="2" cm="1">
        <f t="array" aca="1" ref="H16" ca="1">INDIRECT("DATA_VIS_PRIO!E"&amp;317-5*(ROW()-2)/2+(COLUMN()-5))</f>
        <v>0.82078434064209893</v>
      </c>
      <c r="I16" s="2" cm="1">
        <f t="array" aca="1" ref="I16" ca="1">INDIRECT("DATA_VIS_PRIO!E"&amp;317-5*(ROW()-2)/2+(COLUMN()-5))</f>
        <v>0.6726567172379686</v>
      </c>
      <c r="K16" s="83"/>
      <c r="L16" s="74">
        <v>-10</v>
      </c>
      <c r="M16" s="1" t="s">
        <v>2</v>
      </c>
      <c r="N16" s="2" cm="1">
        <f t="array" aca="1" ref="N16" ca="1">INDIRECT("DATA_VIS_PRIO!F" &amp; 317-5*(ROW()-2)/2+(COLUMN()-14))</f>
        <v>0.99999921905871303</v>
      </c>
      <c r="O16" s="2" cm="1">
        <f t="array" aca="1" ref="O16" ca="1">INDIRECT("DATA_VIS_PRIO!F" &amp; 317-5*(ROW()-2)/2+(COLUMN()-14))</f>
        <v>0.99999849783571082</v>
      </c>
      <c r="P16" s="2" cm="1">
        <f t="array" aca="1" ref="P16" ca="1">INDIRECT("DATA_VIS_PRIO!F" &amp; 317-5*(ROW()-2)/2+(COLUMN()-14))</f>
        <v>0.99999610503794478</v>
      </c>
      <c r="Q16" s="2" cm="1">
        <f t="array" aca="1" ref="Q16" ca="1">INDIRECT("DATA_VIS_PRIO!F" &amp; 317-5*(ROW()-2)/2+(COLUMN()-14))</f>
        <v>0.99966715970171005</v>
      </c>
      <c r="R16" s="2" cm="1">
        <f t="array" aca="1" ref="R16" ca="1">INDIRECT("DATA_VIS_PRIO!F" &amp; 317-5*(ROW()-2)/2+(COLUMN()-14))</f>
        <v>0.99892022834660144</v>
      </c>
      <c r="S16" s="23"/>
      <c r="T16" s="83"/>
      <c r="U16" s="74">
        <v>-10</v>
      </c>
      <c r="V16" s="1" t="s">
        <v>2</v>
      </c>
      <c r="W16" s="3" cm="1">
        <f t="array" aca="1" ref="W16" ca="1">INDIRECT("DATA_VIS_PRIO!G" &amp; 317-5*(ROW()-2)/2+(COLUMN()-23))</f>
        <v>0.99401838145673604</v>
      </c>
      <c r="X16" s="3" cm="1">
        <f t="array" aca="1" ref="X16" ca="1">INDIRECT("DATA_VIS_PRIO!G" &amp; 317-5*(ROW()-2)/2+(COLUMN()-23))</f>
        <v>0.98855569039263458</v>
      </c>
      <c r="Y16" s="3" cm="1">
        <f t="array" aca="1" ref="Y16" ca="1">INDIRECT("DATA_VIS_PRIO!G" &amp; 317-5*(ROW()-2)/2+(COLUMN()-23))</f>
        <v>0.97084094753623318</v>
      </c>
      <c r="Z16" s="3" cm="1">
        <f t="array" aca="1" ref="Z16" ca="1">INDIRECT("DATA_VIS_PRIO!G" &amp; 317-5*(ROW()-2)/2+(COLUMN()-23))</f>
        <v>0.93657115163489335</v>
      </c>
      <c r="AA16" s="3" cm="1">
        <f t="array" aca="1" ref="AA16" ca="1">INDIRECT("DATA_VIS_PRIO!G" &amp; 317-5*(ROW()-2)/2+(COLUMN()-23))</f>
        <v>0.87800241656976519</v>
      </c>
      <c r="AB16" s="23"/>
      <c r="AC16" s="83"/>
      <c r="AD16" s="74">
        <v>-10</v>
      </c>
      <c r="AE16" s="1" t="s">
        <v>2</v>
      </c>
      <c r="AF16" s="2">
        <f t="shared" ca="1" si="1"/>
        <v>1.7706128460387882E-2</v>
      </c>
      <c r="AG16" s="2">
        <f t="shared" ca="1" si="0"/>
        <v>3.3716910219936058E-2</v>
      </c>
      <c r="AH16" s="2">
        <f t="shared" ca="1" si="0"/>
        <v>8.4689601784265545E-2</v>
      </c>
      <c r="AI16" s="2">
        <f t="shared" ca="1" si="0"/>
        <v>0.17888281905961112</v>
      </c>
      <c r="AJ16" s="2">
        <f t="shared" ca="1" si="0"/>
        <v>0.32626351110863283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INDIRECT("DATA_VIS_PRIO!H" &amp; 317-5*(ROW()-3)/2+(COLUMN()-5))</f>
        <v>0.92367236049335844</v>
      </c>
      <c r="F17" s="5" cm="1">
        <f t="array" aca="1" ref="F17" ca="1">INDIRECT("DATA_VIS_PRIO!H" &amp; 317-5*(ROW()-3)/2+(COLUMN()-5))</f>
        <v>0.90906475292726918</v>
      </c>
      <c r="G17" s="5" cm="1">
        <f t="array" aca="1" ref="G17" ca="1">INDIRECT("DATA_VIS_PRIO!H" &amp; 317-5*(ROW()-3)/2+(COLUMN()-5))</f>
        <v>0.85317483081952328</v>
      </c>
      <c r="H17" s="5" cm="1">
        <f t="array" aca="1" ref="H17" ca="1">INDIRECT("DATA_VIS_PRIO!H" &amp; 317-5*(ROW()-3)/2+(COLUMN()-5))</f>
        <v>0.76483676564042069</v>
      </c>
      <c r="I17" s="5" cm="1">
        <f t="array" aca="1" ref="I17" ca="1">INDIRECT("DATA_VIS_PRIO!H" &amp; 317-5*(ROW()-3)/2+(COLUMN()-5))</f>
        <v>0.59408585714109474</v>
      </c>
      <c r="K17" s="83"/>
      <c r="L17" s="75"/>
      <c r="M17" s="4" t="s">
        <v>3</v>
      </c>
      <c r="N17" s="5" cm="1">
        <f t="array" aca="1" ref="N17" ca="1">INDIRECT("DATA_VIS_PRIO!I" &amp; 317-5*(ROW()-3)/2+(COLUMN()-14))</f>
        <v>0.94658322588763644</v>
      </c>
      <c r="O17" s="5" cm="1">
        <f t="array" aca="1" ref="O17" ca="1">INDIRECT("DATA_VIS_PRIO!I" &amp; 317-5*(ROW()-3)/2+(COLUMN()-14))</f>
        <v>0.93730155577345842</v>
      </c>
      <c r="P17" s="5" cm="1">
        <f t="array" aca="1" ref="P17" ca="1">INDIRECT("DATA_VIS_PRIO!I" &amp; 317-5*(ROW()-3)/2+(COLUMN()-14))</f>
        <v>0.91542790953319175</v>
      </c>
      <c r="Q17" s="5" cm="1">
        <f t="array" aca="1" ref="Q17" ca="1">INDIRECT("DATA_VIS_PRIO!I" &amp; 317-5*(ROW()-3)/2+(COLUMN()-14))</f>
        <v>0.86979136657169231</v>
      </c>
      <c r="R17" s="5" cm="1">
        <f t="array" aca="1" ref="R17" ca="1">INDIRECT("DATA_VIS_PRIO!I" &amp; 317-5*(ROW()-3)/2+(COLUMN()-14))</f>
        <v>0.68584603658274312</v>
      </c>
      <c r="S17" s="23"/>
      <c r="T17" s="83"/>
      <c r="U17" s="75"/>
      <c r="V17" s="4" t="s">
        <v>3</v>
      </c>
      <c r="W17" s="6" cm="1">
        <f t="array" aca="1" ref="W17" ca="1">INDIRECT("DATA_VIS_PRIO!J" &amp; 317-5*(ROW()-3)/2+(COLUMN()-23))</f>
        <v>0.93699918433066642</v>
      </c>
      <c r="X17" s="6" cm="1">
        <f t="array" aca="1" ref="X17" ca="1">INDIRECT("DATA_VIS_PRIO!J" &amp; 317-5*(ROW()-3)/2+(COLUMN()-23))</f>
        <v>0.92647452850106304</v>
      </c>
      <c r="Y17" s="6" cm="1">
        <f t="array" aca="1" ref="Y17" ca="1">INDIRECT("DATA_VIS_PRIO!J" &amp; 317-5*(ROW()-3)/2+(COLUMN()-23))</f>
        <v>0.89042436249793433</v>
      </c>
      <c r="Z17" s="6" cm="1">
        <f t="array" aca="1" ref="Z17" ca="1">INDIRECT("DATA_VIS_PRIO!J" &amp; 317-5*(ROW()-3)/2+(COLUMN()-23))</f>
        <v>0.82354340052651587</v>
      </c>
      <c r="AA17" s="6" cm="1">
        <f t="array" aca="1" ref="AA17" ca="1">INDIRECT("DATA_VIS_PRIO!J" &amp; 317-5*(ROW()-3)/2+(COLUMN()-23))</f>
        <v>0.64586821263928362</v>
      </c>
      <c r="AB17" s="23"/>
      <c r="AC17" s="83"/>
      <c r="AD17" s="75"/>
      <c r="AE17" s="4" t="s">
        <v>3</v>
      </c>
      <c r="AF17" s="5">
        <f t="shared" ca="1" si="1"/>
        <v>2.2910865394278002E-2</v>
      </c>
      <c r="AG17" s="5">
        <f t="shared" ca="1" si="0"/>
        <v>2.8236802846189235E-2</v>
      </c>
      <c r="AH17" s="5">
        <f t="shared" ca="1" si="0"/>
        <v>6.2253078713668475E-2</v>
      </c>
      <c r="AI17" s="5">
        <f t="shared" ca="1" si="0"/>
        <v>0.10495460093127162</v>
      </c>
      <c r="AJ17" s="5">
        <f t="shared" ca="1" si="0"/>
        <v>9.1760179441648382E-2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INDIRECT("DATA_VIS_PRIO!E"&amp;317-5*(ROW()-2)/2+(COLUMN()-5))</f>
        <v>0.99165194449798877</v>
      </c>
      <c r="F18" s="2" cm="1">
        <f t="array" aca="1" ref="F18" ca="1">INDIRECT("DATA_VIS_PRIO!E"&amp;317-5*(ROW()-2)/2+(COLUMN()-5))</f>
        <v>0.9763677498861304</v>
      </c>
      <c r="G18" s="2" cm="1">
        <f t="array" aca="1" ref="G18" ca="1">INDIRECT("DATA_VIS_PRIO!E"&amp;317-5*(ROW()-2)/2+(COLUMN()-5))</f>
        <v>0.92770329272965479</v>
      </c>
      <c r="H18" s="2" cm="1">
        <f t="array" aca="1" ref="H18" ca="1">INDIRECT("DATA_VIS_PRIO!E"&amp;317-5*(ROW()-2)/2+(COLUMN()-5))</f>
        <v>0.83724136482836253</v>
      </c>
      <c r="I18" s="2" cm="1">
        <f t="array" aca="1" ref="I18" ca="1">INDIRECT("DATA_VIS_PRIO!E"&amp;317-5*(ROW()-2)/2+(COLUMN()-5))</f>
        <v>0.69568490025947904</v>
      </c>
      <c r="K18" s="83"/>
      <c r="L18" s="74">
        <v>-15</v>
      </c>
      <c r="M18" s="1" t="s">
        <v>2</v>
      </c>
      <c r="N18" s="2" cm="1">
        <f t="array" aca="1" ref="N18" ca="1">INDIRECT("DATA_VIS_PRIO!F" &amp; 317-5*(ROW()-2)/2+(COLUMN()-14))</f>
        <v>0.99999963352167576</v>
      </c>
      <c r="O18" s="2" cm="1">
        <f t="array" aca="1" ref="O18" ca="1">INDIRECT("DATA_VIS_PRIO!F" &amp; 317-5*(ROW()-2)/2+(COLUMN()-14))</f>
        <v>0.99999895232845681</v>
      </c>
      <c r="P18" s="2" cm="1">
        <f t="array" aca="1" ref="P18" ca="1">INDIRECT("DATA_VIS_PRIO!F" &amp; 317-5*(ROW()-2)/2+(COLUMN()-14))</f>
        <v>0.999996699952308</v>
      </c>
      <c r="Q18" s="2" cm="1">
        <f t="array" aca="1" ref="Q18" ca="1">INDIRECT("DATA_VIS_PRIO!F" &amp; 317-5*(ROW()-2)/2+(COLUMN()-14))</f>
        <v>0.99999213329509484</v>
      </c>
      <c r="R18" s="2" cm="1">
        <f t="array" aca="1" ref="R18" ca="1">INDIRECT("DATA_VIS_PRIO!F" &amp; 317-5*(ROW()-2)/2+(COLUMN()-14))</f>
        <v>0.99907433108874122</v>
      </c>
      <c r="S18" s="23"/>
      <c r="T18" s="83"/>
      <c r="U18" s="74">
        <v>-15</v>
      </c>
      <c r="V18" s="1" t="s">
        <v>2</v>
      </c>
      <c r="W18" s="3" cm="1">
        <f t="array" aca="1" ref="W18" ca="1">INDIRECT("DATA_VIS_PRIO!G" &amp; 317-5*(ROW()-2)/2+(COLUMN()-23))</f>
        <v>0.99718609440828765</v>
      </c>
      <c r="X18" s="3" cm="1">
        <f t="array" aca="1" ref="X18" ca="1">INDIRECT("DATA_VIS_PRIO!G" &amp; 317-5*(ROW()-2)/2+(COLUMN()-23))</f>
        <v>0.99199710124350504</v>
      </c>
      <c r="Y18" s="3" cm="1">
        <f t="array" aca="1" ref="Y18" ca="1">INDIRECT("DATA_VIS_PRIO!G" &amp; 317-5*(ROW()-2)/2+(COLUMN()-23))</f>
        <v>0.9751910854382484</v>
      </c>
      <c r="Z18" s="3" cm="1">
        <f t="array" aca="1" ref="Z18" ca="1">INDIRECT("DATA_VIS_PRIO!G" &amp; 317-5*(ROW()-2)/2+(COLUMN()-23))</f>
        <v>0.94294029963618875</v>
      </c>
      <c r="AA18" s="3" cm="1">
        <f t="array" aca="1" ref="AA18" ca="1">INDIRECT("DATA_VIS_PRIO!G" &amp; 317-5*(ROW()-2)/2+(COLUMN()-23))</f>
        <v>0.88768495074266973</v>
      </c>
      <c r="AB18" s="23"/>
      <c r="AC18" s="83"/>
      <c r="AD18" s="74">
        <v>-15</v>
      </c>
      <c r="AE18" s="1" t="s">
        <v>2</v>
      </c>
      <c r="AF18" s="2">
        <f t="shared" ca="1" si="1"/>
        <v>8.3476890236869883E-3</v>
      </c>
      <c r="AG18" s="2">
        <f t="shared" ca="1" si="0"/>
        <v>2.3631202442326416E-2</v>
      </c>
      <c r="AH18" s="2">
        <f t="shared" ca="1" si="0"/>
        <v>7.2293407222653205E-2</v>
      </c>
      <c r="AI18" s="2">
        <f t="shared" ca="1" si="0"/>
        <v>0.16275076846673231</v>
      </c>
      <c r="AJ18" s="2">
        <f t="shared" ca="1" si="0"/>
        <v>0.30338943082926217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INDIRECT("DATA_VIS_PRIO!H" &amp; 317-5*(ROW()-3)/2+(COLUMN()-5))</f>
        <v>0.92752871062646602</v>
      </c>
      <c r="F19" s="5" cm="1">
        <f t="array" aca="1" ref="F19" ca="1">INDIRECT("DATA_VIS_PRIO!H" &amp; 317-5*(ROW()-3)/2+(COLUMN()-5))</f>
        <v>0.91709485592198259</v>
      </c>
      <c r="G19" s="5" cm="1">
        <f t="array" aca="1" ref="G19" ca="1">INDIRECT("DATA_VIS_PRIO!H" &amp; 317-5*(ROW()-3)/2+(COLUMN()-5))</f>
        <v>0.86456166649509758</v>
      </c>
      <c r="H19" s="5" cm="1">
        <f t="array" aca="1" ref="H19" ca="1">INDIRECT("DATA_VIS_PRIO!H" &amp; 317-5*(ROW()-3)/2+(COLUMN()-5))</f>
        <v>0.76763852837638713</v>
      </c>
      <c r="I19" s="5" cm="1">
        <f t="array" aca="1" ref="I19" ca="1">INDIRECT("DATA_VIS_PRIO!H" &amp; 317-5*(ROW()-3)/2+(COLUMN()-5))</f>
        <v>0.61995720047693348</v>
      </c>
      <c r="K19" s="83"/>
      <c r="L19" s="85"/>
      <c r="M19" s="4" t="s">
        <v>3</v>
      </c>
      <c r="N19" s="5" cm="1">
        <f t="array" aca="1" ref="N19" ca="1">INDIRECT("DATA_VIS_PRIO!I" &amp; 317-5*(ROW()-3)/2+(COLUMN()-14))</f>
        <v>0.9548417898058198</v>
      </c>
      <c r="O19" s="5" cm="1">
        <f t="array" aca="1" ref="O19" ca="1">INDIRECT("DATA_VIS_PRIO!I" &amp; 317-5*(ROW()-3)/2+(COLUMN()-14))</f>
        <v>0.94093046813764336</v>
      </c>
      <c r="P19" s="5" cm="1">
        <f t="array" aca="1" ref="P19" ca="1">INDIRECT("DATA_VIS_PRIO!I" &amp; 317-5*(ROW()-3)/2+(COLUMN()-14))</f>
        <v>0.91889833095762263</v>
      </c>
      <c r="Q19" s="5" cm="1">
        <f t="array" aca="1" ref="Q19" ca="1">INDIRECT("DATA_VIS_PRIO!I" &amp; 317-5*(ROW()-3)/2+(COLUMN()-14))</f>
        <v>0.86495430628940406</v>
      </c>
      <c r="R19" s="5" cm="1">
        <f t="array" aca="1" ref="R19" ca="1">INDIRECT("DATA_VIS_PRIO!I" &amp; 317-5*(ROW()-3)/2+(COLUMN()-14))</f>
        <v>0.70988567947588177</v>
      </c>
      <c r="S19" s="23"/>
      <c r="T19" s="83"/>
      <c r="U19" s="85"/>
      <c r="V19" s="4" t="s">
        <v>3</v>
      </c>
      <c r="W19" s="6" cm="1">
        <f t="array" aca="1" ref="W19" ca="1">INDIRECT("DATA_VIS_PRIO!J" &amp; 317-5*(ROW()-3)/2+(COLUMN()-23))</f>
        <v>0.9407593900999438</v>
      </c>
      <c r="X19" s="6" cm="1">
        <f t="array" aca="1" ref="X19" ca="1">INDIRECT("DATA_VIS_PRIO!J" &amp; 317-5*(ROW()-3)/2+(COLUMN()-23))</f>
        <v>0.93085791727207201</v>
      </c>
      <c r="Y19" s="6" cm="1">
        <f t="array" aca="1" ref="Y19" ca="1">INDIRECT("DATA_VIS_PRIO!J" &amp; 317-5*(ROW()-3)/2+(COLUMN()-23))</f>
        <v>0.89770858812328214</v>
      </c>
      <c r="Z19" s="6" cm="1">
        <f t="array" aca="1" ref="Z19" ca="1">INDIRECT("DATA_VIS_PRIO!J" &amp; 317-5*(ROW()-3)/2+(COLUMN()-23))</f>
        <v>0.82504908263130972</v>
      </c>
      <c r="AA19" s="6" cm="1">
        <f t="array" aca="1" ref="AA19" ca="1">INDIRECT("DATA_VIS_PRIO!J" &amp; 317-5*(ROW()-3)/2+(COLUMN()-23))</f>
        <v>0.6701943941532168</v>
      </c>
      <c r="AB19" s="23"/>
      <c r="AC19" s="83"/>
      <c r="AD19" s="85"/>
      <c r="AE19" s="4" t="s">
        <v>3</v>
      </c>
      <c r="AF19" s="5">
        <f t="shared" ca="1" si="1"/>
        <v>2.7313079179353772E-2</v>
      </c>
      <c r="AG19" s="5">
        <f t="shared" ca="1" si="0"/>
        <v>2.3835612215660773E-2</v>
      </c>
      <c r="AH19" s="5">
        <f t="shared" ca="1" si="0"/>
        <v>5.4336664462525053E-2</v>
      </c>
      <c r="AI19" s="5">
        <f t="shared" ca="1" si="0"/>
        <v>9.7315777913016932E-2</v>
      </c>
      <c r="AJ19" s="5">
        <f t="shared" ca="1" si="0"/>
        <v>8.9928478998948291E-2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INDIRECT("DATA_VIS_PRIO!E"&amp;317-5*(ROW()-2)/2+(COLUMN()-5))</f>
        <v>0.9970797160919932</v>
      </c>
      <c r="F20" s="2" cm="1">
        <f t="array" aca="1" ref="F20" ca="1">INDIRECT("DATA_VIS_PRIO!E"&amp;317-5*(ROW()-2)/2+(COLUMN()-5))</f>
        <v>0.98245594263455438</v>
      </c>
      <c r="G20" s="2" cm="1">
        <f t="array" aca="1" ref="G20" ca="1">INDIRECT("DATA_VIS_PRIO!E"&amp;317-5*(ROW()-2)/2+(COLUMN()-5))</f>
        <v>0.93594841255680561</v>
      </c>
      <c r="H20" s="2" cm="1">
        <f t="array" aca="1" ref="H20" ca="1">INDIRECT("DATA_VIS_PRIO!E"&amp;317-5*(ROW()-2)/2+(COLUMN()-5))</f>
        <v>0.8497869242648487</v>
      </c>
      <c r="I20" s="2" cm="1">
        <f t="array" aca="1" ref="I20" ca="1">INDIRECT("DATA_VIS_PRIO!E"&amp;317-5*(ROW()-2)/2+(COLUMN()-5))</f>
        <v>0.71408418425710618</v>
      </c>
      <c r="K20" s="83"/>
      <c r="L20" s="89">
        <v>-20</v>
      </c>
      <c r="M20" s="1" t="s">
        <v>2</v>
      </c>
      <c r="N20" s="2" cm="1">
        <f t="array" aca="1" ref="N20" ca="1">INDIRECT("DATA_VIS_PRIO!F" &amp; 317-5*(ROW()-2)/2+(COLUMN()-14))</f>
        <v>0.99999987211908559</v>
      </c>
      <c r="O20" s="2" cm="1">
        <f t="array" aca="1" ref="O20" ca="1">INDIRECT("DATA_VIS_PRIO!F" &amp; 317-5*(ROW()-2)/2+(COLUMN()-14))</f>
        <v>0.99999922433177157</v>
      </c>
      <c r="P20" s="2" cm="1">
        <f t="array" aca="1" ref="P20" ca="1">INDIRECT("DATA_VIS_PRIO!F" &amp; 317-5*(ROW()-2)/2+(COLUMN()-14))</f>
        <v>0.99999709063004238</v>
      </c>
      <c r="Q20" s="2" cm="1">
        <f t="array" aca="1" ref="Q20" ca="1">INDIRECT("DATA_VIS_PRIO!F" &amp; 317-5*(ROW()-2)/2+(COLUMN()-14))</f>
        <v>0.99999280132446022</v>
      </c>
      <c r="R20" s="2" cm="1">
        <f t="array" aca="1" ref="R20" ca="1">INDIRECT("DATA_VIS_PRIO!F" &amp; 317-5*(ROW()-2)/2+(COLUMN()-14))</f>
        <v>0.99998475377256157</v>
      </c>
      <c r="S20" s="23"/>
      <c r="T20" s="83"/>
      <c r="U20" s="89">
        <v>-20</v>
      </c>
      <c r="V20" s="1" t="s">
        <v>2</v>
      </c>
      <c r="W20" s="3" cm="1">
        <f t="array" aca="1" ref="W20" ca="1">INDIRECT("DATA_VIS_PRIO!G" &amp; 317-5*(ROW()-2)/2+(COLUMN()-23))</f>
        <v>0.99901681704835799</v>
      </c>
      <c r="X20" s="3" cm="1">
        <f t="array" aca="1" ref="X20" ca="1">INDIRECT("DATA_VIS_PRIO!G" &amp; 317-5*(ROW()-2)/2+(COLUMN()-23))</f>
        <v>0.99406622766018105</v>
      </c>
      <c r="Y20" s="3" cm="1">
        <f t="array" aca="1" ref="Y20" ca="1">INDIRECT("DATA_VIS_PRIO!G" &amp; 317-5*(ROW()-2)/2+(COLUMN()-23))</f>
        <v>0.97806832933245758</v>
      </c>
      <c r="Z20" s="3" cm="1">
        <f t="array" aca="1" ref="Z20" ca="1">INDIRECT("DATA_VIS_PRIO!G" &amp; 317-5*(ROW()-2)/2+(COLUMN()-23))</f>
        <v>0.9475015323335344</v>
      </c>
      <c r="AA20" s="3" cm="1">
        <f t="array" aca="1" ref="AA20" ca="1">INDIRECT("DATA_VIS_PRIO!G" &amp; 317-5*(ROW()-2)/2+(COLUMN()-23))</f>
        <v>0.89605942828428242</v>
      </c>
      <c r="AB20" s="23"/>
      <c r="AC20" s="83"/>
      <c r="AD20" s="89">
        <v>-20</v>
      </c>
      <c r="AE20" s="1" t="s">
        <v>2</v>
      </c>
      <c r="AF20" s="2">
        <f t="shared" ca="1" si="1"/>
        <v>2.920156027092391E-3</v>
      </c>
      <c r="AG20" s="2">
        <f t="shared" ca="1" si="1"/>
        <v>1.7543281697217195E-2</v>
      </c>
      <c r="AH20" s="2">
        <f t="shared" ca="1" si="1"/>
        <v>6.4048678073236776E-2</v>
      </c>
      <c r="AI20" s="2">
        <f t="shared" ca="1" si="1"/>
        <v>0.15020587705961153</v>
      </c>
      <c r="AJ20" s="2">
        <f t="shared" ca="1" si="1"/>
        <v>0.28590056951545539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INDIRECT("DATA_VIS_PRIO!H" &amp; 317-5*(ROW()-3)/2+(COLUMN()-5))</f>
        <v>0.92980244913945198</v>
      </c>
      <c r="F21" s="5" cm="1">
        <f t="array" aca="1" ref="F21" ca="1">INDIRECT("DATA_VIS_PRIO!H" &amp; 317-5*(ROW()-3)/2+(COLUMN()-5))</f>
        <v>0.92004841977555196</v>
      </c>
      <c r="G21" s="5" cm="1">
        <f t="array" aca="1" ref="G21" ca="1">INDIRECT("DATA_VIS_PRIO!H" &amp; 317-5*(ROW()-3)/2+(COLUMN()-5))</f>
        <v>0.87367421596509443</v>
      </c>
      <c r="H21" s="5" cm="1">
        <f t="array" aca="1" ref="H21" ca="1">INDIRECT("DATA_VIS_PRIO!H" &amp; 317-5*(ROW()-3)/2+(COLUMN()-5))</f>
        <v>0.78194749666192798</v>
      </c>
      <c r="I21" s="5" cm="1">
        <f t="array" aca="1" ref="I21" ca="1">INDIRECT("DATA_VIS_PRIO!H" &amp; 317-5*(ROW()-3)/2+(COLUMN()-5))</f>
        <v>0.65126267008965033</v>
      </c>
      <c r="K21" s="83"/>
      <c r="L21" s="85"/>
      <c r="M21" s="4" t="s">
        <v>3</v>
      </c>
      <c r="N21" s="5" cm="1">
        <f t="array" aca="1" ref="N21" ca="1">INDIRECT("DATA_VIS_PRIO!I" &amp; 317-5*(ROW()-3)/2+(COLUMN()-14))</f>
        <v>0.96444591763411602</v>
      </c>
      <c r="O21" s="5" cm="1">
        <f t="array" aca="1" ref="O21" ca="1">INDIRECT("DATA_VIS_PRIO!I" &amp; 317-5*(ROW()-3)/2+(COLUMN()-14))</f>
        <v>0.94382192717449997</v>
      </c>
      <c r="P21" s="5" cm="1">
        <f t="array" aca="1" ref="P21" ca="1">INDIRECT("DATA_VIS_PRIO!I" &amp; 317-5*(ROW()-3)/2+(COLUMN()-14))</f>
        <v>0.92187819503751378</v>
      </c>
      <c r="Q21" s="5" cm="1">
        <f t="array" aca="1" ref="Q21" ca="1">INDIRECT("DATA_VIS_PRIO!I" &amp; 317-5*(ROW()-3)/2+(COLUMN()-14))</f>
        <v>0.87391677034734327</v>
      </c>
      <c r="R21" s="5" cm="1">
        <f t="array" aca="1" ref="R21" ca="1">INDIRECT("DATA_VIS_PRIO!I" &amp; 317-5*(ROW()-3)/2+(COLUMN()-14))</f>
        <v>0.75757153457171489</v>
      </c>
      <c r="S21" s="23"/>
      <c r="T21" s="83"/>
      <c r="U21" s="85"/>
      <c r="V21" s="4" t="s">
        <v>3</v>
      </c>
      <c r="W21" s="6" cm="1">
        <f t="array" aca="1" ref="W21" ca="1">INDIRECT("DATA_VIS_PRIO!J" &amp; 317-5*(ROW()-3)/2+(COLUMN()-23))</f>
        <v>0.94292204744515562</v>
      </c>
      <c r="X21" s="6" cm="1">
        <f t="array" aca="1" ref="X21" ca="1">INDIRECT("DATA_VIS_PRIO!J" &amp; 317-5*(ROW()-3)/2+(COLUMN()-23))</f>
        <v>0.9336208068252082</v>
      </c>
      <c r="Y21" s="6" cm="1">
        <f t="array" aca="1" ref="Y21" ca="1">INDIRECT("DATA_VIS_PRIO!J" &amp; 317-5*(ROW()-3)/2+(COLUMN()-23))</f>
        <v>0.90276673788022477</v>
      </c>
      <c r="Z21" s="6" cm="1">
        <f t="array" aca="1" ref="Z21" ca="1">INDIRECT("DATA_VIS_PRIO!J" &amp; 317-5*(ROW()-3)/2+(COLUMN()-23))</f>
        <v>0.83546686853175778</v>
      </c>
      <c r="AA21" s="6" cm="1">
        <f t="array" aca="1" ref="AA21" ca="1">INDIRECT("DATA_VIS_PRIO!J" &amp; 317-5*(ROW()-3)/2+(COLUMN()-23))</f>
        <v>0.71032871810242237</v>
      </c>
      <c r="AB21" s="23"/>
      <c r="AC21" s="83"/>
      <c r="AD21" s="85"/>
      <c r="AE21" s="4" t="s">
        <v>3</v>
      </c>
      <c r="AF21" s="5">
        <f t="shared" ca="1" si="1"/>
        <v>3.4643468494664043E-2</v>
      </c>
      <c r="AG21" s="5">
        <f t="shared" ca="1" si="1"/>
        <v>2.3773507398948013E-2</v>
      </c>
      <c r="AH21" s="5">
        <f t="shared" ca="1" si="1"/>
        <v>4.8203979072419356E-2</v>
      </c>
      <c r="AI21" s="5">
        <f t="shared" ca="1" si="1"/>
        <v>9.1969273685415298E-2</v>
      </c>
      <c r="AJ21" s="5">
        <f t="shared" ca="1" si="1"/>
        <v>0.10630886448206456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INDIRECT("DATA_VIS_PRIO!E"&amp;317-5*(ROW()-2)/2+(COLUMN()-5))</f>
        <v>0.99872606805760344</v>
      </c>
      <c r="F22" s="2" cm="1">
        <f t="array" aca="1" ref="F22" ca="1">INDIRECT("DATA_VIS_PRIO!E"&amp;317-5*(ROW()-2)/2+(COLUMN()-5))</f>
        <v>0.98469716919483163</v>
      </c>
      <c r="G22" s="2" cm="1">
        <f t="array" aca="1" ref="G22" ca="1">INDIRECT("DATA_VIS_PRIO!E"&amp;317-5*(ROW()-2)/2+(COLUMN()-5))</f>
        <v>0.94020210677591676</v>
      </c>
      <c r="H22" s="2" cm="1">
        <f t="array" aca="1" ref="H22" ca="1">INDIRECT("DATA_VIS_PRIO!E"&amp;317-5*(ROW()-2)/2+(COLUMN()-5))</f>
        <v>0.85816819647892539</v>
      </c>
      <c r="I22" s="2" cm="1">
        <f t="array" aca="1" ref="I22" ca="1">INDIRECT("DATA_VIS_PRIO!E"&amp;317-5*(ROW()-2)/2+(COLUMN()-5))</f>
        <v>0.72938779643330975</v>
      </c>
      <c r="K22" s="83"/>
      <c r="L22" s="89">
        <v>-25</v>
      </c>
      <c r="M22" s="7" t="s">
        <v>2</v>
      </c>
      <c r="N22" s="2" cm="1">
        <f t="array" aca="1" ref="N22" ca="1">INDIRECT("DATA_VIS_PRIO!F" &amp; 317-5*(ROW()-2)/2+(COLUMN()-14))</f>
        <v>0.99999891741291258</v>
      </c>
      <c r="O22" s="2" cm="1">
        <f t="array" aca="1" ref="O22" ca="1">INDIRECT("DATA_VIS_PRIO!F" &amp; 317-5*(ROW()-2)/2+(COLUMN()-14))</f>
        <v>0.99999932411833325</v>
      </c>
      <c r="P22" s="2" cm="1">
        <f t="array" aca="1" ref="P22" ca="1">INDIRECT("DATA_VIS_PRIO!F" &amp; 317-5*(ROW()-2)/2+(COLUMN()-14))</f>
        <v>0.99999729101893564</v>
      </c>
      <c r="Q22" s="2" cm="1">
        <f t="array" aca="1" ref="Q22" ca="1">INDIRECT("DATA_VIS_PRIO!F" &amp; 317-5*(ROW()-2)/2+(COLUMN()-14))</f>
        <v>0.99999324178498317</v>
      </c>
      <c r="R22" s="2" cm="1">
        <f t="array" aca="1" ref="R22" ca="1">INDIRECT("DATA_VIS_PRIO!F" &amp; 317-5*(ROW()-2)/2+(COLUMN()-14))</f>
        <v>0.99998577192001159</v>
      </c>
      <c r="S22" s="23"/>
      <c r="T22" s="83"/>
      <c r="U22" s="89">
        <v>-25</v>
      </c>
      <c r="V22" s="7" t="s">
        <v>2</v>
      </c>
      <c r="W22" s="3" cm="1">
        <f t="array" aca="1" ref="W22" ca="1">INDIRECT("DATA_VIS_PRIO!G" &amp; 317-5*(ROW()-2)/2+(COLUMN()-23))</f>
        <v>0.99956837335311322</v>
      </c>
      <c r="X22" s="3" cm="1">
        <f t="array" aca="1" ref="X22" ca="1">INDIRECT("DATA_VIS_PRIO!G" &amp; 317-5*(ROW()-2)/2+(COLUMN()-23))</f>
        <v>0.99482672663549621</v>
      </c>
      <c r="Y22" s="3" cm="1">
        <f t="array" aca="1" ref="Y22" ca="1">INDIRECT("DATA_VIS_PRIO!G" &amp; 317-5*(ROW()-2)/2+(COLUMN()-23))</f>
        <v>0.97954901241987402</v>
      </c>
      <c r="Z22" s="3" cm="1">
        <f t="array" aca="1" ref="Z22" ca="1">INDIRECT("DATA_VIS_PRIO!G" &amp; 317-5*(ROW()-2)/2+(COLUMN()-23))</f>
        <v>0.95053329490440763</v>
      </c>
      <c r="AA22" s="3" cm="1">
        <f t="array" aca="1" ref="AA22" ca="1">INDIRECT("DATA_VIS_PRIO!G" &amp; 317-5*(ROW()-2)/2+(COLUMN()-23))</f>
        <v>0.90213618642617799</v>
      </c>
      <c r="AB22" s="23"/>
      <c r="AC22" s="83"/>
      <c r="AD22" s="89">
        <v>-25</v>
      </c>
      <c r="AE22" s="7" t="s">
        <v>2</v>
      </c>
      <c r="AF22" s="2">
        <f t="shared" ca="1" si="1"/>
        <v>1.2728493553091358E-3</v>
      </c>
      <c r="AG22" s="2">
        <f t="shared" ca="1" si="1"/>
        <v>1.5302154923501621E-2</v>
      </c>
      <c r="AH22" s="2">
        <f t="shared" ca="1" si="1"/>
        <v>5.9795184243018884E-2</v>
      </c>
      <c r="AI22" s="2">
        <f t="shared" ca="1" si="1"/>
        <v>0.14182504530605777</v>
      </c>
      <c r="AJ22" s="2">
        <f t="shared" ca="1" si="1"/>
        <v>0.27059797548670184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INDIRECT("DATA_VIS_PRIO!H" &amp; 317-5*(ROW()-3)/2+(COLUMN()-5))</f>
        <v>0.93059130191874317</v>
      </c>
      <c r="F23" s="5" cm="1">
        <f t="array" aca="1" ref="F23" ca="1">INDIRECT("DATA_VIS_PRIO!H" &amp; 317-5*(ROW()-3)/2+(COLUMN()-5))</f>
        <v>0.92141023688882562</v>
      </c>
      <c r="G23" s="5" cm="1">
        <f t="array" aca="1" ref="G23" ca="1">INDIRECT("DATA_VIS_PRIO!H" &amp; 317-5*(ROW()-3)/2+(COLUMN()-5))</f>
        <v>0.87776114717110909</v>
      </c>
      <c r="H23" s="5" cm="1">
        <f t="array" aca="1" ref="H23" ca="1">INDIRECT("DATA_VIS_PRIO!H" &amp; 317-5*(ROW()-3)/2+(COLUMN()-5))</f>
        <v>0.79192892015420491</v>
      </c>
      <c r="I23" s="5" cm="1">
        <f t="array" aca="1" ref="I23" ca="1">INDIRECT("DATA_VIS_PRIO!H" &amp; 317-5*(ROW()-3)/2+(COLUMN()-5))</f>
        <v>0.66804065753527431</v>
      </c>
      <c r="K23" s="83"/>
      <c r="L23" s="75"/>
      <c r="M23" s="8" t="s">
        <v>3</v>
      </c>
      <c r="N23" s="5" cm="1">
        <f t="array" aca="1" ref="N23" ca="1">INDIRECT("DATA_VIS_PRIO!I" &amp; 317-5*(ROW()-3)/2+(COLUMN()-14))</f>
        <v>0.96709074598847056</v>
      </c>
      <c r="O23" s="5" cm="1">
        <f t="array" aca="1" ref="O23" ca="1">INDIRECT("DATA_VIS_PRIO!I" &amp; 317-5*(ROW()-3)/2+(COLUMN()-14))</f>
        <v>0.94550280944009857</v>
      </c>
      <c r="P23" s="5" cm="1">
        <f t="array" aca="1" ref="P23" ca="1">INDIRECT("DATA_VIS_PRIO!I" &amp; 317-5*(ROW()-3)/2+(COLUMN()-14))</f>
        <v>0.92369403202749278</v>
      </c>
      <c r="Q23" s="5" cm="1">
        <f t="array" aca="1" ref="Q23" ca="1">INDIRECT("DATA_VIS_PRIO!I" &amp; 317-5*(ROW()-3)/2+(COLUMN()-14))</f>
        <v>0.88102975723384225</v>
      </c>
      <c r="R23" s="5" cm="1">
        <f t="array" aca="1" ref="R23" ca="1">INDIRECT("DATA_VIS_PRIO!I" &amp; 317-5*(ROW()-3)/2+(COLUMN()-14))</f>
        <v>0.77723203557808263</v>
      </c>
      <c r="S23" s="23"/>
      <c r="T23" s="83"/>
      <c r="U23" s="75"/>
      <c r="V23" s="8" t="s">
        <v>3</v>
      </c>
      <c r="W23" s="6" cm="1">
        <f t="array" aca="1" ref="W23" ca="1">INDIRECT("DATA_VIS_PRIO!J" &amp; 317-5*(ROW()-3)/2+(COLUMN()-23))</f>
        <v>0.94356174885188737</v>
      </c>
      <c r="X23" s="6" cm="1">
        <f t="array" aca="1" ref="X23" ca="1">INDIRECT("DATA_VIS_PRIO!J" &amp; 317-5*(ROW()-3)/2+(COLUMN()-23))</f>
        <v>0.93477090480628278</v>
      </c>
      <c r="Y23" s="6" cm="1">
        <f t="array" aca="1" ref="Y23" ca="1">INDIRECT("DATA_VIS_PRIO!J" &amp; 317-5*(ROW()-3)/2+(COLUMN()-23))</f>
        <v>0.90593930182355475</v>
      </c>
      <c r="Z23" s="6" cm="1">
        <f t="array" aca="1" ref="Z23" ca="1">INDIRECT("DATA_VIS_PRIO!J" &amp; 317-5*(ROW()-3)/2+(COLUMN()-23))</f>
        <v>0.84348251354118142</v>
      </c>
      <c r="AA23" s="6" cm="1">
        <f t="array" aca="1" ref="AA23" ca="1">INDIRECT("DATA_VIS_PRIO!J" &amp; 317-5*(ROW()-3)/2+(COLUMN()-23))</f>
        <v>0.72862054649362074</v>
      </c>
      <c r="AB23" s="23"/>
      <c r="AC23" s="83"/>
      <c r="AD23" s="75"/>
      <c r="AE23" s="8" t="s">
        <v>3</v>
      </c>
      <c r="AF23" s="5">
        <f t="shared" ca="1" si="1"/>
        <v>3.6499444069727383E-2</v>
      </c>
      <c r="AG23" s="5">
        <f t="shared" ca="1" si="1"/>
        <v>2.409257255127295E-2</v>
      </c>
      <c r="AH23" s="5">
        <f t="shared" ca="1" si="1"/>
        <v>4.5932884856383693E-2</v>
      </c>
      <c r="AI23" s="5">
        <f t="shared" ca="1" si="1"/>
        <v>8.9100837079637341E-2</v>
      </c>
      <c r="AJ23" s="5">
        <f t="shared" ca="1" si="1"/>
        <v>0.10919137804280832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INDIRECT("DATA_VIS_PRIO!E"&amp;317-5*(ROW()-2)/2+(COLUMN()-5))</f>
        <v>0.99662298855011722</v>
      </c>
      <c r="F24" s="2" cm="1">
        <f t="array" aca="1" ref="F24" ca="1">INDIRECT("DATA_VIS_PRIO!E"&amp;317-5*(ROW()-2)/2+(COLUMN()-5))</f>
        <v>0.98314766025571843</v>
      </c>
      <c r="G24" s="2" cm="1">
        <f t="array" aca="1" ref="G24" ca="1">INDIRECT("DATA_VIS_PRIO!E"&amp;317-5*(ROW()-2)/2+(COLUMN()-5))</f>
        <v>0.94054834944467158</v>
      </c>
      <c r="H24" s="2" cm="1">
        <f t="array" aca="1" ref="H24" ca="1">INDIRECT("DATA_VIS_PRIO!E"&amp;317-5*(ROW()-2)/2+(COLUMN()-5))</f>
        <v>0.86250173645249739</v>
      </c>
      <c r="I24" s="2" cm="1">
        <f t="array" aca="1" ref="I24" ca="1">INDIRECT("DATA_VIS_PRIO!E"&amp;317-5*(ROW()-2)/2+(COLUMN()-5))</f>
        <v>0.7407247116048471</v>
      </c>
      <c r="K24" s="83"/>
      <c r="L24" s="74">
        <v>-30</v>
      </c>
      <c r="M24" s="1" t="s">
        <v>2</v>
      </c>
      <c r="N24" s="2" cm="1">
        <f t="array" aca="1" ref="N24" ca="1">INDIRECT("DATA_VIS_PRIO!F" &amp; 317-5*(ROW()-2)/2+(COLUMN()-14))</f>
        <v>0.99999985209552678</v>
      </c>
      <c r="O24" s="2" cm="1">
        <f t="array" aca="1" ref="O24" ca="1">INDIRECT("DATA_VIS_PRIO!F" &amp; 317-5*(ROW()-2)/2+(COLUMN()-14))</f>
        <v>0.99999925541386725</v>
      </c>
      <c r="P24" s="2" cm="1">
        <f t="array" aca="1" ref="P24" ca="1">INDIRECT("DATA_VIS_PRIO!F" &amp; 317-5*(ROW()-2)/2+(COLUMN()-14))</f>
        <v>0.99999730813876964</v>
      </c>
      <c r="Q24" s="2" cm="1">
        <f t="array" aca="1" ref="Q24" ca="1">INDIRECT("DATA_VIS_PRIO!F" &amp; 317-5*(ROW()-2)/2+(COLUMN()-14))</f>
        <v>0.99999346902281561</v>
      </c>
      <c r="R24" s="2" cm="1">
        <f t="array" aca="1" ref="R24" ca="1">INDIRECT("DATA_VIS_PRIO!F" &amp; 317-5*(ROW()-2)/2+(COLUMN()-14))</f>
        <v>0.9999865095966588</v>
      </c>
      <c r="S24" s="23"/>
      <c r="T24" s="83"/>
      <c r="U24" s="74">
        <v>-30</v>
      </c>
      <c r="V24" s="1" t="s">
        <v>2</v>
      </c>
      <c r="W24" s="3" cm="1">
        <f t="array" aca="1" ref="W24" ca="1">INDIRECT("DATA_VIS_PRIO!G" &amp; 317-5*(ROW()-2)/2+(COLUMN()-23))</f>
        <v>0.9988629654531902</v>
      </c>
      <c r="X24" s="3" cm="1">
        <f t="array" aca="1" ref="X24" ca="1">INDIRECT("DATA_VIS_PRIO!G" &amp; 317-5*(ROW()-2)/2+(COLUMN()-23))</f>
        <v>0.99430200528615076</v>
      </c>
      <c r="Y24" s="3" cm="1">
        <f t="array" aca="1" ref="Y24" ca="1">INDIRECT("DATA_VIS_PRIO!G" &amp; 317-5*(ROW()-2)/2+(COLUMN()-23))</f>
        <v>0.97967233362439043</v>
      </c>
      <c r="Z24" s="3" cm="1">
        <f t="array" aca="1" ref="Z24" ca="1">INDIRECT("DATA_VIS_PRIO!G" &amp; 317-5*(ROW()-2)/2+(COLUMN()-23))</f>
        <v>0.95209943388180085</v>
      </c>
      <c r="AA24" s="3" cm="1">
        <f t="array" aca="1" ref="AA24" ca="1">INDIRECT("DATA_VIS_PRIO!G" &amp; 317-5*(ROW()-2)/2+(COLUMN()-23))</f>
        <v>0.90659790130151596</v>
      </c>
      <c r="AB24" s="23"/>
      <c r="AC24" s="83"/>
      <c r="AD24" s="74">
        <v>-30</v>
      </c>
      <c r="AE24" s="1" t="s">
        <v>2</v>
      </c>
      <c r="AF24" s="2">
        <f t="shared" ca="1" si="1"/>
        <v>3.3768635454095586E-3</v>
      </c>
      <c r="AG24" s="2">
        <f t="shared" ca="1" si="1"/>
        <v>1.6851595158148824E-2</v>
      </c>
      <c r="AH24" s="2">
        <f t="shared" ca="1" si="1"/>
        <v>5.9448958694098053E-2</v>
      </c>
      <c r="AI24" s="2">
        <f t="shared" ca="1" si="1"/>
        <v>0.13749173257031821</v>
      </c>
      <c r="AJ24" s="2">
        <f t="shared" ca="1" si="1"/>
        <v>0.2592617979918117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INDIRECT("DATA_VIS_PRIO!H" &amp; 317-5*(ROW()-3)/2+(COLUMN()-5))</f>
        <v>0.92985416458811443</v>
      </c>
      <c r="F25" s="5" cm="1">
        <f t="array" aca="1" ref="F25" ca="1">INDIRECT("DATA_VIS_PRIO!H" &amp; 317-5*(ROW()-3)/2+(COLUMN()-5))</f>
        <v>0.92123132085383919</v>
      </c>
      <c r="G25" s="5" cm="1">
        <f t="array" aca="1" ref="G25" ca="1">INDIRECT("DATA_VIS_PRIO!H" &amp; 317-5*(ROW()-3)/2+(COLUMN()-5))</f>
        <v>0.87999471369494142</v>
      </c>
      <c r="H25" s="5" cm="1">
        <f t="array" aca="1" ref="H25" ca="1">INDIRECT("DATA_VIS_PRIO!H" &amp; 317-5*(ROW()-3)/2+(COLUMN()-5))</f>
        <v>0.79759167924311947</v>
      </c>
      <c r="I25" s="5" cm="1">
        <f t="array" aca="1" ref="I25" ca="1">INDIRECT("DATA_VIS_PRIO!H" &amp; 317-5*(ROW()-3)/2+(COLUMN()-5))</f>
        <v>0.67932742404707669</v>
      </c>
      <c r="K25" s="83"/>
      <c r="L25" s="75"/>
      <c r="M25" s="4" t="s">
        <v>3</v>
      </c>
      <c r="N25" s="5" cm="1">
        <f t="array" aca="1" ref="N25" ca="1">INDIRECT("DATA_VIS_PRIO!I" &amp; 317-5*(ROW()-3)/2+(COLUMN()-14))</f>
        <v>0.96294950798021761</v>
      </c>
      <c r="O25" s="5" cm="1">
        <f t="array" aca="1" ref="O25" ca="1">INDIRECT("DATA_VIS_PRIO!I" &amp; 317-5*(ROW()-3)/2+(COLUMN()-14))</f>
        <v>0.94415830794771261</v>
      </c>
      <c r="P25" s="5" cm="1">
        <f t="array" aca="1" ref="P25" ca="1">INDIRECT("DATA_VIS_PRIO!I" &amp; 317-5*(ROW()-3)/2+(COLUMN()-14))</f>
        <v>0.92543093674751775</v>
      </c>
      <c r="Q25" s="5" cm="1">
        <f t="array" aca="1" ref="Q25" ca="1">INDIRECT("DATA_VIS_PRIO!I" &amp; 317-5*(ROW()-3)/2+(COLUMN()-14))</f>
        <v>0.88655797042647388</v>
      </c>
      <c r="R25" s="5" cm="1">
        <f t="array" aca="1" ref="R25" ca="1">INDIRECT("DATA_VIS_PRIO!I" &amp; 317-5*(ROW()-3)/2+(COLUMN()-14))</f>
        <v>0.79555902165147063</v>
      </c>
      <c r="S25" s="23"/>
      <c r="T25" s="83"/>
      <c r="U25" s="75"/>
      <c r="V25" s="4" t="s">
        <v>3</v>
      </c>
      <c r="W25" s="6" cm="1">
        <f t="array" aca="1" ref="W25" ca="1">INDIRECT("DATA_VIS_PRIO!J" &amp; 317-5*(ROW()-3)/2+(COLUMN()-23))</f>
        <v>0.94269174669986844</v>
      </c>
      <c r="X25" s="6" cm="1">
        <f t="array" aca="1" ref="X25" ca="1">INDIRECT("DATA_VIS_PRIO!J" &amp; 317-5*(ROW()-3)/2+(COLUMN()-23))</f>
        <v>0.93434356238442118</v>
      </c>
      <c r="Y25" s="6" cm="1">
        <f t="array" aca="1" ref="Y25" ca="1">INDIRECT("DATA_VIS_PRIO!J" &amp; 317-5*(ROW()-3)/2+(COLUMN()-23))</f>
        <v>0.90731473915082961</v>
      </c>
      <c r="Z25" s="6" cm="1">
        <f t="array" aca="1" ref="Z25" ca="1">INDIRECT("DATA_VIS_PRIO!J" &amp; 317-5*(ROW()-3)/2+(COLUMN()-23))</f>
        <v>0.84926667385105636</v>
      </c>
      <c r="AA25" s="6" cm="1">
        <f t="array" aca="1" ref="AA25" ca="1">INDIRECT("DATA_VIS_PRIO!J" &amp; 317-5*(ROW()-3)/2+(COLUMN()-23))</f>
        <v>0.74391209203781705</v>
      </c>
      <c r="AB25" s="23"/>
      <c r="AC25" s="83"/>
      <c r="AD25" s="75"/>
      <c r="AE25" s="4" t="s">
        <v>3</v>
      </c>
      <c r="AF25" s="5">
        <f t="shared" ca="1" si="1"/>
        <v>3.3095343392103183E-2</v>
      </c>
      <c r="AG25" s="5">
        <f t="shared" ca="1" si="1"/>
        <v>2.2926987093873419E-2</v>
      </c>
      <c r="AH25" s="5">
        <f t="shared" ca="1" si="1"/>
        <v>4.543622305257633E-2</v>
      </c>
      <c r="AI25" s="5">
        <f t="shared" ca="1" si="1"/>
        <v>8.8966291183354418E-2</v>
      </c>
      <c r="AJ25" s="5">
        <f t="shared" ca="1" si="1"/>
        <v>0.11623159760439394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INDIRECT("DATA_VIS_PRIO!E"&amp;317-5*(ROW()-2)/2+(COLUMN()-5))</f>
        <v>0.9907261096340666</v>
      </c>
      <c r="F26" s="2" cm="1">
        <f t="array" aca="1" ref="F26" ca="1">INDIRECT("DATA_VIS_PRIO!E"&amp;317-5*(ROW()-2)/2+(COLUMN()-5))</f>
        <v>0.9777676417577692</v>
      </c>
      <c r="G26" s="2" cm="1">
        <f t="array" aca="1" ref="G26" ca="1">INDIRECT("DATA_VIS_PRIO!E"&amp;317-5*(ROW()-2)/2+(COLUMN()-5))</f>
        <v>0.936992186235866</v>
      </c>
      <c r="H26" s="2" cm="1">
        <f t="array" aca="1" ref="H26" ca="1">INDIRECT("DATA_VIS_PRIO!E"&amp;317-5*(ROW()-2)/2+(COLUMN()-5))</f>
        <v>0.86284727983325016</v>
      </c>
      <c r="I26" s="2" cm="1">
        <f t="array" aca="1" ref="I26" ca="1">INDIRECT("DATA_VIS_PRIO!E"&amp;317-5*(ROW()-2)/2+(COLUMN()-5))</f>
        <v>0.74817138331905753</v>
      </c>
      <c r="K26" s="83"/>
      <c r="L26" s="74">
        <v>-35</v>
      </c>
      <c r="M26" s="1" t="s">
        <v>2</v>
      </c>
      <c r="N26" s="2" cm="1">
        <f t="array" aca="1" ref="N26" ca="1">INDIRECT("DATA_VIS_PRIO!F" &amp; 317-5*(ROW()-2)/2+(COLUMN()-14))</f>
        <v>0.99999959270554639</v>
      </c>
      <c r="O26" s="2" cm="1">
        <f t="array" aca="1" ref="O26" ca="1">INDIRECT("DATA_VIS_PRIO!F" &amp; 317-5*(ROW()-2)/2+(COLUMN()-14))</f>
        <v>0.9999990156334716</v>
      </c>
      <c r="P26" s="2" cm="1">
        <f t="array" aca="1" ref="P26" ca="1">INDIRECT("DATA_VIS_PRIO!F" &amp; 317-5*(ROW()-2)/2+(COLUMN()-14))</f>
        <v>0.99999714253513039</v>
      </c>
      <c r="Q26" s="2" cm="1">
        <f t="array" aca="1" ref="Q26" ca="1">INDIRECT("DATA_VIS_PRIO!F" &amp; 317-5*(ROW()-2)/2+(COLUMN()-14))</f>
        <v>0.99999349023935558</v>
      </c>
      <c r="R26" s="2" cm="1">
        <f t="array" aca="1" ref="R26" ca="1">INDIRECT("DATA_VIS_PRIO!F" &amp; 317-5*(ROW()-2)/2+(COLUMN()-14))</f>
        <v>0.999986989517339</v>
      </c>
      <c r="S26" s="23"/>
      <c r="T26" s="83"/>
      <c r="U26" s="74">
        <v>-35</v>
      </c>
      <c r="V26" s="1" t="s">
        <v>2</v>
      </c>
      <c r="W26" s="3" cm="1">
        <f t="array" aca="1" ref="W26" ca="1">INDIRECT("DATA_VIS_PRIO!G" &amp; 317-5*(ROW()-2)/2+(COLUMN()-23))</f>
        <v>0.99687339433552558</v>
      </c>
      <c r="X26" s="3" cm="1">
        <f t="array" aca="1" ref="X26" ca="1">INDIRECT("DATA_VIS_PRIO!G" &amp; 317-5*(ROW()-2)/2+(COLUMN()-23))</f>
        <v>0.99247566180023405</v>
      </c>
      <c r="Y26" s="3" cm="1">
        <f t="array" aca="1" ref="Y26" ca="1">INDIRECT("DATA_VIS_PRIO!G" &amp; 317-5*(ROW()-2)/2+(COLUMN()-23))</f>
        <v>0.97844100906531017</v>
      </c>
      <c r="Z26" s="3" cm="1">
        <f t="array" aca="1" ref="Z26" ca="1">INDIRECT("DATA_VIS_PRIO!G" &amp; 317-5*(ROW()-2)/2+(COLUMN()-23))</f>
        <v>0.95223230386456681</v>
      </c>
      <c r="AA26" s="3" cm="1">
        <f t="array" aca="1" ref="AA26" ca="1">INDIRECT("DATA_VIS_PRIO!G" &amp; 317-5*(ROW()-2)/2+(COLUMN()-23))</f>
        <v>0.90951742270070202</v>
      </c>
      <c r="AB26" s="23"/>
      <c r="AC26" s="83"/>
      <c r="AD26" s="74">
        <v>-35</v>
      </c>
      <c r="AE26" s="1" t="s">
        <v>2</v>
      </c>
      <c r="AF26" s="2">
        <f t="shared" ca="1" si="1"/>
        <v>9.2734830714797933E-3</v>
      </c>
      <c r="AG26" s="2">
        <f t="shared" ca="1" si="1"/>
        <v>2.2231373875702398E-2</v>
      </c>
      <c r="AH26" s="2">
        <f t="shared" ca="1" si="1"/>
        <v>6.3004956299264392E-2</v>
      </c>
      <c r="AI26" s="2">
        <f t="shared" ca="1" si="1"/>
        <v>0.13714621040610542</v>
      </c>
      <c r="AJ26" s="2">
        <f t="shared" ca="1" si="1"/>
        <v>0.25181560619828147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INDIRECT("DATA_VIS_PRIO!H" &amp; 317-5*(ROW()-3)/2+(COLUMN()-5))</f>
        <v>0.92774111666683923</v>
      </c>
      <c r="F27" s="5" cm="1">
        <f t="array" aca="1" ref="F27" ca="1">INDIRECT("DATA_VIS_PRIO!H" &amp; 317-5*(ROW()-3)/2+(COLUMN()-5))</f>
        <v>0.91950526729624682</v>
      </c>
      <c r="G27" s="5" cm="1">
        <f t="array" aca="1" ref="G27" ca="1">INDIRECT("DATA_VIS_PRIO!H" &amp; 317-5*(ROW()-3)/2+(COLUMN()-5))</f>
        <v>0.87703266594464824</v>
      </c>
      <c r="H27" s="5" cm="1">
        <f t="array" aca="1" ref="H27" ca="1">INDIRECT("DATA_VIS_PRIO!H" &amp; 317-5*(ROW()-3)/2+(COLUMN()-5))</f>
        <v>0.79892981105731542</v>
      </c>
      <c r="I27" s="5" cm="1">
        <f t="array" aca="1" ref="I27" ca="1">INDIRECT("DATA_VIS_PRIO!H" &amp; 317-5*(ROW()-3)/2+(COLUMN()-5))</f>
        <v>0.68701975622427114</v>
      </c>
      <c r="K27" s="83"/>
      <c r="L27" s="75"/>
      <c r="M27" s="9" t="s">
        <v>3</v>
      </c>
      <c r="N27" s="5" cm="1">
        <f t="array" aca="1" ref="N27" ca="1">INDIRECT("DATA_VIS_PRIO!I" &amp; 317-5*(ROW()-3)/2+(COLUMN()-14))</f>
        <v>0.95180996739825563</v>
      </c>
      <c r="O27" s="5" cm="1">
        <f t="array" aca="1" ref="O27" ca="1">INDIRECT("DATA_VIS_PRIO!I" &amp; 317-5*(ROW()-3)/2+(COLUMN()-14))</f>
        <v>0.94172675610127277</v>
      </c>
      <c r="P27" s="5" cm="1">
        <f t="array" aca="1" ref="P27" ca="1">INDIRECT("DATA_VIS_PRIO!I" &amp; 317-5*(ROW()-3)/2+(COLUMN()-14))</f>
        <v>0.92608902887661682</v>
      </c>
      <c r="Q27" s="5" cm="1">
        <f t="array" aca="1" ref="Q27" ca="1">INDIRECT("DATA_VIS_PRIO!I" &amp; 317-5*(ROW()-3)/2+(COLUMN()-14))</f>
        <v>0.89070177302871134</v>
      </c>
      <c r="R27" s="5" cm="1">
        <f t="array" aca="1" ref="R27" ca="1">INDIRECT("DATA_VIS_PRIO!I" &amp; 317-5*(ROW()-3)/2+(COLUMN()-14))</f>
        <v>0.80961133606415747</v>
      </c>
      <c r="S27" s="23"/>
      <c r="T27" s="83"/>
      <c r="U27" s="75"/>
      <c r="V27" s="9" t="s">
        <v>3</v>
      </c>
      <c r="W27" s="6" cm="1">
        <f t="array" aca="1" ref="W27" ca="1">INDIRECT("DATA_VIS_PRIO!J" &amp; 317-5*(ROW()-3)/2+(COLUMN()-23))</f>
        <v>0.94023520569487062</v>
      </c>
      <c r="X27" s="6" cm="1">
        <f t="array" aca="1" ref="X27" ca="1">INDIRECT("DATA_VIS_PRIO!J" &amp; 317-5*(ROW()-3)/2+(COLUMN()-23))</f>
        <v>0.93232948570655916</v>
      </c>
      <c r="Y27" s="6" cm="1">
        <f t="array" aca="1" ref="Y27" ca="1">INDIRECT("DATA_VIS_PRIO!J" &amp; 317-5*(ROW()-3)/2+(COLUMN()-23))</f>
        <v>0.90694546095987361</v>
      </c>
      <c r="Z27" s="6" cm="1">
        <f t="array" aca="1" ref="Z27" ca="1">INDIRECT("DATA_VIS_PRIO!J" &amp; 317-5*(ROW()-3)/2+(COLUMN()-23))</f>
        <v>0.85293970178467959</v>
      </c>
      <c r="AA27" s="6" cm="1">
        <f t="array" aca="1" ref="AA27" ca="1">INDIRECT("DATA_VIS_PRIO!J" &amp; 317-5*(ROW()-3)/2+(COLUMN()-23))</f>
        <v>0.75698449847085625</v>
      </c>
      <c r="AB27" s="23"/>
      <c r="AC27" s="83"/>
      <c r="AD27" s="75"/>
      <c r="AE27" s="9" t="s">
        <v>3</v>
      </c>
      <c r="AF27" s="5">
        <f t="shared" ca="1" si="1"/>
        <v>2.4068850731416402E-2</v>
      </c>
      <c r="AG27" s="5">
        <f t="shared" ca="1" si="1"/>
        <v>2.2221488805025946E-2</v>
      </c>
      <c r="AH27" s="5">
        <f t="shared" ca="1" si="1"/>
        <v>4.9056362931968578E-2</v>
      </c>
      <c r="AI27" s="5">
        <f t="shared" ca="1" si="1"/>
        <v>9.1771961971395921E-2</v>
      </c>
      <c r="AJ27" s="5">
        <f t="shared" ca="1" si="1"/>
        <v>0.12259157983988633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INDIRECT("DATA_VIS_PRIO!E"&amp;317-5*(ROW()-2)/2+(COLUMN()-5))</f>
        <v>0.98087361724044597</v>
      </c>
      <c r="F28" s="2" cm="1">
        <f t="array" aca="1" ref="F28" ca="1">INDIRECT("DATA_VIS_PRIO!E"&amp;317-5*(ROW()-2)/2+(COLUMN()-5))</f>
        <v>0.96842215201977444</v>
      </c>
      <c r="G28" s="2" cm="1">
        <f t="array" aca="1" ref="G28" ca="1">INDIRECT("DATA_VIS_PRIO!E"&amp;317-5*(ROW()-2)/2+(COLUMN()-5))</f>
        <v>0.92945948567543202</v>
      </c>
      <c r="H28" s="2" cm="1">
        <f t="array" aca="1" ref="H28" ca="1">INDIRECT("DATA_VIS_PRIO!E"&amp;317-5*(ROW()-2)/2+(COLUMN()-5))</f>
        <v>0.85920497551042307</v>
      </c>
      <c r="I28" s="2" cm="1">
        <f t="array" aca="1" ref="I28" ca="1">INDIRECT("DATA_VIS_PRIO!E"&amp;317-5*(ROW()-2)/2+(COLUMN()-5))</f>
        <v>0.7517778355818947</v>
      </c>
      <c r="K28" s="83"/>
      <c r="L28" s="74">
        <v>-40</v>
      </c>
      <c r="M28" s="10" t="s">
        <v>2</v>
      </c>
      <c r="N28" s="2" cm="1">
        <f t="array" aca="1" ref="N28" ca="1">INDIRECT("DATA_VIS_PRIO!F" &amp; 317-5*(ROW()-2)/2+(COLUMN()-14))</f>
        <v>0.99999915586291277</v>
      </c>
      <c r="O28" s="2" cm="1">
        <f t="array" aca="1" ref="O28" ca="1">INDIRECT("DATA_VIS_PRIO!F" &amp; 317-5*(ROW()-2)/2+(COLUMN()-14))</f>
        <v>0.99999859571757599</v>
      </c>
      <c r="P28" s="2" cm="1">
        <f t="array" aca="1" ref="P28" ca="1">INDIRECT("DATA_VIS_PRIO!F" &amp; 317-5*(ROW()-2)/2+(COLUMN()-14))</f>
        <v>0.99999678831340444</v>
      </c>
      <c r="Q28" s="2" cm="1">
        <f t="array" aca="1" ref="Q28" ca="1">INDIRECT("DATA_VIS_PRIO!F" &amp; 317-5*(ROW()-2)/2+(COLUMN()-14))</f>
        <v>0.99999330597281755</v>
      </c>
      <c r="R28" s="2" cm="1">
        <f t="array" aca="1" ref="R28" ca="1">INDIRECT("DATA_VIS_PRIO!F" &amp; 317-5*(ROW()-2)/2+(COLUMN()-14))</f>
        <v>0.99998722586167443</v>
      </c>
      <c r="S28" s="23"/>
      <c r="T28" s="83"/>
      <c r="U28" s="74">
        <v>-40</v>
      </c>
      <c r="V28" s="10" t="s">
        <v>2</v>
      </c>
      <c r="W28" s="3" cm="1">
        <f t="array" aca="1" ref="W28" ca="1">INDIRECT("DATA_VIS_PRIO!G" &amp; 317-5*(ROW()-2)/2+(COLUMN()-23))</f>
        <v>0.99353673789460639</v>
      </c>
      <c r="X28" s="3" cm="1">
        <f t="array" aca="1" ref="X28" ca="1">INDIRECT("DATA_VIS_PRIO!G" &amp; 317-5*(ROW()-2)/2+(COLUMN()-23))</f>
        <v>0.98929116707421139</v>
      </c>
      <c r="Y28" s="3" cm="1">
        <f t="array" aca="1" ref="Y28" ca="1">INDIRECT("DATA_VIS_PRIO!G" &amp; 317-5*(ROW()-2)/2+(COLUMN()-23))</f>
        <v>0.97582130157457525</v>
      </c>
      <c r="Z28" s="3" cm="1">
        <f t="array" aca="1" ref="Z28" ca="1">INDIRECT("DATA_VIS_PRIO!G" &amp; 317-5*(ROW()-2)/2+(COLUMN()-23))</f>
        <v>0.95093334472700841</v>
      </c>
      <c r="AA28" s="3" cm="1">
        <f t="array" aca="1" ref="AA28" ca="1">INDIRECT("DATA_VIS_PRIO!G" &amp; 317-5*(ROW()-2)/2+(COLUMN()-23))</f>
        <v>0.91094107299490756</v>
      </c>
      <c r="AB28" s="23"/>
      <c r="AC28" s="83"/>
      <c r="AD28" s="74">
        <v>-40</v>
      </c>
      <c r="AE28" s="10" t="s">
        <v>2</v>
      </c>
      <c r="AF28" s="2">
        <f t="shared" ca="1" si="1"/>
        <v>1.9125538622466798E-2</v>
      </c>
      <c r="AG28" s="2">
        <f t="shared" ca="1" si="1"/>
        <v>3.1576443697801548E-2</v>
      </c>
      <c r="AH28" s="2">
        <f t="shared" ca="1" si="1"/>
        <v>7.0537302637972421E-2</v>
      </c>
      <c r="AI28" s="2">
        <f t="shared" ca="1" si="1"/>
        <v>0.14078833046239447</v>
      </c>
      <c r="AJ28" s="2">
        <f t="shared" ca="1" si="1"/>
        <v>0.24820939027977973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INDIRECT("DATA_VIS_PRIO!H" &amp; 317-5*(ROW()-3)/2+(COLUMN()-5))</f>
        <v>0.92400712859076561</v>
      </c>
      <c r="F29" s="5" cm="1">
        <f t="array" aca="1" ref="F29" ca="1">INDIRECT("DATA_VIS_PRIO!H" &amp; 317-5*(ROW()-3)/2+(COLUMN()-5))</f>
        <v>0.91228183979872235</v>
      </c>
      <c r="G29" s="5" cm="1">
        <f t="array" aca="1" ref="G29" ca="1">INDIRECT("DATA_VIS_PRIO!H" &amp; 317-5*(ROW()-3)/2+(COLUMN()-5))</f>
        <v>0.87136572486689623</v>
      </c>
      <c r="H29" s="5" cm="1">
        <f t="array" aca="1" ref="H29" ca="1">INDIRECT("DATA_VIS_PRIO!H" &amp; 317-5*(ROW()-3)/2+(COLUMN()-5))</f>
        <v>0.79591256684272804</v>
      </c>
      <c r="I29" s="5" cm="1">
        <f t="array" aca="1" ref="I29" ca="1">INDIRECT("DATA_VIS_PRIO!H" &amp; 317-5*(ROW()-3)/2+(COLUMN()-5))</f>
        <v>0.69341273713317975</v>
      </c>
      <c r="K29" s="83"/>
      <c r="L29" s="75"/>
      <c r="M29" s="11" t="s">
        <v>3</v>
      </c>
      <c r="N29" s="5" cm="1">
        <f t="array" aca="1" ref="N29" ca="1">INDIRECT("DATA_VIS_PRIO!I" &amp; 317-5*(ROW()-3)/2+(COLUMN()-14))</f>
        <v>0.94506809861884522</v>
      </c>
      <c r="O29" s="5" cm="1">
        <f t="array" aca="1" ref="O29" ca="1">INDIRECT("DATA_VIS_PRIO!I" &amp; 317-5*(ROW()-3)/2+(COLUMN()-14))</f>
        <v>0.93920691428744341</v>
      </c>
      <c r="P29" s="5" cm="1">
        <f t="array" aca="1" ref="P29" ca="1">INDIRECT("DATA_VIS_PRIO!I" &amp; 317-5*(ROW()-3)/2+(COLUMN()-14))</f>
        <v>0.92641822598686563</v>
      </c>
      <c r="Q29" s="5" cm="1">
        <f t="array" aca="1" ref="Q29" ca="1">INDIRECT("DATA_VIS_PRIO!I" &amp; 317-5*(ROW()-3)/2+(COLUMN()-14))</f>
        <v>0.8936097729008724</v>
      </c>
      <c r="R29" s="5" cm="1">
        <f t="array" aca="1" ref="R29" ca="1">INDIRECT("DATA_VIS_PRIO!I" &amp; 317-5*(ROW()-3)/2+(COLUMN()-14))</f>
        <v>0.82298324852241167</v>
      </c>
      <c r="S29" s="23"/>
      <c r="T29" s="83"/>
      <c r="U29" s="75"/>
      <c r="V29" s="11" t="s">
        <v>3</v>
      </c>
      <c r="W29" s="6" cm="1">
        <f t="array" aca="1" ref="W29" ca="1">INDIRECT("DATA_VIS_PRIO!J" &amp; 317-5*(ROW()-3)/2+(COLUMN()-23))</f>
        <v>0.93619349817671238</v>
      </c>
      <c r="X29" s="6" cm="1">
        <f t="array" aca="1" ref="X29" ca="1">INDIRECT("DATA_VIS_PRIO!J" &amp; 317-5*(ROW()-3)/2+(COLUMN()-23))</f>
        <v>0.92893209440960556</v>
      </c>
      <c r="Y29" s="6" cm="1">
        <f t="array" aca="1" ref="Y29" ca="1">INDIRECT("DATA_VIS_PRIO!J" &amp; 317-5*(ROW()-3)/2+(COLUMN()-23))</f>
        <v>0.90464271348977499</v>
      </c>
      <c r="Z29" s="6" cm="1">
        <f t="array" aca="1" ref="Z29" ca="1">INDIRECT("DATA_VIS_PRIO!J" &amp; 317-5*(ROW()-3)/2+(COLUMN()-23))</f>
        <v>0.85457428165564686</v>
      </c>
      <c r="AA29" s="6" cm="1">
        <f t="array" aca="1" ref="AA29" ca="1">INDIRECT("DATA_VIS_PRIO!J" &amp; 317-5*(ROW()-3)/2+(COLUMN()-23))</f>
        <v>0.76713997988175342</v>
      </c>
      <c r="AB29" s="23"/>
      <c r="AC29" s="83"/>
      <c r="AD29" s="75"/>
      <c r="AE29" s="11" t="s">
        <v>3</v>
      </c>
      <c r="AF29" s="5">
        <f t="shared" ca="1" si="1"/>
        <v>2.1060970028079606E-2</v>
      </c>
      <c r="AG29" s="5">
        <f t="shared" ca="1" si="1"/>
        <v>2.6925074488721057E-2</v>
      </c>
      <c r="AH29" s="5">
        <f t="shared" ca="1" si="1"/>
        <v>5.5052501119969399E-2</v>
      </c>
      <c r="AI29" s="5">
        <f t="shared" ca="1" si="1"/>
        <v>9.7697206058144359E-2</v>
      </c>
      <c r="AJ29" s="5">
        <f t="shared" ca="1" si="1"/>
        <v>0.12957051138923192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INDIRECT("DATA_VIS_PRIO!E"&amp;317-5*(ROW()-2)/2+(COLUMN()-5))</f>
        <v>0.96681047620641603</v>
      </c>
      <c r="F30" s="2" cm="1">
        <f t="array" aca="1" ref="F30" ca="1">INDIRECT("DATA_VIS_PRIO!E"&amp;317-5*(ROW()-2)/2+(COLUMN()-5))</f>
        <v>0.9548840961418068</v>
      </c>
      <c r="G30" s="2" cm="1">
        <f t="array" aca="1" ref="G30" ca="1">INDIRECT("DATA_VIS_PRIO!E"&amp;317-5*(ROW()-2)/2+(COLUMN()-5))</f>
        <v>0.91779910095694461</v>
      </c>
      <c r="H30" s="2" cm="1">
        <f t="array" aca="1" ref="H30" ca="1">INDIRECT("DATA_VIS_PRIO!E"&amp;317-5*(ROW()-2)/2+(COLUMN()-5))</f>
        <v>0.85151516410326678</v>
      </c>
      <c r="I30" s="2" cm="1">
        <f t="array" aca="1" ref="I30" ca="1">INDIRECT("DATA_VIS_PRIO!E"&amp;317-5*(ROW()-2)/2+(COLUMN()-5))</f>
        <v>0.75156490020358224</v>
      </c>
      <c r="K30" s="83"/>
      <c r="L30" s="74">
        <v>-45</v>
      </c>
      <c r="M30" s="12" t="s">
        <v>2</v>
      </c>
      <c r="N30" s="2" cm="1">
        <f t="array" aca="1" ref="N30" ca="1">INDIRECT("DATA_VIS_PRIO!F" &amp; 317-5*(ROW()-2)/2+(COLUMN()-14))</f>
        <v>0.99999852438594605</v>
      </c>
      <c r="O30" s="2" cm="1">
        <f t="array" aca="1" ref="O30" ca="1">INDIRECT("DATA_VIS_PRIO!F" &amp; 317-5*(ROW()-2)/2+(COLUMN()-14))</f>
        <v>0.99999797954389802</v>
      </c>
      <c r="P30" s="2" cm="1">
        <f t="array" aca="1" ref="P30" ca="1">INDIRECT("DATA_VIS_PRIO!F" &amp; 317-5*(ROW()-2)/2+(COLUMN()-14))</f>
        <v>0.9999962327583436</v>
      </c>
      <c r="Q30" s="2" cm="1">
        <f t="array" aca="1" ref="Q30" ca="1">INDIRECT("DATA_VIS_PRIO!F" &amp; 317-5*(ROW()-2)/2+(COLUMN()-14))</f>
        <v>0.99999291013372016</v>
      </c>
      <c r="R30" s="2" cm="1">
        <f t="array" aca="1" ref="R30" ca="1">INDIRECT("DATA_VIS_PRIO!F" &amp; 317-5*(ROW()-2)/2+(COLUMN()-14))</f>
        <v>0.99998722533184081</v>
      </c>
      <c r="S30" s="23"/>
      <c r="T30" s="83"/>
      <c r="U30" s="74">
        <v>-45</v>
      </c>
      <c r="V30" s="12" t="s">
        <v>2</v>
      </c>
      <c r="W30" s="3" cm="1">
        <f t="array" aca="1" ref="W30" ca="1">INDIRECT("DATA_VIS_PRIO!G" &amp; 317-5*(ROW()-2)/2+(COLUMN()-23))</f>
        <v>0.9887459841887688</v>
      </c>
      <c r="X30" s="3" cm="1">
        <f t="array" aca="1" ref="X30" ca="1">INDIRECT("DATA_VIS_PRIO!G" &amp; 317-5*(ROW()-2)/2+(COLUMN()-23))</f>
        <v>0.98465078168366404</v>
      </c>
      <c r="Y30" s="3" cm="1">
        <f t="array" aca="1" ref="Y30" ca="1">INDIRECT("DATA_VIS_PRIO!G" &amp; 317-5*(ROW()-2)/2+(COLUMN()-23))</f>
        <v>0.97174243612399225</v>
      </c>
      <c r="Z30" s="3" cm="1">
        <f t="array" aca="1" ref="Z30" ca="1">INDIRECT("DATA_VIS_PRIO!G" &amp; 317-5*(ROW()-2)/2+(COLUMN()-23))</f>
        <v>0.94817310014390199</v>
      </c>
      <c r="AA30" s="3" cm="1">
        <f t="array" aca="1" ref="AA30" ca="1">INDIRECT("DATA_VIS_PRIO!G" &amp; 317-5*(ROW()-2)/2+(COLUMN()-23))</f>
        <v>0.91089007500721619</v>
      </c>
      <c r="AB30" s="23"/>
      <c r="AC30" s="83"/>
      <c r="AD30" s="74">
        <v>-45</v>
      </c>
      <c r="AE30" s="12" t="s">
        <v>2</v>
      </c>
      <c r="AF30" s="2">
        <f t="shared" ca="1" si="1"/>
        <v>3.3188048179530028E-2</v>
      </c>
      <c r="AG30" s="2">
        <f t="shared" ca="1" si="1"/>
        <v>4.5113883402091215E-2</v>
      </c>
      <c r="AH30" s="2">
        <f t="shared" ca="1" si="1"/>
        <v>8.2197131801398982E-2</v>
      </c>
      <c r="AI30" s="2">
        <f t="shared" ca="1" si="1"/>
        <v>0.14847774603045338</v>
      </c>
      <c r="AJ30" s="2">
        <f t="shared" ca="1" si="1"/>
        <v>0.24842232512825857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INDIRECT("DATA_VIS_PRIO!H" &amp; 317-5*(ROW()-3)/2+(COLUMN()-5))</f>
        <v>0.91368308619303795</v>
      </c>
      <c r="F31" s="5" cm="1">
        <f t="array" aca="1" ref="F31" ca="1">INDIRECT("DATA_VIS_PRIO!H" &amp; 317-5*(ROW()-3)/2+(COLUMN()-5))</f>
        <v>0.90097827935845076</v>
      </c>
      <c r="G31" s="5" cm="1">
        <f t="array" aca="1" ref="G31" ca="1">INDIRECT("DATA_VIS_PRIO!H" &amp; 317-5*(ROW()-3)/2+(COLUMN()-5))</f>
        <v>0.86187271870177873</v>
      </c>
      <c r="H31" s="5" cm="1">
        <f t="array" aca="1" ref="H31" ca="1">INDIRECT("DATA_VIS_PRIO!H" &amp; 317-5*(ROW()-3)/2+(COLUMN()-5))</f>
        <v>0.7929073645207837</v>
      </c>
      <c r="I31" s="5" cm="1">
        <f t="array" aca="1" ref="I31" ca="1">INDIRECT("DATA_VIS_PRIO!H" &amp; 317-5*(ROW()-3)/2+(COLUMN()-5))</f>
        <v>0.69598001953581357</v>
      </c>
      <c r="K31" s="83"/>
      <c r="L31" s="75"/>
      <c r="M31" s="9" t="s">
        <v>3</v>
      </c>
      <c r="N31" s="5" cm="1">
        <f t="array" aca="1" ref="N31" ca="1">INDIRECT("DATA_VIS_PRIO!I" &amp; 317-5*(ROW()-3)/2+(COLUMN()-14))</f>
        <v>0.94212375946230076</v>
      </c>
      <c r="O31" s="5" cm="1">
        <f t="array" aca="1" ref="O31" ca="1">INDIRECT("DATA_VIS_PRIO!I" &amp; 317-5*(ROW()-3)/2+(COLUMN()-14))</f>
        <v>0.93876369780300839</v>
      </c>
      <c r="P31" s="5" cm="1">
        <f t="array" aca="1" ref="P31" ca="1">INDIRECT("DATA_VIS_PRIO!I" &amp; 317-5*(ROW()-3)/2+(COLUMN()-14))</f>
        <v>0.92603594234503162</v>
      </c>
      <c r="Q31" s="5" cm="1">
        <f t="array" aca="1" ref="Q31" ca="1">INDIRECT("DATA_VIS_PRIO!I" &amp; 317-5*(ROW()-3)/2+(COLUMN()-14))</f>
        <v>0.89646659756502123</v>
      </c>
      <c r="R31" s="5" cm="1">
        <f t="array" aca="1" ref="R31" ca="1">INDIRECT("DATA_VIS_PRIO!I" &amp; 317-5*(ROW()-3)/2+(COLUMN()-14))</f>
        <v>0.83435734273239259</v>
      </c>
      <c r="S31" s="23"/>
      <c r="T31" s="83"/>
      <c r="U31" s="75"/>
      <c r="V31" s="9" t="s">
        <v>3</v>
      </c>
      <c r="W31" s="6" cm="1">
        <f t="array" aca="1" ref="W31" ca="1">INDIRECT("DATA_VIS_PRIO!J" &amp; 317-5*(ROW()-3)/2+(COLUMN()-23))</f>
        <v>0.93093446030385241</v>
      </c>
      <c r="X31" s="6" cm="1">
        <f t="array" aca="1" ref="X31" ca="1">INDIRECT("DATA_VIS_PRIO!J" &amp; 317-5*(ROW()-3)/2+(COLUMN()-23))</f>
        <v>0.92402936702954841</v>
      </c>
      <c r="Y31" s="6" cm="1">
        <f t="array" aca="1" ref="Y31" ca="1">INDIRECT("DATA_VIS_PRIO!J" &amp; 317-5*(ROW()-3)/2+(COLUMN()-23))</f>
        <v>0.90021439991498808</v>
      </c>
      <c r="Z31" s="6" cm="1">
        <f t="array" aca="1" ref="Z31" ca="1">INDIRECT("DATA_VIS_PRIO!J" &amp; 317-5*(ROW()-3)/2+(COLUMN()-23))</f>
        <v>0.85351636835740363</v>
      </c>
      <c r="AA31" s="6" cm="1">
        <f t="array" aca="1" ref="AA31" ca="1">INDIRECT("DATA_VIS_PRIO!J" &amp; 317-5*(ROW()-3)/2+(COLUMN()-23))</f>
        <v>0.77484582207576413</v>
      </c>
      <c r="AB31" s="23"/>
      <c r="AC31" s="83"/>
      <c r="AD31" s="75"/>
      <c r="AE31" s="9" t="s">
        <v>3</v>
      </c>
      <c r="AF31" s="5">
        <f t="shared" ca="1" si="1"/>
        <v>2.8440673269262806E-2</v>
      </c>
      <c r="AG31" s="5">
        <f t="shared" ca="1" si="1"/>
        <v>3.7785418444557628E-2</v>
      </c>
      <c r="AH31" s="5">
        <f t="shared" ca="1" si="1"/>
        <v>6.4163223643252887E-2</v>
      </c>
      <c r="AI31" s="5">
        <f t="shared" ca="1" si="1"/>
        <v>0.10355923304423753</v>
      </c>
      <c r="AJ31" s="5">
        <f t="shared" ca="1" si="1"/>
        <v>0.13837732319657903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INDIRECT("DATA_VIS_PRIO!E"&amp;317-5*(ROW()-2)/2+(COLUMN()-5))</f>
        <v>0.94819027000532596</v>
      </c>
      <c r="F32" s="2" cm="1">
        <f t="array" aca="1" ref="F32" ca="1">INDIRECT("DATA_VIS_PRIO!E"&amp;317-5*(ROW()-2)/2+(COLUMN()-5))</f>
        <v>0.93684012333865041</v>
      </c>
      <c r="G32" s="2" cm="1">
        <f t="array" aca="1" ref="G32" ca="1">INDIRECT("DATA_VIS_PRIO!E"&amp;317-5*(ROW()-2)/2+(COLUMN()-5))</f>
        <v>0.9017560126958496</v>
      </c>
      <c r="H32" s="2" cm="1">
        <f t="array" aca="1" ref="H32" ca="1">INDIRECT("DATA_VIS_PRIO!E"&amp;317-5*(ROW()-2)/2+(COLUMN()-5))</f>
        <v>0.83966074503746213</v>
      </c>
      <c r="I32" s="2" cm="1">
        <f t="array" aca="1" ref="I32" ca="1">INDIRECT("DATA_VIS_PRIO!E"&amp;317-5*(ROW()-2)/2+(COLUMN()-5))</f>
        <v>0.7475229043784577</v>
      </c>
      <c r="K32" s="83"/>
      <c r="L32" s="74">
        <v>-50</v>
      </c>
      <c r="M32" s="10" t="s">
        <v>2</v>
      </c>
      <c r="N32" s="2" cm="1">
        <f t="array" aca="1" ref="N32" ca="1">INDIRECT("DATA_VIS_PRIO!F" &amp; 317-5*(ROW()-2)/2+(COLUMN()-14))</f>
        <v>0.99999767275558882</v>
      </c>
      <c r="O32" s="2" cm="1">
        <f t="array" aca="1" ref="O32" ca="1">INDIRECT("DATA_VIS_PRIO!F" &amp; 317-5*(ROW()-2)/2+(COLUMN()-14))</f>
        <v>0.99999714282691621</v>
      </c>
      <c r="P32" s="2" cm="1">
        <f t="array" aca="1" ref="P32" ca="1">INDIRECT("DATA_VIS_PRIO!F" &amp; 317-5*(ROW()-2)/2+(COLUMN()-14))</f>
        <v>0.99999545548129776</v>
      </c>
      <c r="Q32" s="2" cm="1">
        <f t="array" aca="1" ref="Q32" ca="1">INDIRECT("DATA_VIS_PRIO!F" &amp; 317-5*(ROW()-2)/2+(COLUMN()-14))</f>
        <v>0.99999228960067521</v>
      </c>
      <c r="R32" s="2" cm="1">
        <f t="array" aca="1" ref="R32" ca="1">INDIRECT("DATA_VIS_PRIO!F" &amp; 317-5*(ROW()-2)/2+(COLUMN()-14))</f>
        <v>0.99998698763296678</v>
      </c>
      <c r="S32" s="23"/>
      <c r="T32" s="83"/>
      <c r="U32" s="74">
        <v>-50</v>
      </c>
      <c r="V32" s="10" t="s">
        <v>2</v>
      </c>
      <c r="W32" s="3" cm="1">
        <f t="array" aca="1" ref="W32" ca="1">INDIRECT("DATA_VIS_PRIO!G" &amp; 317-5*(ROW()-2)/2+(COLUMN()-23))</f>
        <v>0.9823492931492388</v>
      </c>
      <c r="X32" s="3" cm="1">
        <f t="array" aca="1" ref="X32" ca="1">INDIRECT("DATA_VIS_PRIO!G" &amp; 317-5*(ROW()-2)/2+(COLUMN()-23))</f>
        <v>0.97841366932133744</v>
      </c>
      <c r="Y32" s="3" cm="1">
        <f t="array" aca="1" ref="Y32" ca="1">INDIRECT("DATA_VIS_PRIO!G" &amp; 317-5*(ROW()-2)/2+(COLUMN()-23))</f>
        <v>0.96609534951560361</v>
      </c>
      <c r="Z32" s="3" cm="1">
        <f t="array" aca="1" ref="Z32" ca="1">INDIRECT("DATA_VIS_PRIO!G" &amp; 317-5*(ROW()-2)/2+(COLUMN()-23))</f>
        <v>0.94389069411248083</v>
      </c>
      <c r="AA32" s="3" cm="1">
        <f t="array" aca="1" ref="AA32" ca="1">INDIRECT("DATA_VIS_PRIO!G" &amp; 317-5*(ROW()-2)/2+(COLUMN()-23))</f>
        <v>0.90936117804941596</v>
      </c>
      <c r="AB32" s="23"/>
      <c r="AC32" s="83"/>
      <c r="AD32" s="74">
        <v>-50</v>
      </c>
      <c r="AE32" s="10" t="s">
        <v>2</v>
      </c>
      <c r="AF32" s="2">
        <f t="shared" ca="1" si="1"/>
        <v>5.1807402750262854E-2</v>
      </c>
      <c r="AG32" s="2">
        <f t="shared" ca="1" si="1"/>
        <v>6.3157019488265798E-2</v>
      </c>
      <c r="AH32" s="2">
        <f t="shared" ca="1" si="1"/>
        <v>9.8239442785448161E-2</v>
      </c>
      <c r="AI32" s="2">
        <f t="shared" ca="1" si="1"/>
        <v>0.16033154456321308</v>
      </c>
      <c r="AJ32" s="2">
        <f t="shared" ca="1" si="1"/>
        <v>0.25246408325450909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INDIRECT("DATA_VIS_PRIO!H" &amp; 317-5*(ROW()-3)/2+(COLUMN()-5))</f>
        <v>0.89691157972696889</v>
      </c>
      <c r="F33" s="5" cm="1">
        <f t="array" aca="1" ref="F33" ca="1">INDIRECT("DATA_VIS_PRIO!H" &amp; 317-5*(ROW()-3)/2+(COLUMN()-5))</f>
        <v>0.88537647368937289</v>
      </c>
      <c r="G33" s="5" cm="1">
        <f t="array" aca="1" ref="G33" ca="1">INDIRECT("DATA_VIS_PRIO!H" &amp; 317-5*(ROW()-3)/2+(COLUMN()-5))</f>
        <v>0.84917420828919721</v>
      </c>
      <c r="H33" s="5" cm="1">
        <f t="array" aca="1" ref="H33" ca="1">INDIRECT("DATA_VIS_PRIO!H" &amp; 317-5*(ROW()-3)/2+(COLUMN()-5))</f>
        <v>0.78132767134262182</v>
      </c>
      <c r="I33" s="5" cm="1">
        <f t="array" aca="1" ref="I33" ca="1">INDIRECT("DATA_VIS_PRIO!H" &amp; 317-5*(ROW()-3)/2+(COLUMN()-5))</f>
        <v>0.69466528650344717</v>
      </c>
      <c r="K33" s="83"/>
      <c r="L33" s="75"/>
      <c r="M33" s="11" t="s">
        <v>3</v>
      </c>
      <c r="N33" s="5" cm="1">
        <f t="array" aca="1" ref="N33" ca="1">INDIRECT("DATA_VIS_PRIO!I" &amp; 317-5*(ROW()-3)/2+(COLUMN()-14))</f>
        <v>0.94055664022210117</v>
      </c>
      <c r="O33" s="5" cm="1">
        <f t="array" aca="1" ref="O33" ca="1">INDIRECT("DATA_VIS_PRIO!I" &amp; 317-5*(ROW()-3)/2+(COLUMN()-14))</f>
        <v>0.9371856389428268</v>
      </c>
      <c r="P33" s="5" cm="1">
        <f t="array" aca="1" ref="P33" ca="1">INDIRECT("DATA_VIS_PRIO!I" &amp; 317-5*(ROW()-3)/2+(COLUMN()-14))</f>
        <v>0.925049950180447</v>
      </c>
      <c r="Q33" s="5" cm="1">
        <f t="array" aca="1" ref="Q33" ca="1">INDIRECT("DATA_VIS_PRIO!I" &amp; 317-5*(ROW()-3)/2+(COLUMN()-14))</f>
        <v>0.89727778198557429</v>
      </c>
      <c r="R33" s="5" cm="1">
        <f t="array" aca="1" ref="R33" ca="1">INDIRECT("DATA_VIS_PRIO!I" &amp; 317-5*(ROW()-3)/2+(COLUMN()-14))</f>
        <v>0.84400748459319552</v>
      </c>
      <c r="S33" s="23"/>
      <c r="T33" s="83"/>
      <c r="U33" s="75"/>
      <c r="V33" s="11" t="s">
        <v>3</v>
      </c>
      <c r="W33" s="6" cm="1">
        <f t="array" aca="1" ref="W33" ca="1">INDIRECT("DATA_VIS_PRIO!J" &amp; 317-5*(ROW()-3)/2+(COLUMN()-23))</f>
        <v>0.92325995348332923</v>
      </c>
      <c r="X33" s="6" cm="1">
        <f t="array" aca="1" ref="X33" ca="1">INDIRECT("DATA_VIS_PRIO!J" &amp; 317-5*(ROW()-3)/2+(COLUMN()-23))</f>
        <v>0.91622016885857305</v>
      </c>
      <c r="Y33" s="6" cm="1">
        <f t="array" aca="1" ref="Y33" ca="1">INDIRECT("DATA_VIS_PRIO!J" &amp; 317-5*(ROW()-3)/2+(COLUMN()-23))</f>
        <v>0.89328991417886094</v>
      </c>
      <c r="Z33" s="6" cm="1">
        <f t="array" aca="1" ref="Z33" ca="1">INDIRECT("DATA_VIS_PRIO!J" &amp; 317-5*(ROW()-3)/2+(COLUMN()-23))</f>
        <v>0.85097669042238711</v>
      </c>
      <c r="AA33" s="6" cm="1">
        <f t="array" aca="1" ref="AA33" ca="1">INDIRECT("DATA_VIS_PRIO!J" &amp; 317-5*(ROW()-3)/2+(COLUMN()-23))</f>
        <v>0.78018222331065323</v>
      </c>
      <c r="AB33" s="23"/>
      <c r="AC33" s="83"/>
      <c r="AD33" s="75"/>
      <c r="AE33" s="11" t="s">
        <v>3</v>
      </c>
      <c r="AF33" s="5">
        <f t="shared" ca="1" si="1"/>
        <v>4.3645060495132282E-2</v>
      </c>
      <c r="AG33" s="5">
        <f t="shared" ca="1" si="1"/>
        <v>5.1809165253453915E-2</v>
      </c>
      <c r="AH33" s="5">
        <f t="shared" ca="1" si="1"/>
        <v>7.5875741891249793E-2</v>
      </c>
      <c r="AI33" s="5">
        <f t="shared" ca="1" si="1"/>
        <v>0.11595011064295246</v>
      </c>
      <c r="AJ33" s="5">
        <f t="shared" ca="1" si="1"/>
        <v>0.14934219808974836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INDIRECT("DATA_VIS_PRIO!E"&amp;317-5*(ROW()-2)/2+(COLUMN()-5))</f>
        <v>0.92458516049573258</v>
      </c>
      <c r="F34" s="2" cm="1">
        <f t="array" aca="1" ref="F34" ca="1">INDIRECT("DATA_VIS_PRIO!E"&amp;317-5*(ROW()-2)/2+(COLUMN()-5))</f>
        <v>0.91390012645177399</v>
      </c>
      <c r="G34" s="2" cm="1">
        <f t="array" aca="1" ref="G34" ca="1">INDIRECT("DATA_VIS_PRIO!E"&amp;317-5*(ROW()-2)/2+(COLUMN()-5))</f>
        <v>0.88090353906779895</v>
      </c>
      <c r="H34" s="2" cm="1">
        <f t="array" aca="1" ref="H34" ca="1">INDIRECT("DATA_VIS_PRIO!E"&amp;317-5*(ROW()-2)/2+(COLUMN()-5))</f>
        <v>0.8237893410417636</v>
      </c>
      <c r="I34" s="2" cm="1">
        <f t="array" aca="1" ref="I34" ca="1">INDIRECT("DATA_VIS_PRIO!E"&amp;317-5*(ROW()-2)/2+(COLUMN()-5))</f>
        <v>0.7396119895803609</v>
      </c>
      <c r="K34" s="83"/>
      <c r="L34" s="74">
        <v>-55</v>
      </c>
      <c r="M34" s="12" t="s">
        <v>2</v>
      </c>
      <c r="N34" s="2" cm="1">
        <f t="array" aca="1" ref="N34" ca="1">INDIRECT("DATA_VIS_PRIO!F" &amp; 317-5*(ROW()-2)/2+(COLUMN()-14))</f>
        <v>0.99999656521175462</v>
      </c>
      <c r="O34" s="2" cm="1">
        <f t="array" aca="1" ref="O34" ca="1">INDIRECT("DATA_VIS_PRIO!F" &amp; 317-5*(ROW()-2)/2+(COLUMN()-14))</f>
        <v>0.99999605132465919</v>
      </c>
      <c r="P34" s="2" cm="1">
        <f t="array" aca="1" ref="P34" ca="1">INDIRECT("DATA_VIS_PRIO!F" &amp; 317-5*(ROW()-2)/2+(COLUMN()-14))</f>
        <v>0.9999944269566976</v>
      </c>
      <c r="Q34" s="2" cm="1">
        <f t="array" aca="1" ref="Q34" ca="1">INDIRECT("DATA_VIS_PRIO!F" &amp; 317-5*(ROW()-2)/2+(COLUMN()-14))</f>
        <v>0.99977591873627003</v>
      </c>
      <c r="R34" s="2" cm="1">
        <f t="array" aca="1" ref="R34" ca="1">INDIRECT("DATA_VIS_PRIO!F" &amp; 317-5*(ROW()-2)/2+(COLUMN()-14))</f>
        <v>0.99998650545849921</v>
      </c>
      <c r="S34" s="23"/>
      <c r="T34" s="83"/>
      <c r="U34" s="74">
        <v>-55</v>
      </c>
      <c r="V34" s="12" t="s">
        <v>2</v>
      </c>
      <c r="W34" s="3" cm="1">
        <f t="array" aca="1" ref="W34" ca="1">INDIRECT("DATA_VIS_PRIO!G" &amp; 317-5*(ROW()-2)/2+(COLUMN()-23))</f>
        <v>0.97414685460052075</v>
      </c>
      <c r="X34" s="3" cm="1">
        <f t="array" aca="1" ref="X34" ca="1">INDIRECT("DATA_VIS_PRIO!G" &amp; 317-5*(ROW()-2)/2+(COLUMN()-23))</f>
        <v>0.97039306210226861</v>
      </c>
      <c r="Y34" s="3" cm="1">
        <f t="array" aca="1" ref="Y34" ca="1">INDIRECT("DATA_VIS_PRIO!G" &amp; 317-5*(ROW()-2)/2+(COLUMN()-23))</f>
        <v>0.95873061594647924</v>
      </c>
      <c r="Z34" s="3" cm="1">
        <f t="array" aca="1" ref="Z34" ca="1">INDIRECT("DATA_VIS_PRIO!G" &amp; 317-5*(ROW()-2)/2+(COLUMN()-23))</f>
        <v>0.93786810181638858</v>
      </c>
      <c r="AA34" s="3" cm="1">
        <f t="array" aca="1" ref="AA34" ca="1">INDIRECT("DATA_VIS_PRIO!G" &amp; 317-5*(ROW()-2)/2+(COLUMN()-23))</f>
        <v>0.90632663680052961</v>
      </c>
      <c r="AB34" s="23"/>
      <c r="AC34" s="83"/>
      <c r="AD34" s="74">
        <v>-55</v>
      </c>
      <c r="AE34" s="12" t="s">
        <v>2</v>
      </c>
      <c r="AF34" s="2">
        <f t="shared" ca="1" si="1"/>
        <v>7.5411404716022035E-2</v>
      </c>
      <c r="AG34" s="2">
        <f t="shared" ca="1" si="1"/>
        <v>8.6095924872885199E-2</v>
      </c>
      <c r="AH34" s="2">
        <f t="shared" ca="1" si="1"/>
        <v>0.11909088788889866</v>
      </c>
      <c r="AI34" s="2">
        <f t="shared" ca="1" si="1"/>
        <v>0.17598657769450643</v>
      </c>
      <c r="AJ34" s="2">
        <f t="shared" ca="1" si="1"/>
        <v>0.26037451587813831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INDIRECT("DATA_VIS_PRIO!H" &amp; 317-5*(ROW()-3)/2+(COLUMN()-5))</f>
        <v>0.87558499938645751</v>
      </c>
      <c r="F35" s="5" cm="1">
        <f t="array" aca="1" ref="F35" ca="1">INDIRECT("DATA_VIS_PRIO!H" &amp; 317-5*(ROW()-3)/2+(COLUMN()-5))</f>
        <v>0.86228192099640855</v>
      </c>
      <c r="G35" s="5" cm="1">
        <f t="array" aca="1" ref="G35" ca="1">INDIRECT("DATA_VIS_PRIO!H" &amp; 317-5*(ROW()-3)/2+(COLUMN()-5))</f>
        <v>0.82987436123607139</v>
      </c>
      <c r="H35" s="5" cm="1">
        <f t="array" aca="1" ref="H35" ca="1">INDIRECT("DATA_VIS_PRIO!H" &amp; 317-5*(ROW()-3)/2+(COLUMN()-5))</f>
        <v>0.77622971747412706</v>
      </c>
      <c r="I35" s="5" cm="1">
        <f t="array" aca="1" ref="I35" ca="1">INDIRECT("DATA_VIS_PRIO!H" &amp; 317-5*(ROW()-3)/2+(COLUMN()-5))</f>
        <v>0.68938284852233112</v>
      </c>
      <c r="K35" s="83"/>
      <c r="L35" s="75"/>
      <c r="M35" s="9" t="s">
        <v>3</v>
      </c>
      <c r="N35" s="5" cm="1">
        <f t="array" aca="1" ref="N35" ca="1">INDIRECT("DATA_VIS_PRIO!I" &amp; 317-5*(ROW()-3)/2+(COLUMN()-14))</f>
        <v>0.93772960755895396</v>
      </c>
      <c r="O35" s="5" cm="1">
        <f t="array" aca="1" ref="O35" ca="1">INDIRECT("DATA_VIS_PRIO!I" &amp; 317-5*(ROW()-3)/2+(COLUMN()-14))</f>
        <v>0.93382365631349318</v>
      </c>
      <c r="P35" s="5" cm="1">
        <f t="array" aca="1" ref="P35" ca="1">INDIRECT("DATA_VIS_PRIO!I" &amp; 317-5*(ROW()-3)/2+(COLUMN()-14))</f>
        <v>0.9226726836399668</v>
      </c>
      <c r="Q35" s="5" cm="1">
        <f t="array" aca="1" ref="Q35" ca="1">INDIRECT("DATA_VIS_PRIO!I" &amp; 317-5*(ROW()-3)/2+(COLUMN()-14))</f>
        <v>0.90823316069416116</v>
      </c>
      <c r="R35" s="5" cm="1">
        <f t="array" aca="1" ref="R35" ca="1">INDIRECT("DATA_VIS_PRIO!I" &amp; 317-5*(ROW()-3)/2+(COLUMN()-14))</f>
        <v>0.85214961156272218</v>
      </c>
      <c r="S35" s="23"/>
      <c r="T35" s="83"/>
      <c r="U35" s="75"/>
      <c r="V35" s="9" t="s">
        <v>3</v>
      </c>
      <c r="W35" s="6" cm="1">
        <f t="array" aca="1" ref="W35" ca="1">INDIRECT("DATA_VIS_PRIO!J" &amp; 317-5*(ROW()-3)/2+(COLUMN()-23))</f>
        <v>0.91225370844486242</v>
      </c>
      <c r="X35" s="6" cm="1">
        <f t="array" aca="1" ref="X35" ca="1">INDIRECT("DATA_VIS_PRIO!J" &amp; 317-5*(ROW()-3)/2+(COLUMN()-23))</f>
        <v>0.90587049358697602</v>
      </c>
      <c r="Y35" s="6" cm="1">
        <f t="array" aca="1" ref="Y35" ca="1">INDIRECT("DATA_VIS_PRIO!J" &amp; 317-5*(ROW()-3)/2+(COLUMN()-23))</f>
        <v>0.8841763554686648</v>
      </c>
      <c r="Z35" s="6" cm="1">
        <f t="array" aca="1" ref="Z35" ca="1">INDIRECT("DATA_VIS_PRIO!J" &amp; 317-5*(ROW()-3)/2+(COLUMN()-23))</f>
        <v>0.85496729352187195</v>
      </c>
      <c r="AA35" s="6" cm="1">
        <f t="array" aca="1" ref="AA35" ca="1">INDIRECT("DATA_VIS_PRIO!J" &amp; 317-5*(ROW()-3)/2+(COLUMN()-23))</f>
        <v>0.78317261821593398</v>
      </c>
      <c r="AB35" s="23"/>
      <c r="AC35" s="83"/>
      <c r="AD35" s="75"/>
      <c r="AE35" s="9" t="s">
        <v>3</v>
      </c>
      <c r="AF35" s="5">
        <f t="shared" ca="1" si="1"/>
        <v>6.2144608172496452E-2</v>
      </c>
      <c r="AG35" s="5">
        <f t="shared" ca="1" si="1"/>
        <v>7.1541735317084632E-2</v>
      </c>
      <c r="AH35" s="5">
        <f t="shared" ca="1" si="1"/>
        <v>9.2798322403895406E-2</v>
      </c>
      <c r="AI35" s="5">
        <f t="shared" ca="1" si="1"/>
        <v>0.1320034432200341</v>
      </c>
      <c r="AJ35" s="5">
        <f t="shared" ca="1" si="1"/>
        <v>0.16276676304039106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INDIRECT("DATA_VIS_PRIO!E"&amp;317-5*(ROW()-2)/2+(COLUMN()-5))</f>
        <v>0.89543439240147682</v>
      </c>
      <c r="F36" s="2" cm="1">
        <f t="array" aca="1" ref="F36" ca="1">INDIRECT("DATA_VIS_PRIO!E"&amp;317-5*(ROW()-2)/2+(COLUMN()-5))</f>
        <v>0.88544079344219984</v>
      </c>
      <c r="G36" s="2" cm="1">
        <f t="array" aca="1" ref="G36" ca="1">INDIRECT("DATA_VIS_PRIO!E"&amp;317-5*(ROW()-2)/2+(COLUMN()-5))</f>
        <v>0.85494728235934714</v>
      </c>
      <c r="H36" s="2" cm="1">
        <f t="array" aca="1" ref="H36" ca="1">INDIRECT("DATA_VIS_PRIO!E"&amp;317-5*(ROW()-2)/2+(COLUMN()-5))</f>
        <v>0.80322805855886859</v>
      </c>
      <c r="I36" s="2" cm="1">
        <f t="array" aca="1" ref="I36" ca="1">INDIRECT("DATA_VIS_PRIO!E"&amp;317-5*(ROW()-2)/2+(COLUMN()-5))</f>
        <v>0.72776408736431664</v>
      </c>
      <c r="K36" s="83"/>
      <c r="L36" s="74">
        <v>-60</v>
      </c>
      <c r="M36" s="10" t="s">
        <v>2</v>
      </c>
      <c r="N36" s="2" cm="1">
        <f t="array" aca="1" ref="N36" ca="1">INDIRECT("DATA_VIS_PRIO!F" &amp; 317-5*(ROW()-2)/2+(COLUMN()-14))</f>
        <v>0.99999515277251505</v>
      </c>
      <c r="O36" s="2" cm="1">
        <f t="array" aca="1" ref="O36" ca="1">INDIRECT("DATA_VIS_PRIO!F" &amp; 317-5*(ROW()-2)/2+(COLUMN()-14))</f>
        <v>0.9999946580212874</v>
      </c>
      <c r="P36" s="2" cm="1">
        <f t="array" aca="1" ref="P36" ca="1">INDIRECT("DATA_VIS_PRIO!F" &amp; 317-5*(ROW()-2)/2+(COLUMN()-14))</f>
        <v>0.99999310618499715</v>
      </c>
      <c r="Q36" s="2" cm="1">
        <f t="array" aca="1" ref="Q36" ca="1">INDIRECT("DATA_VIS_PRIO!F" &amp; 317-5*(ROW()-2)/2+(COLUMN()-14))</f>
        <v>0.99977330052649482</v>
      </c>
      <c r="R36" s="2" cm="1">
        <f t="array" aca="1" ref="R36" ca="1">INDIRECT("DATA_VIS_PRIO!F" &amp; 317-5*(ROW()-2)/2+(COLUMN()-14))</f>
        <v>0.99998576397925742</v>
      </c>
      <c r="S36" s="23"/>
      <c r="T36" s="83"/>
      <c r="U36" s="74">
        <v>-60</v>
      </c>
      <c r="V36" s="10" t="s">
        <v>2</v>
      </c>
      <c r="W36" s="3" cm="1">
        <f t="array" aca="1" ref="W36" ca="1">INDIRECT("DATA_VIS_PRIO!G" &amp; 317-5*(ROW()-2)/2+(COLUMN()-23))</f>
        <v>0.96388634363068038</v>
      </c>
      <c r="X36" s="3" cm="1">
        <f t="array" aca="1" ref="X36" ca="1">INDIRECT("DATA_VIS_PRIO!G" &amp; 317-5*(ROW()-2)/2+(COLUMN()-23))</f>
        <v>0.96035206510667637</v>
      </c>
      <c r="Y36" s="3" cm="1">
        <f t="array" aca="1" ref="Y36" ca="1">INDIRECT("DATA_VIS_PRIO!G" &amp; 317-5*(ROW()-2)/2+(COLUMN()-23))</f>
        <v>0.94945516470399438</v>
      </c>
      <c r="Z36" s="3" cm="1">
        <f t="array" aca="1" ref="Z36" ca="1">INDIRECT("DATA_VIS_PRIO!G" &amp; 317-5*(ROW()-2)/2+(COLUMN()-23))</f>
        <v>0.93022437687179016</v>
      </c>
      <c r="AA36" s="3" cm="1">
        <f t="array" aca="1" ref="AA36" ca="1">INDIRECT("DATA_VIS_PRIO!G" &amp; 317-5*(ROW()-2)/2+(COLUMN()-23))</f>
        <v>0.90173354248907478</v>
      </c>
      <c r="AB36" s="23"/>
      <c r="AC36" s="83"/>
      <c r="AD36" s="74">
        <v>-60</v>
      </c>
      <c r="AE36" s="10" t="s">
        <v>2</v>
      </c>
      <c r="AF36" s="2">
        <f t="shared" ca="1" si="1"/>
        <v>0.10456076037103823</v>
      </c>
      <c r="AG36" s="2">
        <f t="shared" ca="1" si="1"/>
        <v>0.11455386457908756</v>
      </c>
      <c r="AH36" s="2">
        <f t="shared" ca="1" si="1"/>
        <v>0.14504582382565001</v>
      </c>
      <c r="AI36" s="2">
        <f t="shared" ca="1" si="1"/>
        <v>0.19654524196762624</v>
      </c>
      <c r="AJ36" s="2">
        <f t="shared" ca="1" si="1"/>
        <v>0.27222167661494079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INDIRECT("DATA_VIS_PRIO!H" &amp; 317-5*(ROW()-3)/2+(COLUMN()-5))</f>
        <v>0.84817124959879675</v>
      </c>
      <c r="F37" s="5" cm="1">
        <f t="array" aca="1" ref="F37" ca="1">INDIRECT("DATA_VIS_PRIO!H" &amp; 317-5*(ROW()-3)/2+(COLUMN()-5))</f>
        <v>0.83666604715735238</v>
      </c>
      <c r="G37" s="5" cm="1">
        <f t="array" aca="1" ref="G37" ca="1">INDIRECT("DATA_VIS_PRIO!H" &amp; 317-5*(ROW()-3)/2+(COLUMN()-5))</f>
        <v>0.8067956417666311</v>
      </c>
      <c r="H37" s="5" cm="1">
        <f t="array" aca="1" ref="H37" ca="1">INDIRECT("DATA_VIS_PRIO!H" &amp; 317-5*(ROW()-3)/2+(COLUMN()-5))</f>
        <v>0.76204326354027052</v>
      </c>
      <c r="I37" s="5" cm="1">
        <f t="array" aca="1" ref="I37" ca="1">INDIRECT("DATA_VIS_PRIO!H" &amp; 317-5*(ROW()-3)/2+(COLUMN()-5))</f>
        <v>0.68001468000640652</v>
      </c>
      <c r="K37" s="83"/>
      <c r="L37" s="75"/>
      <c r="M37" s="11" t="s">
        <v>3</v>
      </c>
      <c r="N37" s="5" cm="1">
        <f t="array" aca="1" ref="N37" ca="1">INDIRECT("DATA_VIS_PRIO!I" &amp; 317-5*(ROW()-3)/2+(COLUMN()-14))</f>
        <v>0.9334494219466476</v>
      </c>
      <c r="O37" s="5" cm="1">
        <f t="array" aca="1" ref="O37" ca="1">INDIRECT("DATA_VIS_PRIO!I" &amp; 317-5*(ROW()-3)/2+(COLUMN()-14))</f>
        <v>0.92995996580202722</v>
      </c>
      <c r="P37" s="5" cm="1">
        <f t="array" aca="1" ref="P37" ca="1">INDIRECT("DATA_VIS_PRIO!I" &amp; 317-5*(ROW()-3)/2+(COLUMN()-14))</f>
        <v>0.91954551604042722</v>
      </c>
      <c r="Q37" s="5" cm="1">
        <f t="array" aca="1" ref="Q37" ca="1">INDIRECT("DATA_VIS_PRIO!I" &amp; 317-5*(ROW()-3)/2+(COLUMN()-14))</f>
        <v>0.90851266382271278</v>
      </c>
      <c r="R37" s="5" cm="1">
        <f t="array" aca="1" ref="R37" ca="1">INDIRECT("DATA_VIS_PRIO!I" &amp; 317-5*(ROW()-3)/2+(COLUMN()-14))</f>
        <v>0.85893718404534691</v>
      </c>
      <c r="S37" s="23"/>
      <c r="T37" s="83"/>
      <c r="U37" s="75"/>
      <c r="V37" s="11" t="s">
        <v>3</v>
      </c>
      <c r="W37" s="6" cm="1">
        <f t="array" aca="1" ref="W37" ca="1">INDIRECT("DATA_VIS_PRIO!J" &amp; 317-5*(ROW()-3)/2+(COLUMN()-23))</f>
        <v>0.89803570196424665</v>
      </c>
      <c r="X37" s="6" cm="1">
        <f t="array" aca="1" ref="X37" ca="1">INDIRECT("DATA_VIS_PRIO!J" &amp; 317-5*(ROW()-3)/2+(COLUMN()-23))</f>
        <v>0.89201734462549553</v>
      </c>
      <c r="Y37" s="6" cm="1">
        <f t="array" aca="1" ref="Y37" ca="1">INDIRECT("DATA_VIS_PRIO!J" &amp; 317-5*(ROW()-3)/2+(COLUMN()-23))</f>
        <v>0.87209255078331749</v>
      </c>
      <c r="Z37" s="6" cm="1">
        <f t="array" aca="1" ref="Z37" ca="1">INDIRECT("DATA_VIS_PRIO!J" &amp; 317-5*(ROW()-3)/2+(COLUMN()-23))</f>
        <v>0.84624728768935364</v>
      </c>
      <c r="AA37" s="6" cm="1">
        <f t="array" aca="1" ref="AA37" ca="1">INDIRECT("DATA_VIS_PRIO!J" &amp; 317-5*(ROW()-3)/2+(COLUMN()-23))</f>
        <v>0.78377741582176108</v>
      </c>
      <c r="AB37" s="23"/>
      <c r="AC37" s="83"/>
      <c r="AD37" s="75"/>
      <c r="AE37" s="11" t="s">
        <v>3</v>
      </c>
      <c r="AF37" s="5">
        <f t="shared" ca="1" si="1"/>
        <v>8.5278172347850845E-2</v>
      </c>
      <c r="AG37" s="5">
        <f t="shared" ca="1" si="1"/>
        <v>9.3293918644674845E-2</v>
      </c>
      <c r="AH37" s="5">
        <f t="shared" ca="1" si="1"/>
        <v>0.11274987427379612</v>
      </c>
      <c r="AI37" s="5">
        <f t="shared" ca="1" si="1"/>
        <v>0.14646940028244226</v>
      </c>
      <c r="AJ37" s="5">
        <f t="shared" ca="1" si="1"/>
        <v>0.17892250403894039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INDIRECT("DATA_VIS_PRIO!E"&amp;317-5*(ROW()-2)/2+(COLUMN()-5))</f>
        <v>0.85991726528550372</v>
      </c>
      <c r="F38" s="2" cm="1">
        <f t="array" aca="1" ref="F38" ca="1">INDIRECT("DATA_VIS_PRIO!E"&amp;317-5*(ROW()-2)/2+(COLUMN()-5))</f>
        <v>0.85086727551691566</v>
      </c>
      <c r="G38" s="2" cm="1">
        <f t="array" aca="1" ref="G38" ca="1">INDIRECT("DATA_VIS_PRIO!E"&amp;317-5*(ROW()-2)/2+(COLUMN()-5))</f>
        <v>0.82368757395023218</v>
      </c>
      <c r="H38" s="2" cm="1">
        <f t="array" aca="1" ref="H38" ca="1">INDIRECT("DATA_VIS_PRIO!E"&amp;317-5*(ROW()-2)/2+(COLUMN()-5))</f>
        <v>0.7776879865867049</v>
      </c>
      <c r="I38" s="2" cm="1">
        <f t="array" aca="1" ref="I38" ca="1">INDIRECT("DATA_VIS_PRIO!E"&amp;317-5*(ROW()-2)/2+(COLUMN()-5))</f>
        <v>0.71188640548266313</v>
      </c>
      <c r="K38" s="83"/>
      <c r="L38" s="74">
        <v>-65</v>
      </c>
      <c r="M38" s="12" t="s">
        <v>2</v>
      </c>
      <c r="N38" s="2" cm="1">
        <f t="array" aca="1" ref="N38" ca="1">INDIRECT("DATA_VIS_PRIO!F" &amp; 317-5*(ROW()-2)/2+(COLUMN()-14))</f>
        <v>0.99999336852537202</v>
      </c>
      <c r="O38" s="2" cm="1">
        <f t="array" aca="1" ref="O38" ca="1">INDIRECT("DATA_VIS_PRIO!F" &amp; 317-5*(ROW()-2)/2+(COLUMN()-14))</f>
        <v>0.99999289867941343</v>
      </c>
      <c r="P38" s="2" cm="1">
        <f t="array" aca="1" ref="P38" ca="1">INDIRECT("DATA_VIS_PRIO!F" &amp; 317-5*(ROW()-2)/2+(COLUMN()-14))</f>
        <v>0.99981504546194144</v>
      </c>
      <c r="Q38" s="2" cm="1">
        <f t="array" aca="1" ref="Q38" ca="1">INDIRECT("DATA_VIS_PRIO!F" &amp; 317-5*(ROW()-2)/2+(COLUMN()-14))</f>
        <v>0.99976815472418601</v>
      </c>
      <c r="R38" s="2" cm="1">
        <f t="array" aca="1" ref="R38" ca="1">INDIRECT("DATA_VIS_PRIO!F" &amp; 317-5*(ROW()-2)/2+(COLUMN()-14))</f>
        <v>0.99998473975070723</v>
      </c>
      <c r="S38" s="23"/>
      <c r="T38" s="83"/>
      <c r="U38" s="74">
        <v>-65</v>
      </c>
      <c r="V38" s="12" t="s">
        <v>2</v>
      </c>
      <c r="W38" s="3" cm="1">
        <f t="array" aca="1" ref="W38" ca="1">INDIRECT("DATA_VIS_PRIO!G" &amp; 317-5*(ROW()-2)/2+(COLUMN()-23))</f>
        <v>0.95125591621547878</v>
      </c>
      <c r="X38" s="3" cm="1">
        <f t="array" aca="1" ref="X38" ca="1">INDIRECT("DATA_VIS_PRIO!G" &amp; 317-5*(ROW()-2)/2+(COLUMN()-23))</f>
        <v>0.94799709009626021</v>
      </c>
      <c r="Y38" s="3" cm="1">
        <f t="array" aca="1" ref="Y38" ca="1">INDIRECT("DATA_VIS_PRIO!G" &amp; 317-5*(ROW()-2)/2+(COLUMN()-23))</f>
        <v>0.93792740362963722</v>
      </c>
      <c r="Z38" s="3" cm="1">
        <f t="array" aca="1" ref="Z38" ca="1">INDIRECT("DATA_VIS_PRIO!G" &amp; 317-5*(ROW()-2)/2+(COLUMN()-23))</f>
        <v>0.92066932665032641</v>
      </c>
      <c r="AA38" s="3" cm="1">
        <f t="array" aca="1" ref="AA38" ca="1">INDIRECT("DATA_VIS_PRIO!G" &amp; 317-5*(ROW()-2)/2+(COLUMN()-23))</f>
        <v>0.89550234598265788</v>
      </c>
      <c r="AB38" s="23"/>
      <c r="AC38" s="83"/>
      <c r="AD38" s="74">
        <v>-65</v>
      </c>
      <c r="AE38" s="12" t="s">
        <v>2</v>
      </c>
      <c r="AF38" s="2">
        <f t="shared" ca="1" si="1"/>
        <v>0.1400761032398683</v>
      </c>
      <c r="AG38" s="2">
        <f t="shared" ca="1" si="1"/>
        <v>0.14912562316249778</v>
      </c>
      <c r="AH38" s="2">
        <f t="shared" ca="1" si="1"/>
        <v>0.17612747151170927</v>
      </c>
      <c r="AI38" s="2">
        <f t="shared" ca="1" si="1"/>
        <v>0.2220801681374811</v>
      </c>
      <c r="AJ38" s="2">
        <f t="shared" ca="1" si="1"/>
        <v>0.2880983342680441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INDIRECT("DATA_VIS_PRIO!H" &amp; 317-5*(ROW()-3)/2+(COLUMN()-5))</f>
        <v>0.81391688207424984</v>
      </c>
      <c r="F39" s="5" cm="1">
        <f t="array" aca="1" ref="F39" ca="1">INDIRECT("DATA_VIS_PRIO!H" &amp; 317-5*(ROW()-3)/2+(COLUMN()-5))</f>
        <v>0.80399178294221485</v>
      </c>
      <c r="G39" s="5" cm="1">
        <f t="array" aca="1" ref="G39" ca="1">INDIRECT("DATA_VIS_PRIO!H" &amp; 317-5*(ROW()-3)/2+(COLUMN()-5))</f>
        <v>0.78543203011255613</v>
      </c>
      <c r="H39" s="5" cm="1">
        <f t="array" aca="1" ref="H39" ca="1">INDIRECT("DATA_VIS_PRIO!H" &amp; 317-5*(ROW()-3)/2+(COLUMN()-5))</f>
        <v>0.73759297878682362</v>
      </c>
      <c r="I39" s="5" cm="1">
        <f t="array" aca="1" ref="I39" ca="1">INDIRECT("DATA_VIS_PRIO!H" &amp; 317-5*(ROW()-3)/2+(COLUMN()-5))</f>
        <v>0.66640944639001209</v>
      </c>
      <c r="K39" s="83"/>
      <c r="L39" s="75"/>
      <c r="M39" s="9" t="s">
        <v>3</v>
      </c>
      <c r="N39" s="5" cm="1">
        <f t="array" aca="1" ref="N39" ca="1">INDIRECT("DATA_VIS_PRIO!I" &amp; 317-5*(ROW()-3)/2+(COLUMN()-14))</f>
        <v>0.92761554889695241</v>
      </c>
      <c r="O39" s="5" cm="1">
        <f t="array" aca="1" ref="O39" ca="1">INDIRECT("DATA_VIS_PRIO!I" &amp; 317-5*(ROW()-3)/2+(COLUMN()-14))</f>
        <v>0.92449480716340204</v>
      </c>
      <c r="P39" s="5" cm="1">
        <f t="array" aca="1" ref="P39" ca="1">INDIRECT("DATA_VIS_PRIO!I" &amp; 317-5*(ROW()-3)/2+(COLUMN()-14))</f>
        <v>0.92401623075201278</v>
      </c>
      <c r="Q39" s="5" cm="1">
        <f t="array" aca="1" ref="Q39" ca="1">INDIRECT("DATA_VIS_PRIO!I" &amp; 317-5*(ROW()-3)/2+(COLUMN()-14))</f>
        <v>0.90675191926561716</v>
      </c>
      <c r="R39" s="5" cm="1">
        <f t="array" aca="1" ref="R39" ca="1">INDIRECT("DATA_VIS_PRIO!I" &amp; 317-5*(ROW()-3)/2+(COLUMN()-14))</f>
        <v>0.86444641264816491</v>
      </c>
      <c r="S39" s="23"/>
      <c r="T39" s="83"/>
      <c r="U39" s="75"/>
      <c r="V39" s="9" t="s">
        <v>3</v>
      </c>
      <c r="W39" s="6" cm="1">
        <f t="array" aca="1" ref="W39" ca="1">INDIRECT("DATA_VIS_PRIO!J" &amp; 317-5*(ROW()-3)/2+(COLUMN()-23))</f>
        <v>0.88050370386013288</v>
      </c>
      <c r="X39" s="6" cm="1">
        <f t="array" aca="1" ref="X39" ca="1">INDIRECT("DATA_VIS_PRIO!J" &amp; 317-5*(ROW()-3)/2+(COLUMN()-23))</f>
        <v>0.87500566211396835</v>
      </c>
      <c r="Y39" s="6" cm="1">
        <f t="array" aca="1" ref="Y39" ca="1">INDIRECT("DATA_VIS_PRIO!J" &amp; 317-5*(ROW()-3)/2+(COLUMN()-23))</f>
        <v>0.86513832059692375</v>
      </c>
      <c r="Z39" s="6" cm="1">
        <f t="array" aca="1" ref="Z39" ca="1">INDIRECT("DATA_VIS_PRIO!J" &amp; 317-5*(ROW()-3)/2+(COLUMN()-23))</f>
        <v>0.83631134067967627</v>
      </c>
      <c r="AA39" s="6" cm="1">
        <f t="array" aca="1" ref="AA39" ca="1">INDIRECT("DATA_VIS_PRIO!J" &amp; 317-5*(ROW()-3)/2+(COLUMN()-23))</f>
        <v>0.78188182942365092</v>
      </c>
      <c r="AB39" s="23"/>
      <c r="AC39" s="83"/>
      <c r="AD39" s="75"/>
      <c r="AE39" s="9" t="s">
        <v>3</v>
      </c>
      <c r="AF39" s="5">
        <f t="shared" ca="1" si="1"/>
        <v>0.11369866682270258</v>
      </c>
      <c r="AG39" s="5">
        <f t="shared" ca="1" si="1"/>
        <v>0.12050302422118719</v>
      </c>
      <c r="AH39" s="5">
        <f t="shared" ca="1" si="1"/>
        <v>0.13858420063945665</v>
      </c>
      <c r="AI39" s="5">
        <f t="shared" ca="1" si="1"/>
        <v>0.16915894047879354</v>
      </c>
      <c r="AJ39" s="5">
        <f t="shared" ca="1" si="1"/>
        <v>0.19803696625815281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INDIRECT("DATA_VIS_PRIO!E"&amp;317-5*(ROW()-2)/2+(COLUMN()-5))</f>
        <v>0.81784628252251979</v>
      </c>
      <c r="F40" s="2" cm="1">
        <f t="array" aca="1" ref="F40" ca="1">INDIRECT("DATA_VIS_PRIO!E"&amp;317-5*(ROW()-2)/2+(COLUMN()-5))</f>
        <v>0.81011874527028571</v>
      </c>
      <c r="G40" s="2" cm="1">
        <f t="array" aca="1" ref="G40" ca="1">INDIRECT("DATA_VIS_PRIO!E"&amp;317-5*(ROW()-2)/2+(COLUMN()-5))</f>
        <v>0.78658760741396028</v>
      </c>
      <c r="H40" s="2" cm="1">
        <f t="array" aca="1" ref="H40" ca="1">INDIRECT("DATA_VIS_PRIO!E"&amp;317-5*(ROW()-2)/2+(COLUMN()-5))</f>
        <v>0.74708009433960554</v>
      </c>
      <c r="I40" s="2" cm="1">
        <f t="array" aca="1" ref="I40" ca="1">INDIRECT("DATA_VIS_PRIO!E"&amp;317-5*(ROW()-2)/2+(COLUMN()-5))</f>
        <v>0.69218342155585633</v>
      </c>
      <c r="K40" s="83"/>
      <c r="L40" s="74">
        <v>-70</v>
      </c>
      <c r="M40" s="10" t="s">
        <v>2</v>
      </c>
      <c r="N40" s="2" cm="1">
        <f t="array" aca="1" ref="N40" ca="1">INDIRECT("DATA_VIS_PRIO!F" &amp; 317-5*(ROW()-2)/2+(COLUMN()-14))</f>
        <v>0.99982686602107762</v>
      </c>
      <c r="O40" s="2" cm="1">
        <f t="array" aca="1" ref="O40" ca="1">INDIRECT("DATA_VIS_PRIO!F" &amp; 317-5*(ROW()-2)/2+(COLUMN()-14))</f>
        <v>0.99982038779975424</v>
      </c>
      <c r="P40" s="2" cm="1">
        <f t="array" aca="1" ref="P40" ca="1">INDIRECT("DATA_VIS_PRIO!F" &amp; 317-5*(ROW()-2)/2+(COLUMN()-14))</f>
        <v>0.99979962274028999</v>
      </c>
      <c r="Q40" s="2" cm="1">
        <f t="array" aca="1" ref="Q40" ca="1">INDIRECT("DATA_VIS_PRIO!F" &amp; 317-5*(ROW()-2)/2+(COLUMN()-14))</f>
        <v>0.99976013660839602</v>
      </c>
      <c r="R40" s="2" cm="1">
        <f t="array" aca="1" ref="R40" ca="1">INDIRECT("DATA_VIS_PRIO!F" &amp; 317-5*(ROW()-2)/2+(COLUMN()-14))</f>
        <v>0.99969287465407664</v>
      </c>
      <c r="S40" s="23"/>
      <c r="T40" s="83"/>
      <c r="U40" s="74">
        <v>-70</v>
      </c>
      <c r="V40" s="10" t="s">
        <v>2</v>
      </c>
      <c r="W40" s="3" cm="1">
        <f t="array" aca="1" ref="W40" ca="1">INDIRECT("DATA_VIS_PRIO!G" &amp; 317-5*(ROW()-2)/2+(COLUMN()-23))</f>
        <v>0.93578055682909556</v>
      </c>
      <c r="X40" s="3" cm="1">
        <f t="array" aca="1" ref="X40" ca="1">INDIRECT("DATA_VIS_PRIO!G" &amp; 317-5*(ROW()-2)/2+(COLUMN()-23))</f>
        <v>0.93287087181102835</v>
      </c>
      <c r="Y40" s="3" cm="1">
        <f t="array" aca="1" ref="Y40" ca="1">INDIRECT("DATA_VIS_PRIO!G" &amp; 317-5*(ROW()-2)/2+(COLUMN()-23))</f>
        <v>0.92403685693751081</v>
      </c>
      <c r="Z40" s="3" cm="1">
        <f t="array" aca="1" ref="Z40" ca="1">INDIRECT("DATA_VIS_PRIO!G" &amp; 317-5*(ROW()-2)/2+(COLUMN()-23))</f>
        <v>0.9089921701443332</v>
      </c>
      <c r="AA40" s="3" cm="1">
        <f t="array" aca="1" ref="AA40" ca="1">INDIRECT("DATA_VIS_PRIO!G" &amp; 317-5*(ROW()-2)/2+(COLUMN()-23))</f>
        <v>0.88734585505927865</v>
      </c>
      <c r="AB40" s="23"/>
      <c r="AC40" s="83"/>
      <c r="AD40" s="74">
        <v>-70</v>
      </c>
      <c r="AE40" s="10" t="s">
        <v>2</v>
      </c>
      <c r="AF40" s="2">
        <f t="shared" ca="1" si="1"/>
        <v>0.18198058349855784</v>
      </c>
      <c r="AG40" s="2">
        <f t="shared" ca="1" si="1"/>
        <v>0.18970164252946853</v>
      </c>
      <c r="AH40" s="2">
        <f t="shared" ca="1" si="1"/>
        <v>0.21321201532632972</v>
      </c>
      <c r="AI40" s="2">
        <f t="shared" ca="1" si="1"/>
        <v>0.25268004226879048</v>
      </c>
      <c r="AJ40" s="2">
        <f t="shared" ca="1" si="1"/>
        <v>0.30750945309822031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INDIRECT("DATA_VIS_PRIO!H" &amp; 317-5*(ROW()-3)/2+(COLUMN()-5))</f>
        <v>0.78078020844935081</v>
      </c>
      <c r="F41" s="5" cm="1">
        <f t="array" aca="1" ref="F41" ca="1">INDIRECT("DATA_VIS_PRIO!H" &amp; 317-5*(ROW()-3)/2+(COLUMN()-5))</f>
        <v>0.77259748266438344</v>
      </c>
      <c r="G41" s="5" cm="1">
        <f t="array" aca="1" ref="G41" ca="1">INDIRECT("DATA_VIS_PRIO!H" &amp; 317-5*(ROW()-3)/2+(COLUMN()-5))</f>
        <v>0.74819192829888748</v>
      </c>
      <c r="H41" s="5" cm="1">
        <f t="array" aca="1" ref="H41" ca="1">INDIRECT("DATA_VIS_PRIO!H" &amp; 317-5*(ROW()-3)/2+(COLUMN()-5))</f>
        <v>0.70816828796571452</v>
      </c>
      <c r="I41" s="5" cm="1">
        <f t="array" aca="1" ref="I41" ca="1">INDIRECT("DATA_VIS_PRIO!H" &amp; 317-5*(ROW()-3)/2+(COLUMN()-5))</f>
        <v>0.65404051696838339</v>
      </c>
      <c r="K41" s="83"/>
      <c r="L41" s="75"/>
      <c r="M41" s="11" t="s">
        <v>3</v>
      </c>
      <c r="N41" s="5" cm="1">
        <f t="array" aca="1" ref="N41" ca="1">INDIRECT("DATA_VIS_PRIO!I" &amp; 317-5*(ROW()-3)/2+(COLUMN()-14))</f>
        <v>0.92853476361924103</v>
      </c>
      <c r="O41" s="5" cm="1">
        <f t="array" aca="1" ref="O41" ca="1">INDIRECT("DATA_VIS_PRIO!I" &amp; 317-5*(ROW()-3)/2+(COLUMN()-14))</f>
        <v>0.92607865928528477</v>
      </c>
      <c r="P41" s="5" cm="1">
        <f t="array" aca="1" ref="P41" ca="1">INDIRECT("DATA_VIS_PRIO!I" &amp; 317-5*(ROW()-3)/2+(COLUMN()-14))</f>
        <v>0.91831305949055098</v>
      </c>
      <c r="Q41" s="5" cm="1">
        <f t="array" aca="1" ref="Q41" ca="1">INDIRECT("DATA_VIS_PRIO!I" &amp; 317-5*(ROW()-3)/2+(COLUMN()-14))</f>
        <v>0.9039875111631428</v>
      </c>
      <c r="R41" s="5" cm="1">
        <f t="array" aca="1" ref="R41" ca="1">INDIRECT("DATA_VIS_PRIO!I" &amp; 317-5*(ROW()-3)/2+(COLUMN()-14))</f>
        <v>0.88085487265357276</v>
      </c>
      <c r="S41" s="23"/>
      <c r="T41" s="83"/>
      <c r="U41" s="75"/>
      <c r="V41" s="11" t="s">
        <v>3</v>
      </c>
      <c r="W41" s="6" cm="1">
        <f t="array" aca="1" ref="W41" ca="1">INDIRECT("DATA_VIS_PRIO!J" &amp; 317-5*(ROW()-3)/2+(COLUMN()-23))</f>
        <v>0.86668540262874649</v>
      </c>
      <c r="X41" s="6" cm="1">
        <f t="array" aca="1" ref="X41" ca="1">INDIRECT("DATA_VIS_PRIO!J" &amp; 317-5*(ROW()-3)/2+(COLUMN()-23))</f>
        <v>0.86202954160124245</v>
      </c>
      <c r="Y41" s="6" cm="1">
        <f t="array" aca="1" ref="Y41" ca="1">INDIRECT("DATA_VIS_PRIO!J" &amp; 317-5*(ROW()-3)/2+(COLUMN()-23))</f>
        <v>0.84784233932385433</v>
      </c>
      <c r="Z41" s="6" cm="1">
        <f t="array" aca="1" ref="Z41" ca="1">INDIRECT("DATA_VIS_PRIO!J" &amp; 317-5*(ROW()-3)/2+(COLUMN()-23))</f>
        <v>0.82354767649124283</v>
      </c>
      <c r="AA41" s="6" cm="1">
        <f t="array" aca="1" ref="AA41" ca="1">INDIRECT("DATA_VIS_PRIO!J" &amp; 317-5*(ROW()-3)/2+(COLUMN()-23))</f>
        <v>0.78843765022253665</v>
      </c>
      <c r="AB41" s="23"/>
      <c r="AC41" s="83"/>
      <c r="AD41" s="75"/>
      <c r="AE41" s="11" t="s">
        <v>3</v>
      </c>
      <c r="AF41" s="5">
        <f t="shared" ca="1" si="1"/>
        <v>0.14775455516989022</v>
      </c>
      <c r="AG41" s="5">
        <f t="shared" ca="1" si="1"/>
        <v>0.15348117662090133</v>
      </c>
      <c r="AH41" s="5">
        <f t="shared" ca="1" si="1"/>
        <v>0.1701211311916635</v>
      </c>
      <c r="AI41" s="5">
        <f t="shared" ca="1" si="1"/>
        <v>0.19581922319742828</v>
      </c>
      <c r="AJ41" s="5">
        <f t="shared" ca="1" si="1"/>
        <v>0.22681435568518937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INDIRECT("DATA_VIS_PRIO!E"&amp;317-5*(ROW()-2)/2+(COLUMN()-5))</f>
        <v>0.76834432972284383</v>
      </c>
      <c r="F42" s="2" cm="1">
        <f t="array" aca="1" ref="F42" ca="1">INDIRECT("DATA_VIS_PRIO!E"&amp;317-5*(ROW()-2)/2+(COLUMN()-5))</f>
        <v>0.76191342648377602</v>
      </c>
      <c r="G42" s="2" cm="1">
        <f t="array" aca="1" ref="G42" ca="1">INDIRECT("DATA_VIS_PRIO!E"&amp;317-5*(ROW()-2)/2+(COLUMN()-5))</f>
        <v>0.74271703670375266</v>
      </c>
      <c r="H42" s="2" cm="1">
        <f t="array" aca="1" ref="H42" ca="1">INDIRECT("DATA_VIS_PRIO!E"&amp;317-5*(ROW()-2)/2+(COLUMN()-5))</f>
        <v>0.71111804881330343</v>
      </c>
      <c r="I42" s="2" cm="1">
        <f t="array" aca="1" ref="I42" ca="1">INDIRECT("DATA_VIS_PRIO!E"&amp;317-5*(ROW()-2)/2+(COLUMN()-5))</f>
        <v>0.66793760540426628</v>
      </c>
      <c r="K42" s="83"/>
      <c r="L42" s="74">
        <v>-75</v>
      </c>
      <c r="M42" s="12" t="s">
        <v>2</v>
      </c>
      <c r="N42" s="2" cm="1">
        <f t="array" aca="1" ref="N42" ca="1">INDIRECT("DATA_VIS_PRIO!F" &amp; 317-5*(ROW()-2)/2+(COLUMN()-14))</f>
        <v>0.99980250386918756</v>
      </c>
      <c r="O42" s="2" cm="1">
        <f t="array" aca="1" ref="O42" ca="1">INDIRECT("DATA_VIS_PRIO!F" &amp; 317-5*(ROW()-2)/2+(COLUMN()-14))</f>
        <v>0.99979699814366396</v>
      </c>
      <c r="P42" s="2" cm="1">
        <f t="array" aca="1" ref="P42" ca="1">INDIRECT("DATA_VIS_PRIO!F" &amp; 317-5*(ROW()-2)/2+(COLUMN()-14))</f>
        <v>0.99977976164778559</v>
      </c>
      <c r="Q42" s="2" cm="1">
        <f t="array" aca="1" ref="Q42" ca="1">INDIRECT("DATA_VIS_PRIO!F" &amp; 317-5*(ROW()-2)/2+(COLUMN()-14))</f>
        <v>0.9997485544462944</v>
      </c>
      <c r="R42" s="2" cm="1">
        <f t="array" aca="1" ref="R42" ca="1">INDIRECT("DATA_VIS_PRIO!F" &amp; 317-5*(ROW()-2)/2+(COLUMN()-14))</f>
        <v>0.9996994211982152</v>
      </c>
      <c r="S42" s="23"/>
      <c r="T42" s="83"/>
      <c r="U42" s="74">
        <v>-75</v>
      </c>
      <c r="V42" s="12" t="s">
        <v>2</v>
      </c>
      <c r="W42" s="3" cm="1">
        <f t="array" aca="1" ref="W42" ca="1">INDIRECT("DATA_VIS_PRIO!G" &amp; 317-5*(ROW()-2)/2+(COLUMN()-23))</f>
        <v>0.91715247400030842</v>
      </c>
      <c r="X42" s="3" cm="1">
        <f t="array" aca="1" ref="X42" ca="1">INDIRECT("DATA_VIS_PRIO!G" &amp; 317-5*(ROW()-2)/2+(COLUMN()-23))</f>
        <v>0.91470091838875156</v>
      </c>
      <c r="Y42" s="3" cm="1">
        <f t="array" aca="1" ref="Y42" ca="1">INDIRECT("DATA_VIS_PRIO!G" &amp; 317-5*(ROW()-2)/2+(COLUMN()-23))</f>
        <v>0.90731583822608342</v>
      </c>
      <c r="Z42" s="3" cm="1">
        <f t="array" aca="1" ref="Z42" ca="1">INDIRECT("DATA_VIS_PRIO!G" &amp; 317-5*(ROW()-2)/2+(COLUMN()-23))</f>
        <v>0.89492702284511416</v>
      </c>
      <c r="AA42" s="3" cm="1">
        <f t="array" aca="1" ref="AA42" ca="1">INDIRECT("DATA_VIS_PRIO!G" &amp; 317-5*(ROW()-2)/2+(COLUMN()-23))</f>
        <v>0.87748370578973356</v>
      </c>
      <c r="AB42" s="23"/>
      <c r="AC42" s="83"/>
      <c r="AD42" s="74">
        <v>-75</v>
      </c>
      <c r="AE42" s="12" t="s">
        <v>2</v>
      </c>
      <c r="AF42" s="2">
        <f t="shared" ca="1" si="1"/>
        <v>0.23145817414634373</v>
      </c>
      <c r="AG42" s="2">
        <f t="shared" ca="1" si="1"/>
        <v>0.23788357165988794</v>
      </c>
      <c r="AH42" s="2">
        <f t="shared" ca="1" si="1"/>
        <v>0.25706272494403293</v>
      </c>
      <c r="AI42" s="2">
        <f t="shared" ca="1" si="1"/>
        <v>0.28863050563299097</v>
      </c>
      <c r="AJ42" s="2">
        <f t="shared" ca="1" si="1"/>
        <v>0.33176181579394892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INDIRECT("DATA_VIS_PRIO!H" &amp; 317-5*(ROW()-3)/2+(COLUMN()-5))</f>
        <v>0.73077971027479505</v>
      </c>
      <c r="F43" s="5" cm="1">
        <f t="array" aca="1" ref="F43" ca="1">INDIRECT("DATA_VIS_PRIO!H" &amp; 317-5*(ROW()-3)/2+(COLUMN()-5))</f>
        <v>0.72425864780540217</v>
      </c>
      <c r="G43" s="5" cm="1">
        <f t="array" aca="1" ref="G43" ca="1">INDIRECT("DATA_VIS_PRIO!H" &amp; 317-5*(ROW()-3)/2+(COLUMN()-5))</f>
        <v>0.70491472177031089</v>
      </c>
      <c r="H43" s="5" cm="1">
        <f t="array" aca="1" ref="H43" ca="1">INDIRECT("DATA_VIS_PRIO!H" &amp; 317-5*(ROW()-3)/2+(COLUMN()-5))</f>
        <v>0.67347757786878826</v>
      </c>
      <c r="I43" s="5" cm="1">
        <f t="array" aca="1" ref="I43" ca="1">INDIRECT("DATA_VIS_PRIO!H" &amp; 317-5*(ROW()-3)/2+(COLUMN()-5))</f>
        <v>0.63135453026752653</v>
      </c>
      <c r="K43" s="83"/>
      <c r="L43" s="75"/>
      <c r="M43" s="9" t="s">
        <v>3</v>
      </c>
      <c r="N43" s="5" cm="1">
        <f t="array" aca="1" ref="N43" ca="1">INDIRECT("DATA_VIS_PRIO!I" &amp; 317-5*(ROW()-3)/2+(COLUMN()-14))</f>
        <v>0.91943215125451638</v>
      </c>
      <c r="O43" s="5" cm="1">
        <f t="array" aca="1" ref="O43" ca="1">INDIRECT("DATA_VIS_PRIO!I" &amp; 317-5*(ROW()-3)/2+(COLUMN()-14))</f>
        <v>0.91739951502433459</v>
      </c>
      <c r="P43" s="5" cm="1">
        <f t="array" aca="1" ref="P43" ca="1">INDIRECT("DATA_VIS_PRIO!I" &amp; 317-5*(ROW()-3)/2+(COLUMN()-14))</f>
        <v>0.91111018904898999</v>
      </c>
      <c r="Q43" s="5" cm="1">
        <f t="array" aca="1" ref="Q43" ca="1">INDIRECT("DATA_VIS_PRIO!I" &amp; 317-5*(ROW()-3)/2+(COLUMN()-14))</f>
        <v>0.90000374539436256</v>
      </c>
      <c r="R43" s="5" cm="1">
        <f t="array" aca="1" ref="R43" ca="1">INDIRECT("DATA_VIS_PRIO!I" &amp; 317-5*(ROW()-3)/2+(COLUMN()-14))</f>
        <v>0.88322285035291492</v>
      </c>
      <c r="S43" s="23"/>
      <c r="T43" s="83"/>
      <c r="U43" s="75"/>
      <c r="V43" s="9" t="s">
        <v>3</v>
      </c>
      <c r="W43" s="6" cm="1">
        <f t="array" aca="1" ref="W43" ca="1">INDIRECT("DATA_VIS_PRIO!J" &amp; 317-5*(ROW()-3)/2+(COLUMN()-23))</f>
        <v>0.84207537668841814</v>
      </c>
      <c r="X43" s="6" cm="1">
        <f t="array" aca="1" ref="X43" ca="1">INDIRECT("DATA_VIS_PRIO!J" &amp; 317-5*(ROW()-3)/2+(COLUMN()-23))</f>
        <v>0.83826470380141138</v>
      </c>
      <c r="Y43" s="6" cm="1">
        <f t="array" aca="1" ref="Y43" ca="1">INDIRECT("DATA_VIS_PRIO!J" &amp; 317-5*(ROW()-3)/2+(COLUMN()-23))</f>
        <v>0.82678420959164278</v>
      </c>
      <c r="Z43" s="6" cm="1">
        <f t="array" aca="1" ref="Z43" ca="1">INDIRECT("DATA_VIS_PRIO!J" &amp; 317-5*(ROW()-3)/2+(COLUMN()-23))</f>
        <v>0.80754612585890062</v>
      </c>
      <c r="AA43" s="6" cm="1">
        <f t="array" aca="1" ref="AA43" ca="1">INDIRECT("DATA_VIS_PRIO!J" &amp; 317-5*(ROW()-3)/2+(COLUMN()-23))</f>
        <v>0.78058494610331663</v>
      </c>
      <c r="AB43" s="23"/>
      <c r="AC43" s="83"/>
      <c r="AD43" s="75"/>
      <c r="AE43" s="9" t="s">
        <v>3</v>
      </c>
      <c r="AF43" s="5">
        <f t="shared" ca="1" si="1"/>
        <v>0.18865244097972134</v>
      </c>
      <c r="AG43" s="5">
        <f t="shared" ca="1" si="1"/>
        <v>0.19314086721893242</v>
      </c>
      <c r="AH43" s="5">
        <f t="shared" ca="1" si="1"/>
        <v>0.2061954672786791</v>
      </c>
      <c r="AI43" s="5">
        <f t="shared" ca="1" si="1"/>
        <v>0.22652616752557431</v>
      </c>
      <c r="AJ43" s="5">
        <f t="shared" ca="1" si="1"/>
        <v>0.2518683200853884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INDIRECT("DATA_VIS_PRIO!E"&amp;317-5*(ROW()-2)/2+(COLUMN()-5))</f>
        <v>0.71046739444543516</v>
      </c>
      <c r="F44" s="2" cm="1">
        <f t="array" aca="1" ref="F44" ca="1">INDIRECT("DATA_VIS_PRIO!E"&amp;317-5*(ROW()-2)/2+(COLUMN()-5))</f>
        <v>0.70580784357311432</v>
      </c>
      <c r="G44" s="2" cm="1">
        <f t="array" aca="1" ref="G44" ca="1">INDIRECT("DATA_VIS_PRIO!E"&amp;317-5*(ROW()-2)/2+(COLUMN()-5))</f>
        <v>0.69198723583995658</v>
      </c>
      <c r="H44" s="2" cm="1">
        <f t="array" aca="1" ref="H44" ca="1">INDIRECT("DATA_VIS_PRIO!E"&amp;317-5*(ROW()-2)/2+(COLUMN()-5))</f>
        <v>0.66950592102625983</v>
      </c>
      <c r="I44" s="2" cm="1">
        <f t="array" aca="1" ref="I44" ca="1">INDIRECT("DATA_VIS_PRIO!E"&amp;317-5*(ROW()-2)/2+(COLUMN()-5))</f>
        <v>0.63927337505578996</v>
      </c>
      <c r="K44" s="83"/>
      <c r="L44" s="74">
        <v>-80</v>
      </c>
      <c r="M44" s="12" t="s">
        <v>2</v>
      </c>
      <c r="N44" s="2" cm="1">
        <f t="array" aca="1" ref="N44" ca="1">INDIRECT("DATA_VIS_PRIO!F" &amp; 317-5*(ROW()-2)/2+(COLUMN()-14))</f>
        <v>0.99977069237455596</v>
      </c>
      <c r="O44" s="2" cm="1">
        <f t="array" aca="1" ref="O44" ca="1">INDIRECT("DATA_VIS_PRIO!F" &amp; 317-5*(ROW()-2)/2+(COLUMN()-14))</f>
        <v>0.99976653411962557</v>
      </c>
      <c r="P44" s="2" cm="1">
        <f t="array" aca="1" ref="P44" ca="1">INDIRECT("DATA_VIS_PRIO!F" &amp; 317-5*(ROW()-2)/2+(COLUMN()-14))</f>
        <v>0.99975384406249801</v>
      </c>
      <c r="Q44" s="2" cm="1">
        <f t="array" aca="1" ref="Q44" ca="1">INDIRECT("DATA_VIS_PRIO!F" &amp; 317-5*(ROW()-2)/2+(COLUMN()-14))</f>
        <v>0.99973203442261083</v>
      </c>
      <c r="R44" s="2" cm="1">
        <f t="array" aca="1" ref="R44" ca="1">INDIRECT("DATA_VIS_PRIO!F" &amp; 317-5*(ROW()-2)/2+(COLUMN()-14))</f>
        <v>0.99970036103731263</v>
      </c>
      <c r="S44" s="23"/>
      <c r="T44" s="83"/>
      <c r="U44" s="74">
        <v>-80</v>
      </c>
      <c r="V44" s="12" t="s">
        <v>2</v>
      </c>
      <c r="W44" s="3" cm="1">
        <f t="array" aca="1" ref="W44" ca="1">INDIRECT("DATA_VIS_PRIO!G" &amp; 317-5*(ROW()-2)/2+(COLUMN()-23))</f>
        <v>0.89467614932523354</v>
      </c>
      <c r="X44" s="3" cm="1">
        <f t="array" aca="1" ref="X44" ca="1">INDIRECT("DATA_VIS_PRIO!G" &amp; 317-5*(ROW()-2)/2+(COLUMN()-23))</f>
        <v>0.89282232790681393</v>
      </c>
      <c r="Y44" s="3" cm="1">
        <f t="array" aca="1" ref="Y44" ca="1">INDIRECT("DATA_VIS_PRIO!G" &amp; 317-5*(ROW()-2)/2+(COLUMN()-23))</f>
        <v>0.88728249855023766</v>
      </c>
      <c r="Z44" s="3" cm="1">
        <f t="array" aca="1" ref="Z44" ca="1">INDIRECT("DATA_VIS_PRIO!G" &amp; 317-5*(ROW()-2)/2+(COLUMN()-23))</f>
        <v>0.87813382831425446</v>
      </c>
      <c r="AA44" s="3" cm="1">
        <f t="array" aca="1" ref="AA44" ca="1">INDIRECT("DATA_VIS_PRIO!G" &amp; 317-5*(ROW()-2)/2+(COLUMN()-23))</f>
        <v>0.86554431493717043</v>
      </c>
      <c r="AB44" s="23"/>
      <c r="AC44" s="83"/>
      <c r="AD44" s="74">
        <v>-80</v>
      </c>
      <c r="AE44" s="12" t="s">
        <v>2</v>
      </c>
      <c r="AF44" s="2">
        <f t="shared" ca="1" si="1"/>
        <v>0.2893032979291208</v>
      </c>
      <c r="AG44" s="2">
        <f t="shared" ca="1" si="1"/>
        <v>0.29395869054651125</v>
      </c>
      <c r="AH44" s="2">
        <f t="shared" ca="1" si="1"/>
        <v>0.30776660822254143</v>
      </c>
      <c r="AI44" s="2">
        <f t="shared" ca="1" si="1"/>
        <v>0.330226113396351</v>
      </c>
      <c r="AJ44" s="2">
        <f t="shared" ca="1" si="1"/>
        <v>0.36042698598152267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INDIRECT("DATA_VIS_PRIO!H" &amp; 317-5*(ROW()-3)/2+(COLUMN()-5))</f>
        <v>0.67347109575384867</v>
      </c>
      <c r="F45" s="5" cm="1">
        <f t="array" aca="1" ref="F45" ca="1">INDIRECT("DATA_VIS_PRIO!H" &amp; 317-5*(ROW()-3)/2+(COLUMN()-5))</f>
        <v>0.66885382427340068</v>
      </c>
      <c r="G45" s="5" cm="1">
        <f t="array" aca="1" ref="G45" ca="1">INDIRECT("DATA_VIS_PRIO!H" &amp; 317-5*(ROW()-3)/2+(COLUMN()-5))</f>
        <v>0.65521425793602361</v>
      </c>
      <c r="H45" s="5" cm="1">
        <f t="array" aca="1" ref="H45" ca="1">INDIRECT("DATA_VIS_PRIO!H" &amp; 317-5*(ROW()-3)/2+(COLUMN()-5))</f>
        <v>0.63320303531471223</v>
      </c>
      <c r="I45" s="5" cm="1">
        <f t="array" aca="1" ref="I45" ca="1">INDIRECT("DATA_VIS_PRIO!H" &amp; 317-5*(ROW()-3)/2+(COLUMN()-5))</f>
        <v>0.60393435640871707</v>
      </c>
      <c r="K45" s="84"/>
      <c r="L45" s="75"/>
      <c r="M45" s="9" t="s">
        <v>3</v>
      </c>
      <c r="N45" s="5" cm="1">
        <f t="array" aca="1" ref="N45" ca="1">INDIRECT("DATA_VIS_PRIO!I" &amp; 317-5*(ROW()-3)/2+(COLUMN()-14))</f>
        <v>0.90790792015720045</v>
      </c>
      <c r="O45" s="5" cm="1">
        <f t="array" aca="1" ref="O45" ca="1">INDIRECT("DATA_VIS_PRIO!I" &amp; 317-5*(ROW()-3)/2+(COLUMN()-14))</f>
        <v>0.90642526014126057</v>
      </c>
      <c r="P45" s="5" cm="1">
        <f t="array" aca="1" ref="P45" ca="1">INDIRECT("DATA_VIS_PRIO!I" &amp; 317-5*(ROW()-3)/2+(COLUMN()-14))</f>
        <v>0.90194046541356943</v>
      </c>
      <c r="Q45" s="5" cm="1">
        <f t="array" aca="1" ref="Q45" ca="1">INDIRECT("DATA_VIS_PRIO!I" &amp; 317-5*(ROW()-3)/2+(COLUMN()-14))</f>
        <v>0.89437129536302207</v>
      </c>
      <c r="R45" s="5" cm="1">
        <f t="array" aca="1" ref="R45" ca="1">INDIRECT("DATA_VIS_PRIO!I" &amp; 317-5*(ROW()-3)/2+(COLUMN()-14))</f>
        <v>0.88368293590248637</v>
      </c>
      <c r="S45" s="23"/>
      <c r="T45" s="84"/>
      <c r="U45" s="75"/>
      <c r="V45" s="9" t="s">
        <v>3</v>
      </c>
      <c r="W45" s="6" cm="1">
        <f t="array" aca="1" ref="W45" ca="1">INDIRECT("DATA_VIS_PRIO!J" &amp; 317-5*(ROW()-3)/2+(COLUMN()-23))</f>
        <v>0.81232513631192593</v>
      </c>
      <c r="X45" s="6" cm="1">
        <f t="array" aca="1" ref="X45" ca="1">INDIRECT("DATA_VIS_PRIO!J" &amp; 317-5*(ROW()-3)/2+(COLUMN()-23))</f>
        <v>0.80955451294801717</v>
      </c>
      <c r="Y45" s="6" cm="1">
        <f t="array" aca="1" ref="Y45" ca="1">INDIRECT("DATA_VIS_PRIO!J" &amp; 317-5*(ROW()-3)/2+(COLUMN()-23))</f>
        <v>0.80129564355006289</v>
      </c>
      <c r="Z45" s="6" cm="1">
        <f t="array" aca="1" ref="Z45" ca="1">INDIRECT("DATA_VIS_PRIO!J" &amp; 317-5*(ROW()-3)/2+(COLUMN()-23))</f>
        <v>0.7877353551113262</v>
      </c>
      <c r="AA45" s="6" cm="1">
        <f t="array" aca="1" ref="AA45" ca="1">INDIRECT("DATA_VIS_PRIO!J" &amp; 317-5*(ROW()-3)/2+(COLUMN()-23))</f>
        <v>0.76927147982384547</v>
      </c>
      <c r="AB45" s="23"/>
      <c r="AC45" s="84"/>
      <c r="AD45" s="75"/>
      <c r="AE45" s="9" t="s">
        <v>3</v>
      </c>
      <c r="AF45" s="5">
        <f t="shared" ca="1" si="1"/>
        <v>0.23443682440335178</v>
      </c>
      <c r="AG45" s="5">
        <f t="shared" ca="1" si="1"/>
        <v>0.23757143586785989</v>
      </c>
      <c r="AH45" s="5">
        <f t="shared" ca="1" si="1"/>
        <v>0.24672620747754581</v>
      </c>
      <c r="AI45" s="5">
        <f t="shared" ca="1" si="1"/>
        <v>0.26116826004830984</v>
      </c>
      <c r="AJ45" s="5">
        <f t="shared" ca="1" si="1"/>
        <v>0.2797485794937693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0</v>
      </c>
      <c r="C49" s="77"/>
      <c r="D49" s="78"/>
      <c r="E49" s="56" t="s">
        <v>51</v>
      </c>
      <c r="F49" s="57"/>
      <c r="G49" s="57"/>
      <c r="H49" s="57"/>
      <c r="I49" s="58"/>
      <c r="K49" s="76" t="s">
        <v>0</v>
      </c>
      <c r="L49" s="77"/>
      <c r="M49" s="78"/>
      <c r="N49" s="56" t="s">
        <v>52</v>
      </c>
      <c r="O49" s="57"/>
      <c r="P49" s="57"/>
      <c r="Q49" s="57"/>
      <c r="R49" s="58"/>
      <c r="T49" s="76" t="s">
        <v>0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ht="16" customHeight="1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0.94463345565077383</v>
      </c>
      <c r="F51" s="3">
        <f ca="1">(Parameters!$C$2/F4)^Parameters!$C$9</f>
        <v>0.99562777130887714</v>
      </c>
      <c r="G51" s="16">
        <f ca="1">(Parameters!$C$2/G4)^Parameters!$C$9</f>
        <v>1.1848972439789356</v>
      </c>
      <c r="H51" s="3">
        <f ca="1">(Parameters!$C$2/H4)^Parameters!$C$9</f>
        <v>1.6904097155011559</v>
      </c>
      <c r="I51" s="17">
        <f ca="1">(Parameters!$C$2/I4)^Parameters!$C$9</f>
        <v>3.4055916628934306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0.64001097916513228</v>
      </c>
      <c r="O51" s="3">
        <f ca="1">(Parameters!$C$2/O4)^Parameters!$C$9</f>
        <v>0.64025499356459648</v>
      </c>
      <c r="P51" s="16">
        <f ca="1">(Parameters!$C$2/P4)^Parameters!$C$9</f>
        <v>0.64043336829791864</v>
      </c>
      <c r="Q51" s="3">
        <f ca="1">(Parameters!$C$2/Q4)^Parameters!$C$9</f>
        <v>0.64133123647889945</v>
      </c>
      <c r="R51" s="17">
        <f ca="1">(Parameters!$C$2/R4)^Parameters!$C$9</f>
        <v>0.64005435038881753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0.72754295216352172</v>
      </c>
      <c r="X51" s="3">
        <f ca="1">(Parameters!$C$2/X4)^Parameters!$C$9</f>
        <v>0.74018208805604502</v>
      </c>
      <c r="Y51" s="16">
        <f ca="1">(Parameters!$C$2/Y4)^Parameters!$C$9</f>
        <v>0.78298423103092651</v>
      </c>
      <c r="Z51" s="3">
        <f ca="1">(Parameters!$C$2/Z4)^Parameters!$C$9</f>
        <v>0.87705518913102576</v>
      </c>
      <c r="AA51" s="17">
        <f ca="1">(Parameters!$C$2/AA4)^Parameters!$C$9</f>
        <v>1.0886567670656169</v>
      </c>
    </row>
    <row r="52" spans="2:27" ht="17" thickBot="1" x14ac:dyDescent="0.25">
      <c r="B52" s="83"/>
      <c r="C52" s="75"/>
      <c r="D52" s="4" t="s">
        <v>3</v>
      </c>
      <c r="E52" s="5">
        <f ca="1">(Parameters!$C$2/E5)^Parameters!$C$9</f>
        <v>1.0576070059482106</v>
      </c>
      <c r="F52" s="6">
        <f ca="1">(Parameters!$C$2/F5)^Parameters!$C$9</f>
        <v>1.1124956078690831</v>
      </c>
      <c r="G52" s="20">
        <f ca="1">(Parameters!$C$2/G5)^Parameters!$C$9</f>
        <v>1.3371465385124268</v>
      </c>
      <c r="H52" s="6">
        <f ca="1">(Parameters!$C$2/H5)^Parameters!$C$9</f>
        <v>2.0065701966707872</v>
      </c>
      <c r="I52" s="21">
        <f ca="1">(Parameters!$C$2/I5)^Parameters!$C$9</f>
        <v>4.9033325594683053</v>
      </c>
      <c r="K52" s="83"/>
      <c r="L52" s="75"/>
      <c r="M52" s="4" t="s">
        <v>3</v>
      </c>
      <c r="N52" s="5">
        <f ca="1">(Parameters!$C$2/N5)^Parameters!$C$9</f>
        <v>0.75450172137808402</v>
      </c>
      <c r="O52" s="6">
        <f ca="1">(Parameters!$C$2/O5)^Parameters!$C$9</f>
        <v>0.76217819609276904</v>
      </c>
      <c r="P52" s="20">
        <f ca="1">(Parameters!$C$2/P5)^Parameters!$C$9</f>
        <v>0.84885045005569848</v>
      </c>
      <c r="Q52" s="6">
        <f ca="1">(Parameters!$C$2/Q5)^Parameters!$C$9</f>
        <v>1.3477667162073834</v>
      </c>
      <c r="R52" s="21">
        <f ca="1">(Parameters!$C$2/R5)^Parameters!$C$9</f>
        <v>3.5678597519476258</v>
      </c>
      <c r="T52" s="83"/>
      <c r="U52" s="75"/>
      <c r="V52" s="4" t="s">
        <v>3</v>
      </c>
      <c r="W52" s="5">
        <f ca="1">(Parameters!$C$2/W5)^Parameters!$C$9</f>
        <v>0.86087238522016363</v>
      </c>
      <c r="X52" s="6">
        <f ca="1">(Parameters!$C$2/X5)^Parameters!$C$9</f>
        <v>0.87770883346704331</v>
      </c>
      <c r="Y52" s="20">
        <f ca="1">(Parameters!$C$2/Y5)^Parameters!$C$9</f>
        <v>1.0113382867112377</v>
      </c>
      <c r="Z52" s="6">
        <f ca="1">(Parameters!$C$2/Z5)^Parameters!$C$9</f>
        <v>1.5804540265806217</v>
      </c>
      <c r="AA52" s="21">
        <f ca="1">(Parameters!$C$2/AA5)^Parameters!$C$9</f>
        <v>3.8149724702700358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0.85615239645279795</v>
      </c>
      <c r="F53" s="3">
        <f ca="1">(Parameters!$C$2/F6)^Parameters!$C$9</f>
        <v>0.8985374309574532</v>
      </c>
      <c r="G53" s="16">
        <f ca="1">(Parameters!$C$2/G6)^Parameters!$C$9</f>
        <v>1.0523518685808309</v>
      </c>
      <c r="H53" s="3">
        <f ca="1">(Parameters!$C$2/H6)^Parameters!$C$9</f>
        <v>1.4577680576300067</v>
      </c>
      <c r="I53" s="17">
        <f ca="1">(Parameters!$C$2/I6)^Parameters!$C$9</f>
        <v>2.7148669142926396</v>
      </c>
      <c r="K53" s="83"/>
      <c r="L53" s="74">
        <v>15</v>
      </c>
      <c r="M53" s="1" t="s">
        <v>2</v>
      </c>
      <c r="N53" s="2">
        <f ca="1">(Parameters!$C$2/N6)^Parameters!$C$9</f>
        <v>0.64000818112968416</v>
      </c>
      <c r="O53" s="3">
        <f ca="1">(Parameters!$C$2/O6)^Parameters!$C$9</f>
        <v>0.64000955963332085</v>
      </c>
      <c r="P53" s="16">
        <f ca="1">(Parameters!$C$2/P6)^Parameters!$C$9</f>
        <v>0.64037054537800953</v>
      </c>
      <c r="Q53" s="3">
        <f ca="1">(Parameters!$C$2/Q6)^Parameters!$C$9</f>
        <v>0.64002408109213083</v>
      </c>
      <c r="R53" s="17">
        <f ca="1">(Parameters!$C$2/R6)^Parameters!$C$9</f>
        <v>0.64004560365922103</v>
      </c>
      <c r="T53" s="83"/>
      <c r="U53" s="74">
        <v>15</v>
      </c>
      <c r="V53" s="1" t="s">
        <v>2</v>
      </c>
      <c r="W53" s="2">
        <f ca="1">(Parameters!$C$2/W6)^Parameters!$C$9</f>
        <v>0.70478179869916024</v>
      </c>
      <c r="X53" s="3">
        <f ca="1">(Parameters!$C$2/X6)^Parameters!$C$9</f>
        <v>0.71592612607988027</v>
      </c>
      <c r="Y53" s="16">
        <f ca="1">(Parameters!$C$2/Y6)^Parameters!$C$9</f>
        <v>0.75396394802349276</v>
      </c>
      <c r="Z53" s="3">
        <f ca="1">(Parameters!$C$2/Z6)^Parameters!$C$9</f>
        <v>0.83539794280537594</v>
      </c>
      <c r="AA53" s="17">
        <f ca="1">(Parameters!$C$2/AA6)^Parameters!$C$9</f>
        <v>1.0149666136404796</v>
      </c>
    </row>
    <row r="54" spans="2:27" ht="17" thickBot="1" x14ac:dyDescent="0.25">
      <c r="B54" s="83"/>
      <c r="C54" s="75"/>
      <c r="D54" s="4" t="s">
        <v>3</v>
      </c>
      <c r="E54" s="5">
        <f ca="1">(Parameters!$C$2/E7)^Parameters!$C$9</f>
        <v>0.95945116971110989</v>
      </c>
      <c r="F54" s="6">
        <f ca="1">(Parameters!$C$2/F7)^Parameters!$C$9</f>
        <v>1.0198292197304477</v>
      </c>
      <c r="G54" s="20">
        <f ca="1">(Parameters!$C$2/G7)^Parameters!$C$9</f>
        <v>1.184439126398116</v>
      </c>
      <c r="H54" s="6">
        <f ca="1">(Parameters!$C$2/H7)^Parameters!$C$9</f>
        <v>1.680524108467695</v>
      </c>
      <c r="I54" s="21">
        <f ca="1">(Parameters!$C$2/I7)^Parameters!$C$9</f>
        <v>3.5560392549130619</v>
      </c>
      <c r="K54" s="83"/>
      <c r="L54" s="75"/>
      <c r="M54" s="4" t="s">
        <v>3</v>
      </c>
      <c r="N54" s="5">
        <f ca="1">(Parameters!$C$2/N7)^Parameters!$C$9</f>
        <v>0.74314162555170371</v>
      </c>
      <c r="O54" s="6">
        <f ca="1">(Parameters!$C$2/O7)^Parameters!$C$9</f>
        <v>0.76234322611184857</v>
      </c>
      <c r="P54" s="20">
        <f ca="1">(Parameters!$C$2/P7)^Parameters!$C$9</f>
        <v>0.81732964135614716</v>
      </c>
      <c r="Q54" s="6">
        <f ca="1">(Parameters!$C$2/Q7)^Parameters!$C$9</f>
        <v>1.1322623769924995</v>
      </c>
      <c r="R54" s="21">
        <f ca="1">(Parameters!$C$2/R7)^Parameters!$C$9</f>
        <v>2.6809332803189903</v>
      </c>
      <c r="T54" s="83"/>
      <c r="U54" s="75"/>
      <c r="V54" s="4" t="s">
        <v>3</v>
      </c>
      <c r="W54" s="5">
        <f ca="1">(Parameters!$C$2/W7)^Parameters!$C$9</f>
        <v>0.82020174277353497</v>
      </c>
      <c r="X54" s="6">
        <f ca="1">(Parameters!$C$2/X7)^Parameters!$C$9</f>
        <v>0.85072125345212446</v>
      </c>
      <c r="Y54" s="20">
        <f ca="1">(Parameters!$C$2/Y7)^Parameters!$C$9</f>
        <v>0.94840429568404572</v>
      </c>
      <c r="Z54" s="6">
        <f ca="1">(Parameters!$C$2/Z7)^Parameters!$C$9</f>
        <v>1.3325804208942735</v>
      </c>
      <c r="AA54" s="21">
        <f ca="1">(Parameters!$C$2/AA7)^Parameters!$C$9</f>
        <v>2.8893658273263112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0.79131065325975525</v>
      </c>
      <c r="F55" s="3">
        <f ca="1">(Parameters!$C$2/F8)^Parameters!$C$9</f>
        <v>0.82708094534646148</v>
      </c>
      <c r="G55" s="16">
        <f ca="1">(Parameters!$C$2/G8)^Parameters!$C$9</f>
        <v>0.95759803845237024</v>
      </c>
      <c r="H55" s="3">
        <f ca="1">(Parameters!$C$2/H8)^Parameters!$C$9</f>
        <v>1.2882374853958583</v>
      </c>
      <c r="I55" s="17">
        <f ca="1">(Parameters!$C$2/I8)^Parameters!$C$9</f>
        <v>2.2420235727568998</v>
      </c>
      <c r="K55" s="83"/>
      <c r="L55" s="74">
        <v>10</v>
      </c>
      <c r="M55" s="1" t="s">
        <v>2</v>
      </c>
      <c r="N55" s="2">
        <f ca="1">(Parameters!$C$2/N8)^Parameters!$C$9</f>
        <v>0.6400059607955394</v>
      </c>
      <c r="O55" s="3">
        <f ca="1">(Parameters!$C$2/O8)^Parameters!$C$9</f>
        <v>0.64000721161257701</v>
      </c>
      <c r="P55" s="16">
        <f ca="1">(Parameters!$C$2/P8)^Parameters!$C$9</f>
        <v>0.64001140746072682</v>
      </c>
      <c r="Q55" s="3">
        <f ca="1">(Parameters!$C$2/Q8)^Parameters!$C$9</f>
        <v>0.64002025385091732</v>
      </c>
      <c r="R55" s="17">
        <f ca="1">(Parameters!$C$2/R8)^Parameters!$C$9</f>
        <v>0.64321567345824804</v>
      </c>
      <c r="T55" s="83"/>
      <c r="U55" s="74">
        <v>10</v>
      </c>
      <c r="V55" s="1" t="s">
        <v>2</v>
      </c>
      <c r="W55" s="2">
        <f ca="1">(Parameters!$C$2/W8)^Parameters!$C$9</f>
        <v>0.6869018554049372</v>
      </c>
      <c r="X55" s="3">
        <f ca="1">(Parameters!$C$2/X8)^Parameters!$C$9</f>
        <v>0.6969209904657796</v>
      </c>
      <c r="Y55" s="16">
        <f ca="1">(Parameters!$C$2/Y8)^Parameters!$C$9</f>
        <v>0.73085587630785454</v>
      </c>
      <c r="Z55" s="3">
        <f ca="1">(Parameters!$C$2/Z8)^Parameters!$C$9</f>
        <v>0.8034953433784201</v>
      </c>
      <c r="AA55" s="17">
        <f ca="1">(Parameters!$C$2/AA8)^Parameters!$C$9</f>
        <v>0.96041772105433676</v>
      </c>
    </row>
    <row r="56" spans="2:27" ht="17" thickBot="1" x14ac:dyDescent="0.25">
      <c r="B56" s="83"/>
      <c r="C56" s="75"/>
      <c r="D56" s="4" t="s">
        <v>3</v>
      </c>
      <c r="E56" s="5">
        <f ca="1">(Parameters!$C$2/E9)^Parameters!$C$9</f>
        <v>0.88308215602704321</v>
      </c>
      <c r="F56" s="6">
        <f ca="1">(Parameters!$C$2/F9)^Parameters!$C$9</f>
        <v>0.93608906018507487</v>
      </c>
      <c r="G56" s="20">
        <f ca="1">(Parameters!$C$2/G9)^Parameters!$C$9</f>
        <v>1.1018790545105266</v>
      </c>
      <c r="H56" s="6">
        <f ca="1">(Parameters!$C$2/H9)^Parameters!$C$9</f>
        <v>1.5168381026477749</v>
      </c>
      <c r="I56" s="21">
        <f ca="1">(Parameters!$C$2/I9)^Parameters!$C$9</f>
        <v>2.9864773309532238</v>
      </c>
      <c r="K56" s="83"/>
      <c r="L56" s="75"/>
      <c r="M56" s="4" t="s">
        <v>3</v>
      </c>
      <c r="N56" s="5">
        <f ca="1">(Parameters!$C$2/N9)^Parameters!$C$9</f>
        <v>0.73381673780695422</v>
      </c>
      <c r="O56" s="6">
        <f ca="1">(Parameters!$C$2/O9)^Parameters!$C$9</f>
        <v>0.7503818350226038</v>
      </c>
      <c r="P56" s="20">
        <f ca="1">(Parameters!$C$2/P9)^Parameters!$C$9</f>
        <v>0.81581951761847871</v>
      </c>
      <c r="Q56" s="6">
        <f ca="1">(Parameters!$C$2/Q9)^Parameters!$C$9</f>
        <v>1.0477992251952959</v>
      </c>
      <c r="R56" s="21">
        <f ca="1">(Parameters!$C$2/R9)^Parameters!$C$9</f>
        <v>2.3669983453128927</v>
      </c>
      <c r="T56" s="83"/>
      <c r="U56" s="75"/>
      <c r="V56" s="4" t="s">
        <v>3</v>
      </c>
      <c r="W56" s="5">
        <f ca="1">(Parameters!$C$2/W9)^Parameters!$C$9</f>
        <v>0.78996336553699043</v>
      </c>
      <c r="X56" s="6">
        <f ca="1">(Parameters!$C$2/X9)^Parameters!$C$9</f>
        <v>0.81616640317421107</v>
      </c>
      <c r="Y56" s="20">
        <f ca="1">(Parameters!$C$2/Y9)^Parameters!$C$9</f>
        <v>0.9209404339805709</v>
      </c>
      <c r="Z56" s="6">
        <f ca="1">(Parameters!$C$2/Z9)^Parameters!$C$9</f>
        <v>1.2156837826488673</v>
      </c>
      <c r="AA56" s="21">
        <f ca="1">(Parameters!$C$2/AA9)^Parameters!$C$9</f>
        <v>2.5561563843583519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0.74357324899181199</v>
      </c>
      <c r="F57" s="3">
        <f ca="1">(Parameters!$C$2/F10)^Parameters!$C$9</f>
        <v>0.77421536652957179</v>
      </c>
      <c r="G57" s="16">
        <f ca="1">(Parameters!$C$2/G10)^Parameters!$C$9</f>
        <v>0.88597550361792987</v>
      </c>
      <c r="H57" s="3">
        <f ca="1">(Parameters!$C$2/H10)^Parameters!$C$9</f>
        <v>1.1641472336970597</v>
      </c>
      <c r="I57" s="17">
        <f ca="1">(Parameters!$C$2/I10)^Parameters!$C$9</f>
        <v>1.9254775574836152</v>
      </c>
      <c r="K57" s="83"/>
      <c r="L57" s="74">
        <v>5</v>
      </c>
      <c r="M57" s="1" t="s">
        <v>2</v>
      </c>
      <c r="N57" s="2">
        <f ca="1">(Parameters!$C$2/N10)^Parameters!$C$9</f>
        <v>0.64000420444544071</v>
      </c>
      <c r="O57" s="3">
        <f ca="1">(Parameters!$C$2/O10)^Parameters!$C$9</f>
        <v>0.64000534987443314</v>
      </c>
      <c r="P57" s="16">
        <f ca="1">(Parameters!$C$2/P10)^Parameters!$C$9</f>
        <v>0.64000918174592636</v>
      </c>
      <c r="Q57" s="3">
        <f ca="1">(Parameters!$C$2/Q10)^Parameters!$C$9</f>
        <v>0.64001719130004997</v>
      </c>
      <c r="R57" s="17">
        <f ca="1">(Parameters!$C$2/R10)^Parameters!$C$9</f>
        <v>0.64249384047020219</v>
      </c>
      <c r="T57" s="83"/>
      <c r="U57" s="74">
        <v>5</v>
      </c>
      <c r="V57" s="1" t="s">
        <v>2</v>
      </c>
      <c r="W57" s="2">
        <f ca="1">(Parameters!$C$2/W10)^Parameters!$C$9</f>
        <v>0.67289533568287974</v>
      </c>
      <c r="X57" s="3">
        <f ca="1">(Parameters!$C$2/X10)^Parameters!$C$9</f>
        <v>0.6819899697050178</v>
      </c>
      <c r="Y57" s="16">
        <f ca="1">(Parameters!$C$2/Y10)^Parameters!$C$9</f>
        <v>0.71274107909791851</v>
      </c>
      <c r="Z57" s="3">
        <f ca="1">(Parameters!$C$2/Z10)^Parameters!$C$9</f>
        <v>0.77811818699171476</v>
      </c>
      <c r="AA57" s="17">
        <f ca="1">(Parameters!$C$2/AA10)^Parameters!$C$9</f>
        <v>0.9161716486105822</v>
      </c>
    </row>
    <row r="58" spans="2:27" ht="17" thickBot="1" x14ac:dyDescent="0.25">
      <c r="B58" s="83"/>
      <c r="C58" s="75"/>
      <c r="D58" s="4" t="s">
        <v>3</v>
      </c>
      <c r="E58" s="5">
        <f ca="1">(Parameters!$C$2/E11)^Parameters!$C$9</f>
        <v>0.83246649393017258</v>
      </c>
      <c r="F58" s="6">
        <f ca="1">(Parameters!$C$2/F11)^Parameters!$C$9</f>
        <v>0.87068071337595987</v>
      </c>
      <c r="G58" s="20">
        <f ca="1">(Parameters!$C$2/G11)^Parameters!$C$9</f>
        <v>1.0221039264290084</v>
      </c>
      <c r="H58" s="6">
        <f ca="1">(Parameters!$C$2/H11)^Parameters!$C$9</f>
        <v>1.3669091867295342</v>
      </c>
      <c r="I58" s="21">
        <f ca="1">(Parameters!$C$2/I11)^Parameters!$C$9</f>
        <v>2.4674653394528208</v>
      </c>
      <c r="K58" s="83"/>
      <c r="L58" s="75"/>
      <c r="M58" s="4" t="s">
        <v>3</v>
      </c>
      <c r="N58" s="5">
        <f ca="1">(Parameters!$C$2/N11)^Parameters!$C$9</f>
        <v>0.72786139399827487</v>
      </c>
      <c r="O58" s="6">
        <f ca="1">(Parameters!$C$2/O11)^Parameters!$C$9</f>
        <v>0.74071666823004678</v>
      </c>
      <c r="P58" s="20">
        <f ca="1">(Parameters!$C$2/P11)^Parameters!$C$9</f>
        <v>0.79719763480995287</v>
      </c>
      <c r="Q58" s="6">
        <f ca="1">(Parameters!$C$2/Q11)^Parameters!$C$9</f>
        <v>0.98279323687424625</v>
      </c>
      <c r="R58" s="21">
        <f ca="1">(Parameters!$C$2/R11)^Parameters!$C$9</f>
        <v>1.958402252123618</v>
      </c>
      <c r="T58" s="83"/>
      <c r="U58" s="75"/>
      <c r="V58" s="4" t="s">
        <v>3</v>
      </c>
      <c r="W58" s="5">
        <f ca="1">(Parameters!$C$2/W11)^Parameters!$C$9</f>
        <v>0.76607198558225731</v>
      </c>
      <c r="X58" s="6">
        <f ca="1">(Parameters!$C$2/X11)^Parameters!$C$9</f>
        <v>0.79019521306250418</v>
      </c>
      <c r="Y58" s="20">
        <f ca="1">(Parameters!$C$2/Y11)^Parameters!$C$9</f>
        <v>0.88007697304550259</v>
      </c>
      <c r="Z58" s="6">
        <f ca="1">(Parameters!$C$2/Z11)^Parameters!$C$9</f>
        <v>1.1296880933858242</v>
      </c>
      <c r="AA58" s="21">
        <f ca="1">(Parameters!$C$2/AA11)^Parameters!$C$9</f>
        <v>2.1496137376014919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0.70807322214889123</v>
      </c>
      <c r="F59" s="3">
        <f ca="1">(Parameters!$C$2/F12)^Parameters!$C$9</f>
        <v>0.73512180145240091</v>
      </c>
      <c r="G59" s="16">
        <f ca="1">(Parameters!$C$2/G12)^Parameters!$C$9</f>
        <v>0.83257762231557975</v>
      </c>
      <c r="H59" s="3">
        <f ca="1">(Parameters!$C$2/H12)^Parameters!$C$9</f>
        <v>1.0718292819794357</v>
      </c>
      <c r="I59" s="17">
        <f ca="1">(Parameters!$C$2/I12)^Parameters!$C$9</f>
        <v>1.6994229844388746</v>
      </c>
      <c r="K59" s="83"/>
      <c r="L59" s="74">
        <v>0</v>
      </c>
      <c r="M59" s="1" t="s">
        <v>2</v>
      </c>
      <c r="N59" s="2">
        <f ca="1">(Parameters!$C$2/N12)^Parameters!$C$9</f>
        <v>0.64000282965049682</v>
      </c>
      <c r="O59" s="3">
        <f ca="1">(Parameters!$C$2/O12)^Parameters!$C$9</f>
        <v>0.64000388738642888</v>
      </c>
      <c r="P59" s="16">
        <f ca="1">(Parameters!$C$2/P12)^Parameters!$C$9</f>
        <v>0.64000741669369865</v>
      </c>
      <c r="Q59" s="3">
        <f ca="1">(Parameters!$C$2/Q12)^Parameters!$C$9</f>
        <v>0.64001473718150725</v>
      </c>
      <c r="R59" s="17">
        <f ca="1">(Parameters!$C$2/R12)^Parameters!$C$9</f>
        <v>0.64199900850617431</v>
      </c>
      <c r="T59" s="83"/>
      <c r="U59" s="74">
        <v>0</v>
      </c>
      <c r="V59" s="1" t="s">
        <v>2</v>
      </c>
      <c r="W59" s="2">
        <f ca="1">(Parameters!$C$2/W12)^Parameters!$C$9</f>
        <v>0.6620305233179159</v>
      </c>
      <c r="X59" s="3">
        <f ca="1">(Parameters!$C$2/X12)^Parameters!$C$9</f>
        <v>0.67036141813043004</v>
      </c>
      <c r="Y59" s="16">
        <f ca="1">(Parameters!$C$2/Y12)^Parameters!$C$9</f>
        <v>0.69848101780297933</v>
      </c>
      <c r="Z59" s="3">
        <f ca="1">(Parameters!$C$2/Z12)^Parameters!$C$9</f>
        <v>0.75789821812321323</v>
      </c>
      <c r="AA59" s="17">
        <f ca="1">(Parameters!$C$2/AA12)^Parameters!$C$9</f>
        <v>0.88099347764789171</v>
      </c>
    </row>
    <row r="60" spans="2:27" ht="17" thickBot="1" x14ac:dyDescent="0.25">
      <c r="B60" s="83"/>
      <c r="C60" s="75"/>
      <c r="D60" s="4" t="s">
        <v>3</v>
      </c>
      <c r="E60" s="5">
        <f ca="1">(Parameters!$C$2/E13)^Parameters!$C$9</f>
        <v>0.79099050125697934</v>
      </c>
      <c r="F60" s="6">
        <f ca="1">(Parameters!$C$2/F13)^Parameters!$C$9</f>
        <v>0.82779361437180143</v>
      </c>
      <c r="G60" s="20">
        <f ca="1">(Parameters!$C$2/G13)^Parameters!$C$9</f>
        <v>0.95942608527404605</v>
      </c>
      <c r="H60" s="6">
        <f ca="1">(Parameters!$C$2/H13)^Parameters!$C$9</f>
        <v>1.2721392894913139</v>
      </c>
      <c r="I60" s="21">
        <f ca="1">(Parameters!$C$2/I13)^Parameters!$C$9</f>
        <v>2.1878928998266076</v>
      </c>
      <c r="K60" s="83"/>
      <c r="L60" s="75"/>
      <c r="M60" s="4" t="s">
        <v>3</v>
      </c>
      <c r="N60" s="5">
        <f ca="1">(Parameters!$C$2/N13)^Parameters!$C$9</f>
        <v>0.7229625051245494</v>
      </c>
      <c r="O60" s="6">
        <f ca="1">(Parameters!$C$2/O13)^Parameters!$C$9</f>
        <v>0.73459464710719469</v>
      </c>
      <c r="P60" s="20">
        <f ca="1">(Parameters!$C$2/P13)^Parameters!$C$9</f>
        <v>0.78270204693858758</v>
      </c>
      <c r="Q60" s="6">
        <f ca="1">(Parameters!$C$2/Q13)^Parameters!$C$9</f>
        <v>0.93802044621599534</v>
      </c>
      <c r="R60" s="21">
        <f ca="1">(Parameters!$C$2/R13)^Parameters!$C$9</f>
        <v>1.682251319966882</v>
      </c>
      <c r="T60" s="83"/>
      <c r="U60" s="75"/>
      <c r="V60" s="4" t="s">
        <v>3</v>
      </c>
      <c r="W60" s="5">
        <f ca="1">(Parameters!$C$2/W13)^Parameters!$C$9</f>
        <v>0.74905774740616615</v>
      </c>
      <c r="X60" s="6">
        <f ca="1">(Parameters!$C$2/X13)^Parameters!$C$9</f>
        <v>0.76980141566948856</v>
      </c>
      <c r="Y60" s="20">
        <f ca="1">(Parameters!$C$2/Y13)^Parameters!$C$9</f>
        <v>0.84897824769106855</v>
      </c>
      <c r="Z60" s="6">
        <f ca="1">(Parameters!$C$2/Z13)^Parameters!$C$9</f>
        <v>1.0626119370320353</v>
      </c>
      <c r="AA60" s="21">
        <f ca="1">(Parameters!$C$2/AA13)^Parameters!$C$9</f>
        <v>1.873145647809844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0.6819425675359535</v>
      </c>
      <c r="F61" s="3">
        <f ca="1">(Parameters!$C$2/F14)^Parameters!$C$9</f>
        <v>0.70623126006914816</v>
      </c>
      <c r="G61" s="16">
        <f ca="1">(Parameters!$C$2/G14)^Parameters!$C$9</f>
        <v>0.7928782056626249</v>
      </c>
      <c r="H61" s="3">
        <f ca="1">(Parameters!$C$2/H14)^Parameters!$C$9</f>
        <v>1.002652069689929</v>
      </c>
      <c r="I61" s="17">
        <f ca="1">(Parameters!$C$2/I14)^Parameters!$C$9</f>
        <v>1.5360521113702452</v>
      </c>
      <c r="K61" s="83"/>
      <c r="L61" s="74">
        <v>-5</v>
      </c>
      <c r="M61" s="1" t="s">
        <v>2</v>
      </c>
      <c r="N61" s="2">
        <f ca="1">(Parameters!$C$2/N14)^Parameters!$C$9</f>
        <v>0.64000177603975661</v>
      </c>
      <c r="O61" s="3">
        <f ca="1">(Parameters!$C$2/O14)^Parameters!$C$9</f>
        <v>0.64000276050445748</v>
      </c>
      <c r="P61" s="16">
        <f ca="1">(Parameters!$C$2/P14)^Parameters!$C$9</f>
        <v>0.6400060364366057</v>
      </c>
      <c r="Q61" s="3">
        <f ca="1">(Parameters!$C$2/Q14)^Parameters!$C$9</f>
        <v>0.64001278140328577</v>
      </c>
      <c r="R61" s="17">
        <f ca="1">(Parameters!$C$2/R14)^Parameters!$C$9</f>
        <v>0.64164541192320723</v>
      </c>
      <c r="T61" s="83"/>
      <c r="U61" s="74">
        <v>-5</v>
      </c>
      <c r="V61" s="1" t="s">
        <v>2</v>
      </c>
      <c r="W61" s="2">
        <f ca="1">(Parameters!$C$2/W14)^Parameters!$C$9</f>
        <v>0.65377100535290034</v>
      </c>
      <c r="X61" s="3">
        <f ca="1">(Parameters!$C$2/X14)^Parameters!$C$9</f>
        <v>0.66147032974654552</v>
      </c>
      <c r="Y61" s="16">
        <f ca="1">(Parameters!$C$2/Y14)^Parameters!$C$9</f>
        <v>0.68740481225193595</v>
      </c>
      <c r="Z61" s="3">
        <f ca="1">(Parameters!$C$2/Z14)^Parameters!$C$9</f>
        <v>0.74187058548947427</v>
      </c>
      <c r="AA61" s="17">
        <f ca="1">(Parameters!$C$2/AA14)^Parameters!$C$9</f>
        <v>0.85281124350848414</v>
      </c>
    </row>
    <row r="62" spans="2:27" ht="17" thickBot="1" x14ac:dyDescent="0.25">
      <c r="B62" s="83"/>
      <c r="C62" s="75"/>
      <c r="D62" s="4" t="s">
        <v>3</v>
      </c>
      <c r="E62" s="5">
        <f ca="1">(Parameters!$C$2/E15)^Parameters!$C$9</f>
        <v>0.76588123772520944</v>
      </c>
      <c r="F62" s="6">
        <f ca="1">(Parameters!$C$2/F15)^Parameters!$C$9</f>
        <v>0.79638855027707933</v>
      </c>
      <c r="G62" s="20">
        <f ca="1">(Parameters!$C$2/G15)^Parameters!$C$9</f>
        <v>0.91078159841599515</v>
      </c>
      <c r="H62" s="6">
        <f ca="1">(Parameters!$C$2/H15)^Parameters!$C$9</f>
        <v>1.18383414807545</v>
      </c>
      <c r="I62" s="21">
        <f ca="1">(Parameters!$C$2/I15)^Parameters!$C$9</f>
        <v>1.9877387036390435</v>
      </c>
      <c r="K62" s="83"/>
      <c r="L62" s="75"/>
      <c r="M62" s="4" t="s">
        <v>3</v>
      </c>
      <c r="N62" s="5">
        <f ca="1">(Parameters!$C$2/N15)^Parameters!$C$9</f>
        <v>0.72168395398422225</v>
      </c>
      <c r="O62" s="6">
        <f ca="1">(Parameters!$C$2/O15)^Parameters!$C$9</f>
        <v>0.73053710728758581</v>
      </c>
      <c r="P62" s="20">
        <f ca="1">(Parameters!$C$2/P15)^Parameters!$C$9</f>
        <v>0.77136873534862871</v>
      </c>
      <c r="Q62" s="6">
        <f ca="1">(Parameters!$C$2/Q15)^Parameters!$C$9</f>
        <v>0.90119398878589418</v>
      </c>
      <c r="R62" s="21">
        <f ca="1">(Parameters!$C$2/R15)^Parameters!$C$9</f>
        <v>1.4873358462287471</v>
      </c>
      <c r="T62" s="83"/>
      <c r="U62" s="75"/>
      <c r="V62" s="4" t="s">
        <v>3</v>
      </c>
      <c r="W62" s="5">
        <f ca="1">(Parameters!$C$2/W15)^Parameters!$C$9</f>
        <v>0.73753789773897782</v>
      </c>
      <c r="X62" s="6">
        <f ca="1">(Parameters!$C$2/X15)^Parameters!$C$9</f>
        <v>0.75517418602467989</v>
      </c>
      <c r="Y62" s="20">
        <f ca="1">(Parameters!$C$2/Y15)^Parameters!$C$9</f>
        <v>0.82534890827443497</v>
      </c>
      <c r="Z62" s="6">
        <f ca="1">(Parameters!$C$2/Z15)^Parameters!$C$9</f>
        <v>1.0119470043186556</v>
      </c>
      <c r="AA62" s="21">
        <f ca="1">(Parameters!$C$2/AA15)^Parameters!$C$9</f>
        <v>1.6763317839030134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0.66328136436924401</v>
      </c>
      <c r="F63" s="3">
        <f ca="1">(Parameters!$C$2/F16)^Parameters!$C$9</f>
        <v>0.68544492551717029</v>
      </c>
      <c r="G63" s="16">
        <f ca="1">(Parameters!$C$2/G16)^Parameters!$C$9</f>
        <v>0.76391823675395165</v>
      </c>
      <c r="H63" s="3">
        <f ca="1">(Parameters!$C$2/H16)^Parameters!$C$9</f>
        <v>0.94999615971307916</v>
      </c>
      <c r="I63" s="17">
        <f ca="1">(Parameters!$C$2/I16)^Parameters!$C$9</f>
        <v>1.4144676102331366</v>
      </c>
      <c r="K63" s="83"/>
      <c r="L63" s="74">
        <v>-10</v>
      </c>
      <c r="M63" s="1" t="s">
        <v>2</v>
      </c>
      <c r="N63" s="2">
        <f ca="1">(Parameters!$C$2/N16)^Parameters!$C$9</f>
        <v>0.64000099960601831</v>
      </c>
      <c r="O63" s="3">
        <f ca="1">(Parameters!$C$2/O16)^Parameters!$C$9</f>
        <v>0.64000192277462276</v>
      </c>
      <c r="P63" s="16">
        <f ca="1">(Parameters!$C$2/P16)^Parameters!$C$9</f>
        <v>0.64000498558055874</v>
      </c>
      <c r="Q63" s="3">
        <f ca="1">(Parameters!$C$2/Q16)^Parameters!$C$9</f>
        <v>0.64042624837896045</v>
      </c>
      <c r="R63" s="17">
        <f ca="1">(Parameters!$C$2/R16)^Parameters!$C$9</f>
        <v>0.64138434948462453</v>
      </c>
      <c r="T63" s="83"/>
      <c r="U63" s="74">
        <v>-10</v>
      </c>
      <c r="V63" s="1" t="s">
        <v>2</v>
      </c>
      <c r="W63" s="2">
        <f ca="1">(Parameters!$C$2/W16)^Parameters!$C$9</f>
        <v>0.64772572089501268</v>
      </c>
      <c r="X63" s="3">
        <f ca="1">(Parameters!$C$2/X16)^Parameters!$C$9</f>
        <v>0.65490407577022469</v>
      </c>
      <c r="Y63" s="16">
        <f ca="1">(Parameters!$C$2/Y16)^Parameters!$C$9</f>
        <v>0.67902193375009967</v>
      </c>
      <c r="Z63" s="3">
        <f ca="1">(Parameters!$C$2/Z16)^Parameters!$C$9</f>
        <v>0.72962284072251715</v>
      </c>
      <c r="AA63" s="17">
        <f ca="1">(Parameters!$C$2/AA16)^Parameters!$C$9</f>
        <v>0.83021113033493965</v>
      </c>
    </row>
    <row r="64" spans="2:27" ht="17" thickBot="1" x14ac:dyDescent="0.25">
      <c r="B64" s="83"/>
      <c r="C64" s="75"/>
      <c r="D64" s="4" t="s">
        <v>3</v>
      </c>
      <c r="E64" s="5">
        <f ca="1">(Parameters!$C$2/E17)^Parameters!$C$9</f>
        <v>0.75014302865247051</v>
      </c>
      <c r="F64" s="6">
        <f ca="1">(Parameters!$C$2/F17)^Parameters!$C$9</f>
        <v>0.77444456365612457</v>
      </c>
      <c r="G64" s="20">
        <f ca="1">(Parameters!$C$2/G17)^Parameters!$C$9</f>
        <v>0.87923284610989383</v>
      </c>
      <c r="H64" s="6">
        <f ca="1">(Parameters!$C$2/H17)^Parameters!$C$9</f>
        <v>1.094063328805525</v>
      </c>
      <c r="I64" s="21">
        <f ca="1">(Parameters!$C$2/I17)^Parameters!$C$9</f>
        <v>1.8133496244252034</v>
      </c>
      <c r="K64" s="83"/>
      <c r="L64" s="75"/>
      <c r="M64" s="4" t="s">
        <v>3</v>
      </c>
      <c r="N64" s="5">
        <f ca="1">(Parameters!$C$2/N17)^Parameters!$C$9</f>
        <v>0.71426992738029893</v>
      </c>
      <c r="O64" s="6">
        <f ca="1">(Parameters!$C$2/O17)^Parameters!$C$9</f>
        <v>0.72848614806045142</v>
      </c>
      <c r="P64" s="20">
        <f ca="1">(Parameters!$C$2/P17)^Parameters!$C$9</f>
        <v>0.76371562479508193</v>
      </c>
      <c r="Q64" s="6">
        <f ca="1">(Parameters!$C$2/Q17)^Parameters!$C$9</f>
        <v>0.84595992255243646</v>
      </c>
      <c r="R64" s="21">
        <f ca="1">(Parameters!$C$2/R17)^Parameters!$C$9</f>
        <v>1.3605882230662771</v>
      </c>
      <c r="T64" s="83"/>
      <c r="U64" s="75"/>
      <c r="V64" s="4" t="s">
        <v>3</v>
      </c>
      <c r="W64" s="5">
        <f ca="1">(Parameters!$C$2/W17)^Parameters!$C$9</f>
        <v>0.72895639169065696</v>
      </c>
      <c r="X64" s="6">
        <f ca="1">(Parameters!$C$2/X17)^Parameters!$C$9</f>
        <v>0.74561220154486818</v>
      </c>
      <c r="Y64" s="20">
        <f ca="1">(Parameters!$C$2/Y17)^Parameters!$C$9</f>
        <v>0.80720883365170903</v>
      </c>
      <c r="Z64" s="6">
        <f ca="1">(Parameters!$C$2/Z17)^Parameters!$C$9</f>
        <v>0.94364141106207089</v>
      </c>
      <c r="AA64" s="21">
        <f ca="1">(Parameters!$C$2/AA17)^Parameters!$C$9</f>
        <v>1.5342359425172787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0.65082082094729621</v>
      </c>
      <c r="F65" s="3">
        <f ca="1">(Parameters!$C$2/F18)^Parameters!$C$9</f>
        <v>0.67135638260722508</v>
      </c>
      <c r="G65" s="16">
        <f ca="1">(Parameters!$C$2/G18)^Parameters!$C$9</f>
        <v>0.74363834879023727</v>
      </c>
      <c r="H65" s="3">
        <f ca="1">(Parameters!$C$2/H18)^Parameters!$C$9</f>
        <v>0.91301648705138905</v>
      </c>
      <c r="I65" s="17">
        <f ca="1">(Parameters!$C$2/I18)^Parameters!$C$9</f>
        <v>1.322375577074782</v>
      </c>
      <c r="K65" s="83"/>
      <c r="L65" s="74">
        <v>-15</v>
      </c>
      <c r="M65" s="1" t="s">
        <v>2</v>
      </c>
      <c r="N65" s="2">
        <f ca="1">(Parameters!$C$2/N18)^Parameters!$C$9</f>
        <v>0.64000046909251296</v>
      </c>
      <c r="O65" s="3">
        <f ca="1">(Parameters!$C$2/O18)^Parameters!$C$9</f>
        <v>0.64000134102168282</v>
      </c>
      <c r="P65" s="16">
        <f ca="1">(Parameters!$C$2/P18)^Parameters!$C$9</f>
        <v>0.64000422408195534</v>
      </c>
      <c r="Q65" s="3">
        <f ca="1">(Parameters!$C$2/Q18)^Parameters!$C$9</f>
        <v>0.64001006950109918</v>
      </c>
      <c r="R65" s="17">
        <f ca="1">(Parameters!$C$2/R18)^Parameters!$C$9</f>
        <v>0.64118650341611394</v>
      </c>
      <c r="T65" s="83"/>
      <c r="U65" s="74">
        <v>-15</v>
      </c>
      <c r="V65" s="1" t="s">
        <v>2</v>
      </c>
      <c r="W65" s="2">
        <f ca="1">(Parameters!$C$2/W18)^Parameters!$C$9</f>
        <v>0.64361705908143918</v>
      </c>
      <c r="X65" s="3">
        <f ca="1">(Parameters!$C$2/X18)^Parameters!$C$9</f>
        <v>0.65036800487301238</v>
      </c>
      <c r="Y65" s="16">
        <f ca="1">(Parameters!$C$2/Y18)^Parameters!$C$9</f>
        <v>0.67297747570827549</v>
      </c>
      <c r="Z65" s="3">
        <f ca="1">(Parameters!$C$2/Z18)^Parameters!$C$9</f>
        <v>0.71979956478397467</v>
      </c>
      <c r="AA65" s="17">
        <f ca="1">(Parameters!$C$2/AA18)^Parameters!$C$9</f>
        <v>0.81219864312613943</v>
      </c>
    </row>
    <row r="66" spans="2:27" ht="17" thickBot="1" x14ac:dyDescent="0.25">
      <c r="B66" s="83"/>
      <c r="C66" s="85"/>
      <c r="D66" s="4" t="s">
        <v>3</v>
      </c>
      <c r="E66" s="5">
        <f ca="1">(Parameters!$C$2/E19)^Parameters!$C$9</f>
        <v>0.74391831460382651</v>
      </c>
      <c r="F66" s="6">
        <f ca="1">(Parameters!$C$2/F19)^Parameters!$C$9</f>
        <v>0.7609418310010857</v>
      </c>
      <c r="G66" s="20">
        <f ca="1">(Parameters!$C$2/G19)^Parameters!$C$9</f>
        <v>0.85622523386345539</v>
      </c>
      <c r="H66" s="6">
        <f ca="1">(Parameters!$C$2/H19)^Parameters!$C$9</f>
        <v>1.0860915769861259</v>
      </c>
      <c r="I66" s="21">
        <f ca="1">(Parameters!$C$2/I19)^Parameters!$C$9</f>
        <v>1.6651622514463922</v>
      </c>
      <c r="K66" s="83"/>
      <c r="L66" s="85"/>
      <c r="M66" s="4" t="s">
        <v>3</v>
      </c>
      <c r="N66" s="5">
        <f ca="1">(Parameters!$C$2/N19)^Parameters!$C$9</f>
        <v>0.70196771367632838</v>
      </c>
      <c r="O66" s="6">
        <f ca="1">(Parameters!$C$2/O19)^Parameters!$C$9</f>
        <v>0.72287783876885847</v>
      </c>
      <c r="P66" s="20">
        <f ca="1">(Parameters!$C$2/P19)^Parameters!$C$9</f>
        <v>0.75795783845475095</v>
      </c>
      <c r="Q66" s="6">
        <f ca="1">(Parameters!$C$2/Q19)^Parameters!$C$9</f>
        <v>0.8554480557115608</v>
      </c>
      <c r="R66" s="21">
        <f ca="1">(Parameters!$C$2/R19)^Parameters!$C$9</f>
        <v>1.2699983113692352</v>
      </c>
      <c r="T66" s="83"/>
      <c r="U66" s="85"/>
      <c r="V66" s="4" t="s">
        <v>3</v>
      </c>
      <c r="W66" s="5">
        <f ca="1">(Parameters!$C$2/W19)^Parameters!$C$9</f>
        <v>0.72314077479283412</v>
      </c>
      <c r="X66" s="6">
        <f ca="1">(Parameters!$C$2/X19)^Parameters!$C$9</f>
        <v>0.73860659328417744</v>
      </c>
      <c r="Y66" s="20">
        <f ca="1">(Parameters!$C$2/Y19)^Parameters!$C$9</f>
        <v>0.79416220378700442</v>
      </c>
      <c r="Z66" s="6">
        <f ca="1">(Parameters!$C$2/Z19)^Parameters!$C$9</f>
        <v>0.94020033696857952</v>
      </c>
      <c r="AA66" s="21">
        <f ca="1">(Parameters!$C$2/AA19)^Parameters!$C$9</f>
        <v>1.4248803334622921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0.64375440126249261</v>
      </c>
      <c r="F67" s="3">
        <f ca="1">(Parameters!$C$2/F20)^Parameters!$C$9</f>
        <v>0.66306149136800319</v>
      </c>
      <c r="G67" s="16">
        <f ca="1">(Parameters!$C$2/G20)^Parameters!$C$9</f>
        <v>0.73059408188550301</v>
      </c>
      <c r="H67" s="3">
        <f ca="1">(Parameters!$C$2/H20)^Parameters!$C$9</f>
        <v>0.88625742239566208</v>
      </c>
      <c r="I67" s="17">
        <f ca="1">(Parameters!$C$2/I20)^Parameters!$C$9</f>
        <v>1.2551081376290791</v>
      </c>
      <c r="K67" s="83"/>
      <c r="L67" s="89">
        <v>-20</v>
      </c>
      <c r="M67" s="1" t="s">
        <v>2</v>
      </c>
      <c r="N67" s="2">
        <f ca="1">(Parameters!$C$2/N20)^Parameters!$C$9</f>
        <v>0.64000016368760182</v>
      </c>
      <c r="O67" s="3">
        <f ca="1">(Parameters!$C$2/O20)^Parameters!$C$9</f>
        <v>0.6400009928564877</v>
      </c>
      <c r="P67" s="16">
        <f ca="1">(Parameters!$C$2/P20)^Parameters!$C$9</f>
        <v>0.64000372400979755</v>
      </c>
      <c r="Q67" s="3">
        <f ca="1">(Parameters!$C$2/Q20)^Parameters!$C$9</f>
        <v>0.64000921440418801</v>
      </c>
      <c r="R67" s="17">
        <f ca="1">(Parameters!$C$2/R20)^Parameters!$C$9</f>
        <v>0.64001951561742954</v>
      </c>
      <c r="T67" s="83"/>
      <c r="U67" s="89">
        <v>-20</v>
      </c>
      <c r="V67" s="1" t="s">
        <v>2</v>
      </c>
      <c r="W67" s="2">
        <f ca="1">(Parameters!$C$2/W20)^Parameters!$C$9</f>
        <v>0.64126033257963577</v>
      </c>
      <c r="X67" s="3">
        <f ca="1">(Parameters!$C$2/X20)^Parameters!$C$9</f>
        <v>0.64766336997728791</v>
      </c>
      <c r="Y67" s="16">
        <f ca="1">(Parameters!$C$2/Y20)^Parameters!$C$9</f>
        <v>0.66902382098192148</v>
      </c>
      <c r="Z67" s="3">
        <f ca="1">(Parameters!$C$2/Z20)^Parameters!$C$9</f>
        <v>0.71288607563541495</v>
      </c>
      <c r="AA67" s="17">
        <f ca="1">(Parameters!$C$2/AA20)^Parameters!$C$9</f>
        <v>0.79708813837377102</v>
      </c>
    </row>
    <row r="68" spans="2:27" ht="17" thickBot="1" x14ac:dyDescent="0.25">
      <c r="B68" s="83"/>
      <c r="C68" s="85"/>
      <c r="D68" s="4" t="s">
        <v>3</v>
      </c>
      <c r="E68" s="5">
        <f ca="1">(Parameters!$C$2/E21)^Parameters!$C$9</f>
        <v>0.74028440816060648</v>
      </c>
      <c r="F68" s="6">
        <f ca="1">(Parameters!$C$2/F21)^Parameters!$C$9</f>
        <v>0.75606408160876615</v>
      </c>
      <c r="G68" s="20">
        <f ca="1">(Parameters!$C$2/G21)^Parameters!$C$9</f>
        <v>0.83845727275975279</v>
      </c>
      <c r="H68" s="6">
        <f ca="1">(Parameters!$C$2/H21)^Parameters!$C$9</f>
        <v>1.0467061760836096</v>
      </c>
      <c r="I68" s="21">
        <f ca="1">(Parameters!$C$2/I21)^Parameters!$C$9</f>
        <v>1.5089248230841927</v>
      </c>
      <c r="K68" s="83"/>
      <c r="L68" s="85"/>
      <c r="M68" s="4" t="s">
        <v>3</v>
      </c>
      <c r="N68" s="5">
        <f ca="1">(Parameters!$C$2/N21)^Parameters!$C$9</f>
        <v>0.68805668028996592</v>
      </c>
      <c r="O68" s="6">
        <f ca="1">(Parameters!$C$2/O21)^Parameters!$C$9</f>
        <v>0.718455457995826</v>
      </c>
      <c r="P68" s="20">
        <f ca="1">(Parameters!$C$2/P21)^Parameters!$C$9</f>
        <v>0.7530657366570267</v>
      </c>
      <c r="Q68" s="6">
        <f ca="1">(Parameters!$C$2/Q21)^Parameters!$C$9</f>
        <v>0.83799191205264745</v>
      </c>
      <c r="R68" s="21">
        <f ca="1">(Parameters!$C$2/R21)^Parameters!$C$9</f>
        <v>1.1151484324548822</v>
      </c>
      <c r="T68" s="83"/>
      <c r="U68" s="85"/>
      <c r="V68" s="4" t="s">
        <v>3</v>
      </c>
      <c r="W68" s="5">
        <f ca="1">(Parameters!$C$2/W21)^Parameters!$C$9</f>
        <v>0.71982743144878159</v>
      </c>
      <c r="X68" s="6">
        <f ca="1">(Parameters!$C$2/X21)^Parameters!$C$9</f>
        <v>0.73424150438931346</v>
      </c>
      <c r="Y68" s="20">
        <f ca="1">(Parameters!$C$2/Y21)^Parameters!$C$9</f>
        <v>0.78528784520689565</v>
      </c>
      <c r="Z68" s="6">
        <f ca="1">(Parameters!$C$2/Z21)^Parameters!$C$9</f>
        <v>0.91689902266152057</v>
      </c>
      <c r="AA68" s="21">
        <f ca="1">(Parameters!$C$2/AA21)^Parameters!$C$9</f>
        <v>1.2684145859034497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0.64163375416040569</v>
      </c>
      <c r="F69" s="3">
        <f ca="1">(Parameters!$C$2/F22)^Parameters!$C$9</f>
        <v>0.66004659525363818</v>
      </c>
      <c r="G69" s="16">
        <f ca="1">(Parameters!$C$2/G22)^Parameters!$C$9</f>
        <v>0.72399827920522097</v>
      </c>
      <c r="H69" s="3">
        <f ca="1">(Parameters!$C$2/H22)^Parameters!$C$9</f>
        <v>0.86903074760295362</v>
      </c>
      <c r="I69" s="17">
        <f ca="1">(Parameters!$C$2/I22)^Parameters!$C$9</f>
        <v>1.2029926903612196</v>
      </c>
      <c r="K69" s="83"/>
      <c r="L69" s="89">
        <v>-25</v>
      </c>
      <c r="M69" s="7" t="s">
        <v>2</v>
      </c>
      <c r="N69" s="2">
        <f ca="1">(Parameters!$C$2/N22)^Parameters!$C$9</f>
        <v>0.64000138571372223</v>
      </c>
      <c r="O69" s="3">
        <f ca="1">(Parameters!$C$2/O22)^Parameters!$C$9</f>
        <v>0.64000086512941068</v>
      </c>
      <c r="P69" s="16">
        <f ca="1">(Parameters!$C$2/P22)^Parameters!$C$9</f>
        <v>0.64000346750985249</v>
      </c>
      <c r="Q69" s="3">
        <f ca="1">(Parameters!$C$2/Q22)^Parameters!$C$9</f>
        <v>0.64000865060291556</v>
      </c>
      <c r="R69" s="17">
        <f ca="1">(Parameters!$C$2/R22)^Parameters!$C$9</f>
        <v>0.64001821233107414</v>
      </c>
      <c r="T69" s="83"/>
      <c r="U69" s="89">
        <v>-25</v>
      </c>
      <c r="V69" s="7" t="s">
        <v>2</v>
      </c>
      <c r="W69" s="2">
        <f ca="1">(Parameters!$C$2/W22)^Parameters!$C$9</f>
        <v>0.64055284001298241</v>
      </c>
      <c r="X69" s="3">
        <f ca="1">(Parameters!$C$2/X22)^Parameters!$C$9</f>
        <v>0.6466735311416002</v>
      </c>
      <c r="Y69" s="16">
        <f ca="1">(Parameters!$C$2/Y22)^Parameters!$C$9</f>
        <v>0.66700276120618751</v>
      </c>
      <c r="Z69" s="3">
        <f ca="1">(Parameters!$C$2/Z22)^Parameters!$C$9</f>
        <v>0.7083457727211393</v>
      </c>
      <c r="AA69" s="17">
        <f ca="1">(Parameters!$C$2/AA22)^Parameters!$C$9</f>
        <v>0.78638598858833519</v>
      </c>
    </row>
    <row r="70" spans="2:27" ht="17" thickBot="1" x14ac:dyDescent="0.25">
      <c r="B70" s="83"/>
      <c r="C70" s="75"/>
      <c r="D70" s="8" t="s">
        <v>3</v>
      </c>
      <c r="E70" s="5">
        <f ca="1">(Parameters!$C$2/E23)^Parameters!$C$9</f>
        <v>0.73902987698965805</v>
      </c>
      <c r="F70" s="6">
        <f ca="1">(Parameters!$C$2/F23)^Parameters!$C$9</f>
        <v>0.75383085239302805</v>
      </c>
      <c r="G70" s="20">
        <f ca="1">(Parameters!$C$2/G23)^Parameters!$C$9</f>
        <v>0.83066759179847427</v>
      </c>
      <c r="H70" s="6">
        <f ca="1">(Parameters!$C$2/H23)^Parameters!$C$9</f>
        <v>1.0204872142910961</v>
      </c>
      <c r="I70" s="21">
        <f ca="1">(Parameters!$C$2/I23)^Parameters!$C$9</f>
        <v>1.4340826590627982</v>
      </c>
      <c r="K70" s="83"/>
      <c r="L70" s="75"/>
      <c r="M70" s="8" t="s">
        <v>3</v>
      </c>
      <c r="N70" s="5">
        <f ca="1">(Parameters!$C$2/N23)^Parameters!$C$9</f>
        <v>0.68429839097792533</v>
      </c>
      <c r="O70" s="6">
        <f ca="1">(Parameters!$C$2/O23)^Parameters!$C$9</f>
        <v>0.71590323799940103</v>
      </c>
      <c r="P70" s="20">
        <f ca="1">(Parameters!$C$2/P23)^Parameters!$C$9</f>
        <v>0.7501078296385526</v>
      </c>
      <c r="Q70" s="6">
        <f ca="1">(Parameters!$C$2/Q23)^Parameters!$C$9</f>
        <v>0.82451549107828614</v>
      </c>
      <c r="R70" s="21">
        <f ca="1">(Parameters!$C$2/R23)^Parameters!$C$9</f>
        <v>1.0594454211163542</v>
      </c>
      <c r="T70" s="83"/>
      <c r="U70" s="75"/>
      <c r="V70" s="8" t="s">
        <v>3</v>
      </c>
      <c r="W70" s="5">
        <f ca="1">(Parameters!$C$2/W23)^Parameters!$C$9</f>
        <v>0.71885172736088288</v>
      </c>
      <c r="X70" s="6">
        <f ca="1">(Parameters!$C$2/X23)^Parameters!$C$9</f>
        <v>0.73243586370884384</v>
      </c>
      <c r="Y70" s="20">
        <f ca="1">(Parameters!$C$2/Y23)^Parameters!$C$9</f>
        <v>0.77979738122674025</v>
      </c>
      <c r="Z70" s="6">
        <f ca="1">(Parameters!$C$2/Z23)^Parameters!$C$9</f>
        <v>0.89955517617122582</v>
      </c>
      <c r="AA70" s="21">
        <f ca="1">(Parameters!$C$2/AA23)^Parameters!$C$9</f>
        <v>1.2055275681900719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0.64434456974094745</v>
      </c>
      <c r="F71" s="3">
        <f ca="1">(Parameters!$C$2/F24)^Parameters!$C$9</f>
        <v>0.66212879328338337</v>
      </c>
      <c r="G71" s="16">
        <f ca="1">(Parameters!$C$2/G24)^Parameters!$C$9</f>
        <v>0.72346532849523992</v>
      </c>
      <c r="H71" s="3">
        <f ca="1">(Parameters!$C$2/H24)^Parameters!$C$9</f>
        <v>0.86031999732709918</v>
      </c>
      <c r="I71" s="17">
        <f ca="1">(Parameters!$C$2/I24)^Parameters!$C$9</f>
        <v>1.1664504818756725</v>
      </c>
      <c r="K71" s="83"/>
      <c r="L71" s="74">
        <v>-30</v>
      </c>
      <c r="M71" s="1" t="s">
        <v>2</v>
      </c>
      <c r="N71" s="2">
        <f ca="1">(Parameters!$C$2/N24)^Parameters!$C$9</f>
        <v>0.6400001893177677</v>
      </c>
      <c r="O71" s="3">
        <f ca="1">(Parameters!$C$2/O24)^Parameters!$C$9</f>
        <v>0.64000095307131444</v>
      </c>
      <c r="P71" s="16">
        <f ca="1">(Parameters!$C$2/P24)^Parameters!$C$9</f>
        <v>0.64000344559628752</v>
      </c>
      <c r="Q71" s="3">
        <f ca="1">(Parameters!$C$2/Q24)^Parameters!$C$9</f>
        <v>0.64000835973269177</v>
      </c>
      <c r="R71" s="17">
        <f ca="1">(Parameters!$C$2/R24)^Parameters!$C$9</f>
        <v>0.6400172680657058</v>
      </c>
      <c r="T71" s="83"/>
      <c r="U71" s="74">
        <v>-30</v>
      </c>
      <c r="V71" s="1" t="s">
        <v>2</v>
      </c>
      <c r="W71" s="2">
        <f ca="1">(Parameters!$C$2/W24)^Parameters!$C$9</f>
        <v>0.64145789025582067</v>
      </c>
      <c r="X71" s="3">
        <f ca="1">(Parameters!$C$2/X24)^Parameters!$C$9</f>
        <v>0.64735624714002316</v>
      </c>
      <c r="Y71" s="16">
        <f ca="1">(Parameters!$C$2/Y24)^Parameters!$C$9</f>
        <v>0.66683484709054675</v>
      </c>
      <c r="Z71" s="3">
        <f ca="1">(Parameters!$C$2/Z24)^Parameters!$C$9</f>
        <v>0.70601732788187765</v>
      </c>
      <c r="AA71" s="17">
        <f ca="1">(Parameters!$C$2/AA24)^Parameters!$C$9</f>
        <v>0.77866482267111448</v>
      </c>
    </row>
    <row r="72" spans="2:27" ht="17" thickBot="1" x14ac:dyDescent="0.25">
      <c r="B72" s="83"/>
      <c r="C72" s="75"/>
      <c r="D72" s="4" t="s">
        <v>3</v>
      </c>
      <c r="E72" s="5">
        <f ca="1">(Parameters!$C$2/E25)^Parameters!$C$9</f>
        <v>0.74020206605332894</v>
      </c>
      <c r="F72" s="6">
        <f ca="1">(Parameters!$C$2/F25)^Parameters!$C$9</f>
        <v>0.75412368986210909</v>
      </c>
      <c r="G72" s="20">
        <f ca="1">(Parameters!$C$2/G25)^Parameters!$C$9</f>
        <v>0.8264562102792874</v>
      </c>
      <c r="H72" s="6">
        <f ca="1">(Parameters!$C$2/H25)^Parameters!$C$9</f>
        <v>1.0060480989731058</v>
      </c>
      <c r="I72" s="21">
        <f ca="1">(Parameters!$C$2/I25)^Parameters!$C$9</f>
        <v>1.3868250564621685</v>
      </c>
      <c r="K72" s="83"/>
      <c r="L72" s="75"/>
      <c r="M72" s="4" t="s">
        <v>3</v>
      </c>
      <c r="N72" s="5">
        <f ca="1">(Parameters!$C$2/N25)^Parameters!$C$9</f>
        <v>0.69019680218305479</v>
      </c>
      <c r="O72" s="6">
        <f ca="1">(Parameters!$C$2/O25)^Parameters!$C$9</f>
        <v>0.71794361257957084</v>
      </c>
      <c r="P72" s="20">
        <f ca="1">(Parameters!$C$2/P25)^Parameters!$C$9</f>
        <v>0.74729477654194698</v>
      </c>
      <c r="Q72" s="6">
        <f ca="1">(Parameters!$C$2/Q25)^Parameters!$C$9</f>
        <v>0.81426486709085844</v>
      </c>
      <c r="R72" s="21">
        <f ca="1">(Parameters!$C$2/R25)^Parameters!$C$9</f>
        <v>1.0111955831471895</v>
      </c>
      <c r="T72" s="83"/>
      <c r="U72" s="75"/>
      <c r="V72" s="4" t="s">
        <v>3</v>
      </c>
      <c r="W72" s="5">
        <f ca="1">(Parameters!$C$2/W25)^Parameters!$C$9</f>
        <v>0.72017918385195656</v>
      </c>
      <c r="X72" s="6">
        <f ca="1">(Parameters!$C$2/X25)^Parameters!$C$9</f>
        <v>0.73310600798416159</v>
      </c>
      <c r="Y72" s="20">
        <f ca="1">(Parameters!$C$2/Y25)^Parameters!$C$9</f>
        <v>0.77743491667521736</v>
      </c>
      <c r="Z72" s="6">
        <f ca="1">(Parameters!$C$2/Z25)^Parameters!$C$9</f>
        <v>0.88734357596705205</v>
      </c>
      <c r="AA72" s="21">
        <f ca="1">(Parameters!$C$2/AA25)^Parameters!$C$9</f>
        <v>1.1564763020179463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0.65203777514572148</v>
      </c>
      <c r="F73" s="3">
        <f ca="1">(Parameters!$C$2/F26)^Parameters!$C$9</f>
        <v>0.66943536677965099</v>
      </c>
      <c r="G73" s="16">
        <f ca="1">(Parameters!$C$2/G26)^Parameters!$C$9</f>
        <v>0.72896728041536418</v>
      </c>
      <c r="H73" s="3">
        <f ca="1">(Parameters!$C$2/H26)^Parameters!$C$9</f>
        <v>0.85963107273499528</v>
      </c>
      <c r="I73" s="17">
        <f ca="1">(Parameters!$C$2/I26)^Parameters!$C$9</f>
        <v>1.1433462933158931</v>
      </c>
      <c r="K73" s="83"/>
      <c r="L73" s="74">
        <v>-35</v>
      </c>
      <c r="M73" s="1" t="s">
        <v>2</v>
      </c>
      <c r="N73" s="2">
        <f ca="1">(Parameters!$C$2/N26)^Parameters!$C$9</f>
        <v>0.6400005213372193</v>
      </c>
      <c r="O73" s="3">
        <f ca="1">(Parameters!$C$2/O26)^Parameters!$C$9</f>
        <v>0.64000125999101687</v>
      </c>
      <c r="P73" s="16">
        <f ca="1">(Parameters!$C$2/P26)^Parameters!$C$9</f>
        <v>0.6400036575707102</v>
      </c>
      <c r="Q73" s="3">
        <f ca="1">(Parameters!$C$2/Q26)^Parameters!$C$9</f>
        <v>0.64000833257498935</v>
      </c>
      <c r="R73" s="17">
        <f ca="1">(Parameters!$C$2/R26)^Parameters!$C$9</f>
        <v>0.64001665374281524</v>
      </c>
      <c r="T73" s="83"/>
      <c r="U73" s="74">
        <v>-35</v>
      </c>
      <c r="V73" s="1" t="s">
        <v>2</v>
      </c>
      <c r="W73" s="2">
        <f ca="1">(Parameters!$C$2/W26)^Parameters!$C$9</f>
        <v>0.64402090307589277</v>
      </c>
      <c r="X73" s="3">
        <f ca="1">(Parameters!$C$2/X26)^Parameters!$C$9</f>
        <v>0.64974095587192093</v>
      </c>
      <c r="Y73" s="16">
        <f ca="1">(Parameters!$C$2/Y26)^Parameters!$C$9</f>
        <v>0.66851426724810326</v>
      </c>
      <c r="Z73" s="3">
        <f ca="1">(Parameters!$C$2/Z26)^Parameters!$C$9</f>
        <v>0.70582031300428971</v>
      </c>
      <c r="AA73" s="17">
        <f ca="1">(Parameters!$C$2/AA26)^Parameters!$C$9</f>
        <v>0.77367386834652085</v>
      </c>
    </row>
    <row r="74" spans="2:27" ht="17" thickBot="1" x14ac:dyDescent="0.25">
      <c r="B74" s="83"/>
      <c r="C74" s="75"/>
      <c r="D74" s="9" t="s">
        <v>3</v>
      </c>
      <c r="E74" s="5">
        <f ca="1">(Parameters!$C$2/E27)^Parameters!$C$9</f>
        <v>0.7435777138645826</v>
      </c>
      <c r="F74" s="6">
        <f ca="1">(Parameters!$C$2/F27)^Parameters!$C$9</f>
        <v>0.75695756070687215</v>
      </c>
      <c r="G74" s="20">
        <f ca="1">(Parameters!$C$2/G27)^Parameters!$C$9</f>
        <v>0.83204810380095051</v>
      </c>
      <c r="H74" s="6">
        <f ca="1">(Parameters!$C$2/H27)^Parameters!$C$9</f>
        <v>1.0026808505627176</v>
      </c>
      <c r="I74" s="21">
        <f ca="1">(Parameters!$C$2/I27)^Parameters!$C$9</f>
        <v>1.3559432766131039</v>
      </c>
      <c r="K74" s="83"/>
      <c r="L74" s="75"/>
      <c r="M74" s="9" t="s">
        <v>3</v>
      </c>
      <c r="N74" s="5">
        <f ca="1">(Parameters!$C$2/N27)^Parameters!$C$9</f>
        <v>0.70644682418197025</v>
      </c>
      <c r="O74" s="6">
        <f ca="1">(Parameters!$C$2/O27)^Parameters!$C$9</f>
        <v>0.7216558801532923</v>
      </c>
      <c r="P74" s="20">
        <f ca="1">(Parameters!$C$2/P27)^Parameters!$C$9</f>
        <v>0.7462330771606922</v>
      </c>
      <c r="Q74" s="6">
        <f ca="1">(Parameters!$C$2/Q27)^Parameters!$C$9</f>
        <v>0.80670609891745071</v>
      </c>
      <c r="R74" s="21">
        <f ca="1">(Parameters!$C$2/R27)^Parameters!$C$9</f>
        <v>0.97639784686245379</v>
      </c>
      <c r="T74" s="83"/>
      <c r="U74" s="75"/>
      <c r="V74" s="9" t="s">
        <v>3</v>
      </c>
      <c r="W74" s="5">
        <f ca="1">(Parameters!$C$2/W27)^Parameters!$C$9</f>
        <v>0.72394730655831585</v>
      </c>
      <c r="X74" s="6">
        <f ca="1">(Parameters!$C$2/X27)^Parameters!$C$9</f>
        <v>0.73627683242763808</v>
      </c>
      <c r="Y74" s="20">
        <f ca="1">(Parameters!$C$2/Y27)^Parameters!$C$9</f>
        <v>0.77806813712496459</v>
      </c>
      <c r="Z74" s="6">
        <f ca="1">(Parameters!$C$2/Z27)^Parameters!$C$9</f>
        <v>0.87971766740509028</v>
      </c>
      <c r="AA74" s="21">
        <f ca="1">(Parameters!$C$2/AA27)^Parameters!$C$9</f>
        <v>1.1168786824675911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0.66520249154242894</v>
      </c>
      <c r="F75" s="3">
        <f ca="1">(Parameters!$C$2/F28)^Parameters!$C$9</f>
        <v>0.68241811032078747</v>
      </c>
      <c r="G75" s="16">
        <f ca="1">(Parameters!$C$2/G28)^Parameters!$C$9</f>
        <v>0.74083082755968011</v>
      </c>
      <c r="H75" s="3">
        <f ca="1">(Parameters!$C$2/H28)^Parameters!$C$9</f>
        <v>0.86693474192131326</v>
      </c>
      <c r="I75" s="17">
        <f ca="1">(Parameters!$C$2/I28)^Parameters!$C$9</f>
        <v>1.1324028120828853</v>
      </c>
      <c r="K75" s="83"/>
      <c r="L75" s="74">
        <v>-40</v>
      </c>
      <c r="M75" s="10" t="s">
        <v>2</v>
      </c>
      <c r="N75" s="2">
        <f ca="1">(Parameters!$C$2/N28)^Parameters!$C$9</f>
        <v>0.6400010804968399</v>
      </c>
      <c r="O75" s="3">
        <f ca="1">(Parameters!$C$2/O28)^Parameters!$C$9</f>
        <v>0.64000179748528907</v>
      </c>
      <c r="P75" s="16">
        <f ca="1">(Parameters!$C$2/P28)^Parameters!$C$9</f>
        <v>0.64000411097864707</v>
      </c>
      <c r="Q75" s="3">
        <f ca="1">(Parameters!$C$2/Q28)^Parameters!$C$9</f>
        <v>0.64000856844082954</v>
      </c>
      <c r="R75" s="17">
        <f ca="1">(Parameters!$C$2/R28)^Parameters!$C$9</f>
        <v>0.64001635121036515</v>
      </c>
      <c r="T75" s="83"/>
      <c r="U75" s="74">
        <v>-40</v>
      </c>
      <c r="V75" s="10" t="s">
        <v>2</v>
      </c>
      <c r="W75" s="2">
        <f ca="1">(Parameters!$C$2/W28)^Parameters!$C$9</f>
        <v>0.64835387792275212</v>
      </c>
      <c r="X75" s="3">
        <f ca="1">(Parameters!$C$2/X28)^Parameters!$C$9</f>
        <v>0.6539306765369961</v>
      </c>
      <c r="Y75" s="16">
        <f ca="1">(Parameters!$C$2/Y28)^Parameters!$C$9</f>
        <v>0.67210849629892022</v>
      </c>
      <c r="Z75" s="3">
        <f ca="1">(Parameters!$C$2/Z28)^Parameters!$C$9</f>
        <v>0.70774990762540224</v>
      </c>
      <c r="AA75" s="17">
        <f ca="1">(Parameters!$C$2/AA28)^Parameters!$C$9</f>
        <v>0.77125750931342574</v>
      </c>
    </row>
    <row r="76" spans="2:27" ht="17" thickBot="1" x14ac:dyDescent="0.25">
      <c r="B76" s="83"/>
      <c r="C76" s="75"/>
      <c r="D76" s="11" t="s">
        <v>3</v>
      </c>
      <c r="E76" s="5">
        <f ca="1">(Parameters!$C$2/E29)^Parameters!$C$9</f>
        <v>0.7495995729678353</v>
      </c>
      <c r="F76" s="6">
        <f ca="1">(Parameters!$C$2/F29)^Parameters!$C$9</f>
        <v>0.76899216424715144</v>
      </c>
      <c r="G76" s="20">
        <f ca="1">(Parameters!$C$2/G29)^Parameters!$C$9</f>
        <v>0.84290577246378795</v>
      </c>
      <c r="H76" s="6">
        <f ca="1">(Parameters!$C$2/H29)^Parameters!$C$9</f>
        <v>1.0102974344081059</v>
      </c>
      <c r="I76" s="21">
        <f ca="1">(Parameters!$C$2/I29)^Parameters!$C$9</f>
        <v>1.3310560516674241</v>
      </c>
      <c r="K76" s="83"/>
      <c r="L76" s="75"/>
      <c r="M76" s="11" t="s">
        <v>3</v>
      </c>
      <c r="N76" s="5">
        <f ca="1">(Parameters!$C$2/N29)^Parameters!$C$9</f>
        <v>0.71656198938485371</v>
      </c>
      <c r="O76" s="6">
        <f ca="1">(Parameters!$C$2/O29)^Parameters!$C$9</f>
        <v>0.72553340287564616</v>
      </c>
      <c r="P76" s="20">
        <f ca="1">(Parameters!$C$2/P29)^Parameters!$C$9</f>
        <v>0.74570283257097603</v>
      </c>
      <c r="Q76" s="6">
        <f ca="1">(Parameters!$C$2/Q29)^Parameters!$C$9</f>
        <v>0.80146424891081336</v>
      </c>
      <c r="R76" s="21">
        <f ca="1">(Parameters!$C$2/R29)^Parameters!$C$9</f>
        <v>0.94492640079834311</v>
      </c>
      <c r="T76" s="83"/>
      <c r="U76" s="75"/>
      <c r="V76" s="11" t="s">
        <v>3</v>
      </c>
      <c r="W76" s="5">
        <f ca="1">(Parameters!$C$2/W29)^Parameters!$C$9</f>
        <v>0.73021160824935227</v>
      </c>
      <c r="X76" s="6">
        <f ca="1">(Parameters!$C$2/X29)^Parameters!$C$9</f>
        <v>0.741672263915091</v>
      </c>
      <c r="Y76" s="20">
        <f ca="1">(Parameters!$C$2/Y29)^Parameters!$C$9</f>
        <v>0.78203428810658793</v>
      </c>
      <c r="Z76" s="6">
        <f ca="1">(Parameters!$C$2/Z29)^Parameters!$C$9</f>
        <v>0.87635554057616072</v>
      </c>
      <c r="AA76" s="21">
        <f ca="1">(Parameters!$C$2/AA29)^Parameters!$C$9</f>
        <v>1.0875036928445947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0.68469519255271938</v>
      </c>
      <c r="F77" s="3">
        <f ca="1">(Parameters!$C$2/F30)^Parameters!$C$9</f>
        <v>0.70190551340681739</v>
      </c>
      <c r="G77" s="16">
        <f ca="1">(Parameters!$C$2/G30)^Parameters!$C$9</f>
        <v>0.75977450820328019</v>
      </c>
      <c r="H77" s="3">
        <f ca="1">(Parameters!$C$2/H30)^Parameters!$C$9</f>
        <v>0.8826635673223594</v>
      </c>
      <c r="I77" s="17">
        <f ca="1">(Parameters!$C$2/I30)^Parameters!$C$9</f>
        <v>1.1330445737716781</v>
      </c>
      <c r="K77" s="83"/>
      <c r="L77" s="74">
        <v>-45</v>
      </c>
      <c r="M77" s="12" t="s">
        <v>2</v>
      </c>
      <c r="N77" s="2">
        <f ca="1">(Parameters!$C$2/N30)^Parameters!$C$9</f>
        <v>0.64000188879016984</v>
      </c>
      <c r="O77" s="3">
        <f ca="1">(Parameters!$C$2/O30)^Parameters!$C$9</f>
        <v>0.64000258619164863</v>
      </c>
      <c r="P77" s="16">
        <f ca="1">(Parameters!$C$2/P30)^Parameters!$C$9</f>
        <v>0.64000482209656917</v>
      </c>
      <c r="Q77" s="3">
        <f ca="1">(Parameters!$C$2/Q30)^Parameters!$C$9</f>
        <v>0.64000907512535021</v>
      </c>
      <c r="R77" s="17">
        <f ca="1">(Parameters!$C$2/R30)^Parameters!$C$9</f>
        <v>0.64001635188857808</v>
      </c>
      <c r="T77" s="83"/>
      <c r="U77" s="74">
        <v>-45</v>
      </c>
      <c r="V77" s="12" t="s">
        <v>2</v>
      </c>
      <c r="W77" s="2">
        <f ca="1">(Parameters!$C$2/W30)^Parameters!$C$9</f>
        <v>0.65465201469062306</v>
      </c>
      <c r="X77" s="3">
        <f ca="1">(Parameters!$C$2/X30)^Parameters!$C$9</f>
        <v>0.66010878713037791</v>
      </c>
      <c r="Y77" s="16">
        <f ca="1">(Parameters!$C$2/Y30)^Parameters!$C$9</f>
        <v>0.67776265646912603</v>
      </c>
      <c r="Z77" s="3">
        <f ca="1">(Parameters!$C$2/Z30)^Parameters!$C$9</f>
        <v>0.711876593723616</v>
      </c>
      <c r="AA77" s="17">
        <f ca="1">(Parameters!$C$2/AA30)^Parameters!$C$9</f>
        <v>0.7713438724940167</v>
      </c>
    </row>
    <row r="78" spans="2:27" ht="17" thickBot="1" x14ac:dyDescent="0.25">
      <c r="B78" s="83"/>
      <c r="C78" s="75"/>
      <c r="D78" s="9" t="s">
        <v>3</v>
      </c>
      <c r="E78" s="5">
        <f ca="1">(Parameters!$C$2/E31)^Parameters!$C$9</f>
        <v>0.76663528309814633</v>
      </c>
      <c r="F78" s="6">
        <f ca="1">(Parameters!$C$2/F31)^Parameters!$C$9</f>
        <v>0.78840856122260761</v>
      </c>
      <c r="G78" s="20">
        <f ca="1">(Parameters!$C$2/G31)^Parameters!$C$9</f>
        <v>0.86157622464031713</v>
      </c>
      <c r="H78" s="6">
        <f ca="1">(Parameters!$C$2/H31)^Parameters!$C$9</f>
        <v>1.0179702143377054</v>
      </c>
      <c r="I78" s="21">
        <f ca="1">(Parameters!$C$2/I31)^Parameters!$C$9</f>
        <v>1.3212543501115601</v>
      </c>
      <c r="K78" s="83"/>
      <c r="L78" s="75"/>
      <c r="M78" s="9" t="s">
        <v>3</v>
      </c>
      <c r="N78" s="5">
        <f ca="1">(Parameters!$C$2/N31)^Parameters!$C$9</f>
        <v>0.7210478083523344</v>
      </c>
      <c r="O78" s="6">
        <f ca="1">(Parameters!$C$2/O31)^Parameters!$C$9</f>
        <v>0.72621865364877547</v>
      </c>
      <c r="P78" s="20">
        <f ca="1">(Parameters!$C$2/P31)^Parameters!$C$9</f>
        <v>0.74631863768702689</v>
      </c>
      <c r="Q78" s="6">
        <f ca="1">(Parameters!$C$2/Q31)^Parameters!$C$9</f>
        <v>0.7963642383407602</v>
      </c>
      <c r="R78" s="21">
        <f ca="1">(Parameters!$C$2/R31)^Parameters!$C$9</f>
        <v>0.91933922300609494</v>
      </c>
      <c r="T78" s="83"/>
      <c r="U78" s="75"/>
      <c r="V78" s="9" t="s">
        <v>3</v>
      </c>
      <c r="W78" s="5">
        <f ca="1">(Parameters!$C$2/W31)^Parameters!$C$9</f>
        <v>0.7384851392696502</v>
      </c>
      <c r="X78" s="6">
        <f ca="1">(Parameters!$C$2/X31)^Parameters!$C$9</f>
        <v>0.74956349246170884</v>
      </c>
      <c r="Y78" s="20">
        <f ca="1">(Parameters!$C$2/Y31)^Parameters!$C$9</f>
        <v>0.78974714148326508</v>
      </c>
      <c r="Z78" s="6">
        <f ca="1">(Parameters!$C$2/Z31)^Parameters!$C$9</f>
        <v>0.87852933074365813</v>
      </c>
      <c r="AA78" s="21">
        <f ca="1">(Parameters!$C$2/AA31)^Parameters!$C$9</f>
        <v>1.0659808004274403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0.71185081258625094</v>
      </c>
      <c r="F79" s="3">
        <f ca="1">(Parameters!$C$2/F32)^Parameters!$C$9</f>
        <v>0.72920394379062581</v>
      </c>
      <c r="G79" s="16">
        <f ca="1">(Parameters!$C$2/G32)^Parameters!$C$9</f>
        <v>0.78704919750719426</v>
      </c>
      <c r="H79" s="3">
        <f ca="1">(Parameters!$C$2/H32)^Parameters!$C$9</f>
        <v>0.90776257552779027</v>
      </c>
      <c r="I79" s="17">
        <f ca="1">(Parameters!$C$2/I32)^Parameters!$C$9</f>
        <v>1.1453308682043535</v>
      </c>
      <c r="K79" s="83"/>
      <c r="L79" s="74">
        <v>-50</v>
      </c>
      <c r="M79" s="10" t="s">
        <v>2</v>
      </c>
      <c r="N79" s="2">
        <f ca="1">(Parameters!$C$2/N32)^Parameters!$C$9</f>
        <v>0.64000297888324531</v>
      </c>
      <c r="O79" s="3">
        <f ca="1">(Parameters!$C$2/O32)^Parameters!$C$9</f>
        <v>0.64000365719722119</v>
      </c>
      <c r="P79" s="16">
        <f ca="1">(Parameters!$C$2/P32)^Parameters!$C$9</f>
        <v>0.64000581702359227</v>
      </c>
      <c r="Q79" s="3">
        <f ca="1">(Parameters!$C$2/Q32)^Parameters!$C$9</f>
        <v>0.64000986942528149</v>
      </c>
      <c r="R79" s="17">
        <f ca="1">(Parameters!$C$2/R32)^Parameters!$C$9</f>
        <v>0.64001665615490577</v>
      </c>
      <c r="T79" s="83"/>
      <c r="U79" s="74">
        <v>-50</v>
      </c>
      <c r="V79" s="10" t="s">
        <v>2</v>
      </c>
      <c r="W79" s="2">
        <f ca="1">(Parameters!$C$2/W32)^Parameters!$C$9</f>
        <v>0.6632054707160876</v>
      </c>
      <c r="X79" s="3">
        <f ca="1">(Parameters!$C$2/X32)^Parameters!$C$9</f>
        <v>0.66855162826387482</v>
      </c>
      <c r="Y79" s="16">
        <f ca="1">(Parameters!$C$2/Y32)^Parameters!$C$9</f>
        <v>0.68570922295973991</v>
      </c>
      <c r="Z79" s="3">
        <f ca="1">(Parameters!$C$2/Z32)^Parameters!$C$9</f>
        <v>0.71835077599715935</v>
      </c>
      <c r="AA79" s="17">
        <f ca="1">(Parameters!$C$2/AA32)^Parameters!$C$9</f>
        <v>0.77393975343503296</v>
      </c>
    </row>
    <row r="80" spans="2:27" ht="17" thickBot="1" x14ac:dyDescent="0.25">
      <c r="B80" s="83"/>
      <c r="C80" s="75"/>
      <c r="D80" s="11" t="s">
        <v>3</v>
      </c>
      <c r="E80" s="5">
        <f ca="1">(Parameters!$C$2/E33)^Parameters!$C$9</f>
        <v>0.79557423856213327</v>
      </c>
      <c r="F80" s="6">
        <f ca="1">(Parameters!$C$2/F33)^Parameters!$C$9</f>
        <v>0.81643951984072227</v>
      </c>
      <c r="G80" s="20">
        <f ca="1">(Parameters!$C$2/G33)^Parameters!$C$9</f>
        <v>0.88753683004520567</v>
      </c>
      <c r="H80" s="6">
        <f ca="1">(Parameters!$C$2/H33)^Parameters!$C$9</f>
        <v>1.0483675336661382</v>
      </c>
      <c r="I80" s="21">
        <f ca="1">(Parameters!$C$2/I33)^Parameters!$C$9</f>
        <v>1.3262603309733261</v>
      </c>
      <c r="K80" s="83"/>
      <c r="L80" s="75"/>
      <c r="M80" s="11" t="s">
        <v>3</v>
      </c>
      <c r="N80" s="5">
        <f ca="1">(Parameters!$C$2/N33)^Parameters!$C$9</f>
        <v>0.72345257421054476</v>
      </c>
      <c r="O80" s="6">
        <f ca="1">(Parameters!$C$2/O33)^Parameters!$C$9</f>
        <v>0.72866636641676275</v>
      </c>
      <c r="P80" s="20">
        <f ca="1">(Parameters!$C$2/P33)^Parameters!$C$9</f>
        <v>0.74791045767556796</v>
      </c>
      <c r="Q80" s="6">
        <f ca="1">(Parameters!$C$2/Q33)^Parameters!$C$9</f>
        <v>0.79492498225158181</v>
      </c>
      <c r="R80" s="21">
        <f ca="1">(Parameters!$C$2/R33)^Parameters!$C$9</f>
        <v>0.89843648097130679</v>
      </c>
      <c r="T80" s="83"/>
      <c r="U80" s="75"/>
      <c r="V80" s="11" t="s">
        <v>3</v>
      </c>
      <c r="W80" s="5">
        <f ca="1">(Parameters!$C$2/W33)^Parameters!$C$9</f>
        <v>0.75081333464086264</v>
      </c>
      <c r="X80" s="6">
        <f ca="1">(Parameters!$C$2/X33)^Parameters!$C$9</f>
        <v>0.76239541978987657</v>
      </c>
      <c r="Y80" s="20">
        <f ca="1">(Parameters!$C$2/Y33)^Parameters!$C$9</f>
        <v>0.80203830940936405</v>
      </c>
      <c r="Z80" s="6">
        <f ca="1">(Parameters!$C$2/Z33)^Parameters!$C$9</f>
        <v>0.88378096919887195</v>
      </c>
      <c r="AA80" s="21">
        <f ca="1">(Parameters!$C$2/AA33)^Parameters!$C$9</f>
        <v>1.0514481782251897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0.74866259702490012</v>
      </c>
      <c r="F81" s="3">
        <f ca="1">(Parameters!$C$2/F34)^Parameters!$C$9</f>
        <v>0.76627119306797853</v>
      </c>
      <c r="G81" s="16">
        <f ca="1">(Parameters!$C$2/G34)^Parameters!$C$9</f>
        <v>0.8247517854832237</v>
      </c>
      <c r="H81" s="3">
        <f ca="1">(Parameters!$C$2/H34)^Parameters!$C$9</f>
        <v>0.94307805098966613</v>
      </c>
      <c r="I81" s="17">
        <f ca="1">(Parameters!$C$2/I34)^Parameters!$C$9</f>
        <v>1.1699628951691796</v>
      </c>
      <c r="K81" s="83"/>
      <c r="L81" s="74">
        <v>-55</v>
      </c>
      <c r="M81" s="12" t="s">
        <v>2</v>
      </c>
      <c r="N81" s="2">
        <f ca="1">(Parameters!$C$2/N34)^Parameters!$C$9</f>
        <v>0.6400043965516059</v>
      </c>
      <c r="O81" s="3">
        <f ca="1">(Parameters!$C$2/O34)^Parameters!$C$9</f>
        <v>0.64000505433437327</v>
      </c>
      <c r="P81" s="16">
        <f ca="1">(Parameters!$C$2/P34)^Parameters!$C$9</f>
        <v>0.64000713355506056</v>
      </c>
      <c r="Q81" s="3">
        <f ca="1">(Parameters!$C$2/Q34)^Parameters!$C$9</f>
        <v>0.6402869204542192</v>
      </c>
      <c r="R81" s="17">
        <f ca="1">(Parameters!$C$2/R34)^Parameters!$C$9</f>
        <v>0.64001727336276448</v>
      </c>
      <c r="T81" s="83"/>
      <c r="U81" s="74">
        <v>-55</v>
      </c>
      <c r="V81" s="12" t="s">
        <v>2</v>
      </c>
      <c r="W81" s="2">
        <f ca="1">(Parameters!$C$2/W34)^Parameters!$C$9</f>
        <v>0.67442103728405667</v>
      </c>
      <c r="X81" s="3">
        <f ca="1">(Parameters!$C$2/X34)^Parameters!$C$9</f>
        <v>0.67964888427077796</v>
      </c>
      <c r="Y81" s="16">
        <f ca="1">(Parameters!$C$2/Y34)^Parameters!$C$9</f>
        <v>0.69628458653354341</v>
      </c>
      <c r="Z81" s="3">
        <f ca="1">(Parameters!$C$2/Z34)^Parameters!$C$9</f>
        <v>0.72760628811901529</v>
      </c>
      <c r="AA81" s="17">
        <f ca="1">(Parameters!$C$2/AA34)^Parameters!$C$9</f>
        <v>0.77913100280039516</v>
      </c>
    </row>
    <row r="82" spans="2:27" ht="17" thickBot="1" x14ac:dyDescent="0.25">
      <c r="B82" s="83"/>
      <c r="C82" s="75"/>
      <c r="D82" s="9" t="s">
        <v>3</v>
      </c>
      <c r="E82" s="5">
        <f ca="1">(Parameters!$C$2/E35)^Parameters!$C$9</f>
        <v>0.8348017461802395</v>
      </c>
      <c r="F82" s="6">
        <f ca="1">(Parameters!$C$2/F35)^Parameters!$C$9</f>
        <v>0.86075868386902354</v>
      </c>
      <c r="G82" s="20">
        <f ca="1">(Parameters!$C$2/G35)^Parameters!$C$9</f>
        <v>0.92929859220326405</v>
      </c>
      <c r="H82" s="6">
        <f ca="1">(Parameters!$C$2/H35)^Parameters!$C$9</f>
        <v>1.0621832367390083</v>
      </c>
      <c r="I82" s="21">
        <f ca="1">(Parameters!$C$2/I35)^Parameters!$C$9</f>
        <v>1.3466633029398403</v>
      </c>
      <c r="K82" s="83"/>
      <c r="L82" s="75"/>
      <c r="M82" s="9" t="s">
        <v>3</v>
      </c>
      <c r="N82" s="5">
        <f ca="1">(Parameters!$C$2/N35)^Parameters!$C$9</f>
        <v>0.72782122584333597</v>
      </c>
      <c r="O82" s="6">
        <f ca="1">(Parameters!$C$2/O35)^Parameters!$C$9</f>
        <v>0.73392254837301873</v>
      </c>
      <c r="P82" s="20">
        <f ca="1">(Parameters!$C$2/P35)^Parameters!$C$9</f>
        <v>0.75176940576018114</v>
      </c>
      <c r="Q82" s="6">
        <f ca="1">(Parameters!$C$2/Q35)^Parameters!$C$9</f>
        <v>0.77586339959000106</v>
      </c>
      <c r="R82" s="21">
        <f ca="1">(Parameters!$C$2/R35)^Parameters!$C$9</f>
        <v>0.88134972481951479</v>
      </c>
      <c r="T82" s="83"/>
      <c r="U82" s="75"/>
      <c r="V82" s="9" t="s">
        <v>3</v>
      </c>
      <c r="W82" s="5">
        <f ca="1">(Parameters!$C$2/W35)^Parameters!$C$9</f>
        <v>0.76903959211515593</v>
      </c>
      <c r="X82" s="6">
        <f ca="1">(Parameters!$C$2/X35)^Parameters!$C$9</f>
        <v>0.7799158496411418</v>
      </c>
      <c r="Y82" s="20">
        <f ca="1">(Parameters!$C$2/Y35)^Parameters!$C$9</f>
        <v>0.81865737809837957</v>
      </c>
      <c r="Z82" s="6">
        <f ca="1">(Parameters!$C$2/Z35)^Parameters!$C$9</f>
        <v>0.87555003849924018</v>
      </c>
      <c r="AA82" s="21">
        <f ca="1">(Parameters!$C$2/AA35)^Parameters!$C$9</f>
        <v>1.0434340001177689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0.79820130216022434</v>
      </c>
      <c r="F83" s="3">
        <f ca="1">(Parameters!$C$2/F36)^Parameters!$C$9</f>
        <v>0.81632090935612589</v>
      </c>
      <c r="G83" s="16">
        <f ca="1">(Parameters!$C$2/G36)^Parameters!$C$9</f>
        <v>0.87559102577302639</v>
      </c>
      <c r="H83" s="3">
        <f ca="1">(Parameters!$C$2/H36)^Parameters!$C$9</f>
        <v>0.99197843757580906</v>
      </c>
      <c r="I83" s="17">
        <f ca="1">(Parameters!$C$2/I36)^Parameters!$C$9</f>
        <v>1.2083666547629359</v>
      </c>
      <c r="K83" s="83"/>
      <c r="L83" s="74">
        <v>-60</v>
      </c>
      <c r="M83" s="10" t="s">
        <v>2</v>
      </c>
      <c r="N83" s="2">
        <f ca="1">(Parameters!$C$2/N36)^Parameters!$C$9</f>
        <v>0.64000620449629275</v>
      </c>
      <c r="O83" s="3">
        <f ca="1">(Parameters!$C$2/O36)^Parameters!$C$9</f>
        <v>0.64000683778754308</v>
      </c>
      <c r="P83" s="16">
        <f ca="1">(Parameters!$C$2/P36)^Parameters!$C$9</f>
        <v>0.64000882417445204</v>
      </c>
      <c r="Q83" s="3">
        <f ca="1">(Parameters!$C$2/Q36)^Parameters!$C$9</f>
        <v>0.64029027402981131</v>
      </c>
      <c r="R83" s="17">
        <f ca="1">(Parameters!$C$2/R36)^Parameters!$C$9</f>
        <v>0.64001822249567331</v>
      </c>
      <c r="T83" s="83"/>
      <c r="U83" s="74">
        <v>-60</v>
      </c>
      <c r="V83" s="10" t="s">
        <v>2</v>
      </c>
      <c r="W83" s="2">
        <f ca="1">(Parameters!$C$2/W36)^Parameters!$C$9</f>
        <v>0.6888558002131161</v>
      </c>
      <c r="X83" s="3">
        <f ca="1">(Parameters!$C$2/X36)^Parameters!$C$9</f>
        <v>0.69393537105076619</v>
      </c>
      <c r="Y83" s="16">
        <f ca="1">(Parameters!$C$2/Y36)^Parameters!$C$9</f>
        <v>0.7099553749273747</v>
      </c>
      <c r="Z83" s="3">
        <f ca="1">(Parameters!$C$2/Z36)^Parameters!$C$9</f>
        <v>0.73961300953271691</v>
      </c>
      <c r="AA83" s="17">
        <f ca="1">(Parameters!$C$2/AA36)^Parameters!$C$9</f>
        <v>0.78708842279431934</v>
      </c>
    </row>
    <row r="84" spans="2:27" ht="17" thickBot="1" x14ac:dyDescent="0.25">
      <c r="B84" s="83"/>
      <c r="C84" s="75"/>
      <c r="D84" s="11" t="s">
        <v>3</v>
      </c>
      <c r="E84" s="5">
        <f ca="1">(Parameters!$C$2/E37)^Parameters!$C$9</f>
        <v>0.88963708770875394</v>
      </c>
      <c r="F84" s="6">
        <f ca="1">(Parameters!$C$2/F37)^Parameters!$C$9</f>
        <v>0.91427255598900448</v>
      </c>
      <c r="G84" s="20">
        <f ca="1">(Parameters!$C$2/G37)^Parameters!$C$9</f>
        <v>0.98322494182598696</v>
      </c>
      <c r="H84" s="6">
        <f ca="1">(Parameters!$C$2/H37)^Parameters!$C$9</f>
        <v>1.1020992768810105</v>
      </c>
      <c r="I84" s="21">
        <f ca="1">(Parameters!$C$2/I37)^Parameters!$C$9</f>
        <v>1.3840232870708453</v>
      </c>
      <c r="K84" s="83"/>
      <c r="L84" s="75"/>
      <c r="M84" s="11" t="s">
        <v>3</v>
      </c>
      <c r="N84" s="5">
        <f ca="1">(Parameters!$C$2/N37)^Parameters!$C$9</f>
        <v>0.73451114822916963</v>
      </c>
      <c r="O84" s="6">
        <f ca="1">(Parameters!$C$2/O37)^Parameters!$C$9</f>
        <v>0.7400336505835986</v>
      </c>
      <c r="P84" s="20">
        <f ca="1">(Parameters!$C$2/P37)^Parameters!$C$9</f>
        <v>0.75689129770211672</v>
      </c>
      <c r="Q84" s="6">
        <f ca="1">(Parameters!$C$2/Q37)^Parameters!$C$9</f>
        <v>0.77538608562767486</v>
      </c>
      <c r="R84" s="21">
        <f ca="1">(Parameters!$C$2/R37)^Parameters!$C$9</f>
        <v>0.86747539592714307</v>
      </c>
      <c r="T84" s="83"/>
      <c r="U84" s="75"/>
      <c r="V84" s="11" t="s">
        <v>3</v>
      </c>
      <c r="W84" s="5">
        <f ca="1">(Parameters!$C$2/W37)^Parameters!$C$9</f>
        <v>0.79358375432238326</v>
      </c>
      <c r="X84" s="6">
        <f ca="1">(Parameters!$C$2/X37)^Parameters!$C$9</f>
        <v>0.80432834912378748</v>
      </c>
      <c r="Y84" s="20">
        <f ca="1">(Parameters!$C$2/Y37)^Parameters!$C$9</f>
        <v>0.84150135624198963</v>
      </c>
      <c r="Z84" s="6">
        <f ca="1">(Parameters!$C$2/Z37)^Parameters!$C$9</f>
        <v>0.89368690531361017</v>
      </c>
      <c r="AA84" s="21">
        <f ca="1">(Parameters!$C$2/AA37)^Parameters!$C$9</f>
        <v>1.0418243010044916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0.86549913170923609</v>
      </c>
      <c r="F85" s="3">
        <f ca="1">(Parameters!$C$2/F38)^Parameters!$C$9</f>
        <v>0.88400827851336095</v>
      </c>
      <c r="G85" s="16">
        <f ca="1">(Parameters!$C$2/G38)^Parameters!$C$9</f>
        <v>0.94331110109801675</v>
      </c>
      <c r="H85" s="3">
        <f ca="1">(Parameters!$C$2/H38)^Parameters!$C$9</f>
        <v>1.0582034999054077</v>
      </c>
      <c r="I85" s="17">
        <f ca="1">(Parameters!$C$2/I38)^Parameters!$C$9</f>
        <v>1.2628697918203229</v>
      </c>
      <c r="K85" s="83"/>
      <c r="L85" s="74">
        <v>-65</v>
      </c>
      <c r="M85" s="12" t="s">
        <v>2</v>
      </c>
      <c r="N85" s="2">
        <f ca="1">(Parameters!$C$2/N38)^Parameters!$C$9</f>
        <v>0.64000848837195934</v>
      </c>
      <c r="O85" s="3">
        <f ca="1">(Parameters!$C$2/O38)^Parameters!$C$9</f>
        <v>0.64000908978717497</v>
      </c>
      <c r="P85" s="16">
        <f ca="1">(Parameters!$C$2/P38)^Parameters!$C$9</f>
        <v>0.64023680750462364</v>
      </c>
      <c r="Q85" s="3">
        <f ca="1">(Parameters!$C$2/Q38)^Parameters!$C$9</f>
        <v>0.64029686518923978</v>
      </c>
      <c r="R85" s="17">
        <f ca="1">(Parameters!$C$2/R38)^Parameters!$C$9</f>
        <v>0.64001953356622432</v>
      </c>
      <c r="T85" s="83"/>
      <c r="U85" s="74">
        <v>-65</v>
      </c>
      <c r="V85" s="12" t="s">
        <v>2</v>
      </c>
      <c r="W85" s="2">
        <f ca="1">(Parameters!$C$2/W38)^Parameters!$C$9</f>
        <v>0.70726999211802177</v>
      </c>
      <c r="X85" s="3">
        <f ca="1">(Parameters!$C$2/X38)^Parameters!$C$9</f>
        <v>0.71214095965083346</v>
      </c>
      <c r="Y85" s="16">
        <f ca="1">(Parameters!$C$2/Y38)^Parameters!$C$9</f>
        <v>0.7275142831131044</v>
      </c>
      <c r="Z85" s="3">
        <f ca="1">(Parameters!$C$2/Z38)^Parameters!$C$9</f>
        <v>0.75504463396656663</v>
      </c>
      <c r="AA85" s="17">
        <f ca="1">(Parameters!$C$2/AA38)^Parameters!$C$9</f>
        <v>0.79808016662271963</v>
      </c>
    </row>
    <row r="86" spans="2:27" ht="17" thickBot="1" x14ac:dyDescent="0.25">
      <c r="B86" s="83"/>
      <c r="C86" s="75"/>
      <c r="D86" s="9" t="s">
        <v>3</v>
      </c>
      <c r="E86" s="5">
        <f ca="1">(Parameters!$C$2/E39)^Parameters!$C$9</f>
        <v>0.96609505857005606</v>
      </c>
      <c r="F86" s="6">
        <f ca="1">(Parameters!$C$2/F39)^Parameters!$C$9</f>
        <v>0.9900947409773172</v>
      </c>
      <c r="G86" s="20">
        <f ca="1">(Parameters!$C$2/G39)^Parameters!$C$9</f>
        <v>1.0374394488756145</v>
      </c>
      <c r="H86" s="6">
        <f ca="1">(Parameters!$C$2/H39)^Parameters!$C$9</f>
        <v>1.1763767324976353</v>
      </c>
      <c r="I86" s="21">
        <f ca="1">(Parameters!$C$2/I39)^Parameters!$C$9</f>
        <v>1.4411118350234142</v>
      </c>
      <c r="K86" s="83"/>
      <c r="L86" s="75"/>
      <c r="M86" s="9" t="s">
        <v>3</v>
      </c>
      <c r="N86" s="5">
        <f ca="1">(Parameters!$C$2/N39)^Parameters!$C$9</f>
        <v>0.7437790380336472</v>
      </c>
      <c r="O86" s="6">
        <f ca="1">(Parameters!$C$2/O39)^Parameters!$C$9</f>
        <v>0.74880894174296664</v>
      </c>
      <c r="P86" s="20">
        <f ca="1">(Parameters!$C$2/P39)^Parameters!$C$9</f>
        <v>0.74958480495326685</v>
      </c>
      <c r="Q86" s="6">
        <f ca="1">(Parameters!$C$2/Q39)^Parameters!$C$9</f>
        <v>0.77840032213280075</v>
      </c>
      <c r="R86" s="21">
        <f ca="1">(Parameters!$C$2/R39)^Parameters!$C$9</f>
        <v>0.85645356457119892</v>
      </c>
      <c r="T86" s="83"/>
      <c r="U86" s="75"/>
      <c r="V86" s="9" t="s">
        <v>3</v>
      </c>
      <c r="W86" s="5">
        <f ca="1">(Parameters!$C$2/W39)^Parameters!$C$9</f>
        <v>0.82550099226745022</v>
      </c>
      <c r="X86" s="6">
        <f ca="1">(Parameters!$C$2/X39)^Parameters!$C$9</f>
        <v>0.83590754901751463</v>
      </c>
      <c r="Y86" s="20">
        <f ca="1">(Parameters!$C$2/Y39)^Parameters!$C$9</f>
        <v>0.85508418802278086</v>
      </c>
      <c r="Z86" s="6">
        <f ca="1">(Parameters!$C$2/Z39)^Parameters!$C$9</f>
        <v>0.91504826511758341</v>
      </c>
      <c r="AA86" s="21">
        <f ca="1">(Parameters!$C$2/AA39)^Parameters!$C$9</f>
        <v>1.0468820010936013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0.95683401540649804</v>
      </c>
      <c r="F87" s="3">
        <f ca="1">(Parameters!$C$2/F40)^Parameters!$C$9</f>
        <v>0.97517511722047379</v>
      </c>
      <c r="G87" s="16">
        <f ca="1">(Parameters!$C$2/G40)^Parameters!$C$9</f>
        <v>1.0343934795333583</v>
      </c>
      <c r="H87" s="3">
        <f ca="1">(Parameters!$C$2/H40)^Parameters!$C$9</f>
        <v>1.1466889938282672</v>
      </c>
      <c r="I87" s="17">
        <f ca="1">(Parameters!$C$2/I40)^Parameters!$C$9</f>
        <v>1.3357881527513755</v>
      </c>
      <c r="K87" s="83"/>
      <c r="L87" s="74">
        <v>-70</v>
      </c>
      <c r="M87" s="10" t="s">
        <v>2</v>
      </c>
      <c r="N87" s="2">
        <f ca="1">(Parameters!$C$2/N40)^Parameters!$C$9</f>
        <v>0.64022166905902866</v>
      </c>
      <c r="O87" s="3">
        <f ca="1">(Parameters!$C$2/O40)^Parameters!$C$9</f>
        <v>0.64022996557139322</v>
      </c>
      <c r="P87" s="16">
        <f ca="1">(Parameters!$C$2/P40)^Parameters!$C$9</f>
        <v>0.64025656000303888</v>
      </c>
      <c r="Q87" s="3">
        <f ca="1">(Parameters!$C$2/Q40)^Parameters!$C$9</f>
        <v>0.64030713564273034</v>
      </c>
      <c r="R87" s="17">
        <f ca="1">(Parameters!$C$2/R40)^Parameters!$C$9</f>
        <v>0.64039330162285124</v>
      </c>
      <c r="T87" s="83"/>
      <c r="U87" s="74">
        <v>-70</v>
      </c>
      <c r="V87" s="10" t="s">
        <v>2</v>
      </c>
      <c r="W87" s="2">
        <f ca="1">(Parameters!$C$2/W40)^Parameters!$C$9</f>
        <v>0.7308562061606001</v>
      </c>
      <c r="X87" s="3">
        <f ca="1">(Parameters!$C$2/X40)^Parameters!$C$9</f>
        <v>0.73542249257704007</v>
      </c>
      <c r="Y87" s="16">
        <f ca="1">(Parameters!$C$2/Y40)^Parameters!$C$9</f>
        <v>0.74955134113078459</v>
      </c>
      <c r="Z87" s="3">
        <f ca="1">(Parameters!$C$2/Z40)^Parameters!$C$9</f>
        <v>0.77456824697867988</v>
      </c>
      <c r="AA87" s="17">
        <f ca="1">(Parameters!$C$2/AA40)^Parameters!$C$9</f>
        <v>0.81281951868750091</v>
      </c>
    </row>
    <row r="88" spans="2:27" ht="17" thickBot="1" x14ac:dyDescent="0.25">
      <c r="B88" s="83"/>
      <c r="C88" s="75"/>
      <c r="D88" s="11" t="s">
        <v>3</v>
      </c>
      <c r="E88" s="5">
        <f ca="1">(Parameters!$C$2/E41)^Parameters!$C$9</f>
        <v>1.0498382255042182</v>
      </c>
      <c r="F88" s="6">
        <f ca="1">(Parameters!$C$2/F41)^Parameters!$C$9</f>
        <v>1.0721940589573422</v>
      </c>
      <c r="G88" s="20">
        <f ca="1">(Parameters!$C$2/G41)^Parameters!$C$9</f>
        <v>1.1432835027319956</v>
      </c>
      <c r="H88" s="6">
        <f ca="1">(Parameters!$C$2/H41)^Parameters!$C$9</f>
        <v>1.2761655714631051</v>
      </c>
      <c r="I88" s="21">
        <f ca="1">(Parameters!$C$2/I41)^Parameters!$C$9</f>
        <v>1.4961346035763021</v>
      </c>
      <c r="K88" s="83"/>
      <c r="L88" s="75"/>
      <c r="M88" s="11" t="s">
        <v>3</v>
      </c>
      <c r="N88" s="5">
        <f ca="1">(Parameters!$C$2/N41)^Parameters!$C$9</f>
        <v>0.74230714004214582</v>
      </c>
      <c r="O88" s="6">
        <f ca="1">(Parameters!$C$2/O41)^Parameters!$C$9</f>
        <v>0.74624978886286597</v>
      </c>
      <c r="P88" s="20">
        <f ca="1">(Parameters!$C$2/P41)^Parameters!$C$9</f>
        <v>0.7589242898311318</v>
      </c>
      <c r="Q88" s="6">
        <f ca="1">(Parameters!$C$2/Q41)^Parameters!$C$9</f>
        <v>0.78316832229823674</v>
      </c>
      <c r="R88" s="21">
        <f ca="1">(Parameters!$C$2/R41)^Parameters!$C$9</f>
        <v>0.82484292154219974</v>
      </c>
      <c r="T88" s="83"/>
      <c r="U88" s="75"/>
      <c r="V88" s="11" t="s">
        <v>3</v>
      </c>
      <c r="W88" s="5">
        <f ca="1">(Parameters!$C$2/W41)^Parameters!$C$9</f>
        <v>0.85203416625781103</v>
      </c>
      <c r="X88" s="6">
        <f ca="1">(Parameters!$C$2/X41)^Parameters!$C$9</f>
        <v>0.86126277229351778</v>
      </c>
      <c r="Y88" s="20">
        <f ca="1">(Parameters!$C$2/Y41)^Parameters!$C$9</f>
        <v>0.89032746968890653</v>
      </c>
      <c r="Z88" s="6">
        <f ca="1">(Parameters!$C$2/Z41)^Parameters!$C$9</f>
        <v>0.94363161207403723</v>
      </c>
      <c r="AA88" s="21">
        <f ca="1">(Parameters!$C$2/AA41)^Parameters!$C$9</f>
        <v>1.029544834790683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1.0840971253206633</v>
      </c>
      <c r="F89" s="3">
        <f ca="1">(Parameters!$C$2/F42)^Parameters!$C$9</f>
        <v>1.102474924594544</v>
      </c>
      <c r="G89" s="16">
        <f ca="1">(Parameters!$C$2/G42)^Parameters!$C$9</f>
        <v>1.1602009104188529</v>
      </c>
      <c r="H89" s="3">
        <f ca="1">(Parameters!$C$2/H42)^Parameters!$C$9</f>
        <v>1.2656003051226301</v>
      </c>
      <c r="I89" s="17">
        <f ca="1">(Parameters!$C$2/I42)^Parameters!$C$9</f>
        <v>1.4345252054123938</v>
      </c>
      <c r="K89" s="83"/>
      <c r="L89" s="74">
        <v>-75</v>
      </c>
      <c r="M89" s="12" t="s">
        <v>2</v>
      </c>
      <c r="N89" s="2">
        <f ca="1">(Parameters!$C$2/N42)^Parameters!$C$9</f>
        <v>0.64025286995623076</v>
      </c>
      <c r="O89" s="3">
        <f ca="1">(Parameters!$C$2/O42)^Parameters!$C$9</f>
        <v>0.64025992152025879</v>
      </c>
      <c r="P89" s="16">
        <f ca="1">(Parameters!$C$2/P42)^Parameters!$C$9</f>
        <v>0.64028199824765875</v>
      </c>
      <c r="Q89" s="3">
        <f ca="1">(Parameters!$C$2/Q42)^Parameters!$C$9</f>
        <v>0.64032197174119754</v>
      </c>
      <c r="R89" s="17">
        <f ca="1">(Parameters!$C$2/R42)^Parameters!$C$9</f>
        <v>0.6403849144032544</v>
      </c>
      <c r="T89" s="83"/>
      <c r="U89" s="74">
        <v>-75</v>
      </c>
      <c r="V89" s="12" t="s">
        <v>2</v>
      </c>
      <c r="W89" s="2">
        <f ca="1">(Parameters!$C$2/W42)^Parameters!$C$9</f>
        <v>0.76084622502484633</v>
      </c>
      <c r="X89" s="3">
        <f ca="1">(Parameters!$C$2/X42)^Parameters!$C$9</f>
        <v>0.76493008762808368</v>
      </c>
      <c r="Y89" s="16">
        <f ca="1">(Parameters!$C$2/Y42)^Parameters!$C$9</f>
        <v>0.77743303318784762</v>
      </c>
      <c r="Z89" s="3">
        <f ca="1">(Parameters!$C$2/Z42)^Parameters!$C$9</f>
        <v>0.79910662255101106</v>
      </c>
      <c r="AA89" s="17">
        <f ca="1">(Parameters!$C$2/AA42)^Parameters!$C$9</f>
        <v>0.83119295311537222</v>
      </c>
    </row>
    <row r="90" spans="2:27" ht="17" thickBot="1" x14ac:dyDescent="0.25">
      <c r="B90" s="83"/>
      <c r="C90" s="75"/>
      <c r="D90" s="9" t="s">
        <v>3</v>
      </c>
      <c r="E90" s="5">
        <f ca="1">(Parameters!$C$2/E43)^Parameters!$C$9</f>
        <v>1.1984143817903923</v>
      </c>
      <c r="F90" s="6">
        <f ca="1">(Parameters!$C$2/F43)^Parameters!$C$9</f>
        <v>1.2200920435845657</v>
      </c>
      <c r="G90" s="20">
        <f ca="1">(Parameters!$C$2/G43)^Parameters!$C$9</f>
        <v>1.2879731592844599</v>
      </c>
      <c r="H90" s="6">
        <f ca="1">(Parameters!$C$2/H43)^Parameters!$C$9</f>
        <v>1.4110216953941936</v>
      </c>
      <c r="I90" s="21">
        <f ca="1">(Parameters!$C$2/I43)^Parameters!$C$9</f>
        <v>1.6055852575585456</v>
      </c>
      <c r="K90" s="83"/>
      <c r="L90" s="75"/>
      <c r="M90" s="9" t="s">
        <v>3</v>
      </c>
      <c r="N90" s="5">
        <f ca="1">(Parameters!$C$2/N43)^Parameters!$C$9</f>
        <v>0.75707795662983846</v>
      </c>
      <c r="O90" s="6">
        <f ca="1">(Parameters!$C$2/O43)^Parameters!$C$9</f>
        <v>0.76043651274543889</v>
      </c>
      <c r="P90" s="20">
        <f ca="1">(Parameters!$C$2/P43)^Parameters!$C$9</f>
        <v>0.77097122139099949</v>
      </c>
      <c r="Q90" s="6">
        <f ca="1">(Parameters!$C$2/Q43)^Parameters!$C$9</f>
        <v>0.79011688055575069</v>
      </c>
      <c r="R90" s="21">
        <f ca="1">(Parameters!$C$2/R43)^Parameters!$C$9</f>
        <v>0.8204259359488667</v>
      </c>
      <c r="T90" s="83"/>
      <c r="U90" s="75"/>
      <c r="V90" s="9" t="s">
        <v>3</v>
      </c>
      <c r="W90" s="5">
        <f ca="1">(Parameters!$C$2/W43)^Parameters!$C$9</f>
        <v>0.90256406318982008</v>
      </c>
      <c r="X90" s="6">
        <f ca="1">(Parameters!$C$2/X43)^Parameters!$C$9</f>
        <v>0.91078865842892864</v>
      </c>
      <c r="Y90" s="20">
        <f ca="1">(Parameters!$C$2/Y43)^Parameters!$C$9</f>
        <v>0.93625818349388579</v>
      </c>
      <c r="Z90" s="6">
        <f ca="1">(Parameters!$C$2/Z43)^Parameters!$C$9</f>
        <v>0.98139829248125721</v>
      </c>
      <c r="AA90" s="21">
        <f ca="1">(Parameters!$C$2/AA43)^Parameters!$C$9</f>
        <v>1.0503635226301038</v>
      </c>
    </row>
    <row r="91" spans="2:27" x14ac:dyDescent="0.2">
      <c r="B91" s="83"/>
      <c r="C91" s="74">
        <v>-80</v>
      </c>
      <c r="D91" s="12" t="s">
        <v>2</v>
      </c>
      <c r="E91" s="2">
        <f ca="1">(Parameters!$C$2/E44)^Parameters!$C$9</f>
        <v>1.2679194697850364</v>
      </c>
      <c r="F91" s="3">
        <f ca="1">(Parameters!$C$2/F44)^Parameters!$C$9</f>
        <v>1.284715646291352</v>
      </c>
      <c r="G91" s="16">
        <f ca="1">(Parameters!$C$2/G44)^Parameters!$C$9</f>
        <v>1.3365456803189926</v>
      </c>
      <c r="H91" s="3">
        <f ca="1">(Parameters!$C$2/H44)^Parameters!$C$9</f>
        <v>1.4278123350462297</v>
      </c>
      <c r="I91" s="17">
        <f ca="1">(Parameters!$C$2/I44)^Parameters!$C$9</f>
        <v>1.5660540248154216</v>
      </c>
      <c r="K91" s="83"/>
      <c r="L91" s="74">
        <v>-80</v>
      </c>
      <c r="M91" s="12" t="s">
        <v>2</v>
      </c>
      <c r="N91" s="2">
        <f ca="1">(Parameters!$C$2/N44)^Parameters!$C$9</f>
        <v>0.6402936147488596</v>
      </c>
      <c r="O91" s="3">
        <f ca="1">(Parameters!$C$2/O44)^Parameters!$C$9</f>
        <v>0.64029894101159512</v>
      </c>
      <c r="P91" s="16">
        <f ca="1">(Parameters!$C$2/P44)^Parameters!$C$9</f>
        <v>0.64031519597626896</v>
      </c>
      <c r="Q91" s="3">
        <f ca="1">(Parameters!$C$2/Q44)^Parameters!$C$9</f>
        <v>0.64034313385499009</v>
      </c>
      <c r="R91" s="17">
        <f ca="1">(Parameters!$C$2/R44)^Parameters!$C$9</f>
        <v>0.6403837103254717</v>
      </c>
      <c r="T91" s="83"/>
      <c r="U91" s="74">
        <v>-80</v>
      </c>
      <c r="V91" s="12" t="s">
        <v>2</v>
      </c>
      <c r="W91" s="2">
        <f ca="1">(Parameters!$C$2/W44)^Parameters!$C$9</f>
        <v>0.79955483568058017</v>
      </c>
      <c r="X91" s="3">
        <f ca="1">(Parameters!$C$2/X44)^Parameters!$C$9</f>
        <v>0.80287861166020269</v>
      </c>
      <c r="Y91" s="16">
        <f ca="1">(Parameters!$C$2/Y44)^Parameters!$C$9</f>
        <v>0.81293560177458479</v>
      </c>
      <c r="Z91" s="3">
        <f ca="1">(Parameters!$C$2/Z44)^Parameters!$C$9</f>
        <v>0.8299626685945859</v>
      </c>
      <c r="AA91" s="17">
        <f ca="1">(Parameters!$C$2/AA44)^Parameters!$C$9</f>
        <v>0.85428220038315139</v>
      </c>
    </row>
    <row r="92" spans="2:27" ht="17" thickBot="1" x14ac:dyDescent="0.25">
      <c r="B92" s="84"/>
      <c r="C92" s="75"/>
      <c r="D92" s="9" t="s">
        <v>3</v>
      </c>
      <c r="E92" s="5">
        <f ca="1">(Parameters!$C$2/E45)^Parameters!$C$9</f>
        <v>1.4110488575066773</v>
      </c>
      <c r="F92" s="6">
        <f ca="1">(Parameters!$C$2/F45)^Parameters!$C$9</f>
        <v>1.4305977737361206</v>
      </c>
      <c r="G92" s="20">
        <f ca="1">(Parameters!$C$2/G45)^Parameters!$C$9</f>
        <v>1.4907790987063552</v>
      </c>
      <c r="H92" s="6">
        <f ca="1">(Parameters!$C$2/H45)^Parameters!$C$9</f>
        <v>1.5962245939005579</v>
      </c>
      <c r="I92" s="21">
        <f ca="1">(Parameters!$C$2/I45)^Parameters!$C$9</f>
        <v>1.7546904053772139</v>
      </c>
      <c r="K92" s="84"/>
      <c r="L92" s="75"/>
      <c r="M92" s="9" t="s">
        <v>3</v>
      </c>
      <c r="N92" s="5">
        <f ca="1">(Parameters!$C$2/N45)^Parameters!$C$9</f>
        <v>0.77641937541411388</v>
      </c>
      <c r="O92" s="6">
        <f ca="1">(Parameters!$C$2/O45)^Parameters!$C$9</f>
        <v>0.77896146577304703</v>
      </c>
      <c r="P92" s="20">
        <f ca="1">(Parameters!$C$2/P45)^Parameters!$C$9</f>
        <v>0.78672731701823695</v>
      </c>
      <c r="Q92" s="6">
        <f ca="1">(Parameters!$C$2/Q45)^Parameters!$C$9</f>
        <v>0.80009999852874003</v>
      </c>
      <c r="R92" s="21">
        <f ca="1">(Parameters!$C$2/R45)^Parameters!$C$9</f>
        <v>0.8195718561895482</v>
      </c>
      <c r="T92" s="84"/>
      <c r="U92" s="75"/>
      <c r="V92" s="9" t="s">
        <v>3</v>
      </c>
      <c r="W92" s="5">
        <f ca="1">(Parameters!$C$2/W45)^Parameters!$C$9</f>
        <v>0.96988488183006161</v>
      </c>
      <c r="X92" s="6">
        <f ca="1">(Parameters!$C$2/X45)^Parameters!$C$9</f>
        <v>0.97653491957224736</v>
      </c>
      <c r="Y92" s="20">
        <f ca="1">(Parameters!$C$2/Y45)^Parameters!$C$9</f>
        <v>0.99676874303682061</v>
      </c>
      <c r="Z92" s="6">
        <f ca="1">(Parameters!$C$2/Z45)^Parameters!$C$9</f>
        <v>1.0313814074667191</v>
      </c>
      <c r="AA92" s="21">
        <f ca="1">(Parameters!$C$2/AA45)^Parameters!$C$9</f>
        <v>1.0814855243863766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  <row r="95" spans="2:27" ht="17" thickBot="1" x14ac:dyDescent="0.25"/>
    <row r="96" spans="2:27" ht="16" customHeight="1" x14ac:dyDescent="0.2">
      <c r="B96" s="76" t="s">
        <v>0</v>
      </c>
      <c r="C96" s="77"/>
      <c r="D96" s="78"/>
      <c r="E96" s="99" t="s">
        <v>54</v>
      </c>
      <c r="F96" s="100"/>
      <c r="G96" s="100"/>
      <c r="H96" s="100"/>
      <c r="I96" s="101"/>
      <c r="K96" s="76" t="s">
        <v>0</v>
      </c>
      <c r="L96" s="77"/>
      <c r="M96" s="78"/>
      <c r="N96" s="99" t="s">
        <v>55</v>
      </c>
      <c r="O96" s="100"/>
      <c r="P96" s="100"/>
      <c r="Q96" s="100"/>
      <c r="R96" s="101"/>
      <c r="T96" s="76" t="s">
        <v>0</v>
      </c>
      <c r="U96" s="77"/>
      <c r="V96" s="78"/>
      <c r="W96" s="99" t="s">
        <v>56</v>
      </c>
      <c r="X96" s="100"/>
      <c r="Y96" s="100"/>
      <c r="Z96" s="100"/>
      <c r="AA96" s="101"/>
    </row>
    <row r="97" spans="2:27" ht="17" thickBot="1" x14ac:dyDescent="0.25">
      <c r="B97" s="86"/>
      <c r="C97" s="87"/>
      <c r="D97" s="88"/>
      <c r="E97" s="102"/>
      <c r="F97" s="103"/>
      <c r="G97" s="103"/>
      <c r="H97" s="103"/>
      <c r="I97" s="104"/>
      <c r="K97" s="86"/>
      <c r="L97" s="87"/>
      <c r="M97" s="88"/>
      <c r="N97" s="102"/>
      <c r="O97" s="103"/>
      <c r="P97" s="103"/>
      <c r="Q97" s="103"/>
      <c r="R97" s="104"/>
      <c r="T97" s="86"/>
      <c r="U97" s="87"/>
      <c r="V97" s="88"/>
      <c r="W97" s="102"/>
      <c r="X97" s="103"/>
      <c r="Y97" s="103"/>
      <c r="Z97" s="103"/>
      <c r="AA97" s="104"/>
    </row>
    <row r="98" spans="2:27" x14ac:dyDescent="0.2">
      <c r="B98" s="82" t="s">
        <v>1</v>
      </c>
      <c r="C98" s="74">
        <v>20</v>
      </c>
      <c r="D98" s="1" t="s">
        <v>2</v>
      </c>
      <c r="E98" s="36">
        <f ca="1">E4/'VIS-B + NIR'!E4-1</f>
        <v>3.2506851685843108E-2</v>
      </c>
      <c r="F98" s="36">
        <f ca="1">F4/'VIS-B + NIR'!F4-1</f>
        <v>3.29101005292185E-2</v>
      </c>
      <c r="G98" s="36">
        <f ca="1">G4/'VIS-B + NIR'!G4-1</f>
        <v>3.0474082151349391E-2</v>
      </c>
      <c r="H98" s="36">
        <f ca="1">H4/'VIS-B + NIR'!H4-1</f>
        <v>2.241117642299062E-2</v>
      </c>
      <c r="I98" s="36">
        <f ca="1">I4/'VIS-B + NIR'!I4-1</f>
        <v>-4.1343725391569386E-2</v>
      </c>
      <c r="K98" s="82" t="s">
        <v>1</v>
      </c>
      <c r="L98" s="74">
        <v>20</v>
      </c>
      <c r="M98" s="1" t="s">
        <v>2</v>
      </c>
      <c r="N98" s="36">
        <f ca="1">N4/'VIS-B + NIR'!N4-1</f>
        <v>1.9580685559080102E-2</v>
      </c>
      <c r="O98" s="36">
        <f ca="1">O4/'VIS-B + NIR'!O4-1</f>
        <v>2.3077673659892328E-2</v>
      </c>
      <c r="P98" s="36">
        <f ca="1">P4/'VIS-B + NIR'!P4-1</f>
        <v>4.1404284986765072E-2</v>
      </c>
      <c r="Q98" s="36">
        <f ca="1">Q4/'VIS-B + NIR'!Q4-1</f>
        <v>0.10359088075846135</v>
      </c>
      <c r="R98" s="36">
        <f ca="1">R4/'VIS-B + NIR'!R4-1</f>
        <v>0.41123034669529379</v>
      </c>
      <c r="T98" s="82" t="s">
        <v>1</v>
      </c>
      <c r="U98" s="74">
        <v>20</v>
      </c>
      <c r="V98" s="1" t="s">
        <v>2</v>
      </c>
      <c r="W98" s="36">
        <f ca="1">W4/'VIS-B + NIR'!W4-1</f>
        <v>1.8336911139235745E-2</v>
      </c>
      <c r="X98" s="36">
        <f ca="1">X4/'VIS-B + NIR'!X4-1</f>
        <v>2.1076029567369758E-2</v>
      </c>
      <c r="Y98" s="36">
        <f ca="1">Y4/'VIS-B + NIR'!Y4-1</f>
        <v>3.4340163952046643E-2</v>
      </c>
      <c r="Z98" s="36">
        <f ca="1">Z4/'VIS-B + NIR'!Z4-1</f>
        <v>7.161312827371602E-2</v>
      </c>
      <c r="AA98" s="36">
        <f ca="1">AA4/'VIS-B + NIR'!AA4-1</f>
        <v>0.20878451122143349</v>
      </c>
    </row>
    <row r="99" spans="2:27" ht="17" thickBot="1" x14ac:dyDescent="0.25">
      <c r="B99" s="83"/>
      <c r="C99" s="75"/>
      <c r="D99" s="4" t="s">
        <v>3</v>
      </c>
      <c r="E99" s="37">
        <f ca="1">E5/'VIS-B + NIR'!E5-1</f>
        <v>-7.0962250138689953E-2</v>
      </c>
      <c r="F99" s="37">
        <f ca="1">F5/'VIS-B + NIR'!F5-1</f>
        <v>-7.177603853211445E-2</v>
      </c>
      <c r="G99" s="37">
        <f ca="1">G5/'VIS-B + NIR'!G5-1</f>
        <v>-8.2633429244816203E-2</v>
      </c>
      <c r="H99" s="37">
        <f ca="1">H5/'VIS-B + NIR'!H5-1</f>
        <v>-0.13134671892905925</v>
      </c>
      <c r="I99" s="37">
        <f ca="1">I5/'VIS-B + NIR'!I5-1</f>
        <v>-0.30183862477313217</v>
      </c>
      <c r="K99" s="83"/>
      <c r="L99" s="75"/>
      <c r="M99" s="4" t="s">
        <v>3</v>
      </c>
      <c r="N99" s="37">
        <f ca="1">N5/'VIS-B + NIR'!N5-1</f>
        <v>-6.7422424828531113E-2</v>
      </c>
      <c r="O99" s="37">
        <f ca="1">O5/'VIS-B + NIR'!O5-1</f>
        <v>-6.9930548808670445E-2</v>
      </c>
      <c r="P99" s="37">
        <f ca="1">P5/'VIS-B + NIR'!P5-1</f>
        <v>-0.11165852216180738</v>
      </c>
      <c r="Q99" s="37">
        <f ca="1">Q5/'VIS-B + NIR'!Q5-1</f>
        <v>-0.27278295495828231</v>
      </c>
      <c r="R99" s="37">
        <f ca="1">R5/'VIS-B + NIR'!R5-1</f>
        <v>-0.49988538901836199</v>
      </c>
      <c r="T99" s="83"/>
      <c r="U99" s="75"/>
      <c r="V99" s="4" t="s">
        <v>3</v>
      </c>
      <c r="W99" s="37">
        <f ca="1">W5/'VIS-B + NIR'!W5-1</f>
        <v>-6.6892178660652446E-2</v>
      </c>
      <c r="X99" s="37">
        <f ca="1">X5/'VIS-B + NIR'!X5-1</f>
        <v>-6.5739950695086313E-2</v>
      </c>
      <c r="Y99" s="37">
        <f ca="1">Y5/'VIS-B + NIR'!Y5-1</f>
        <v>-9.9091181337523593E-2</v>
      </c>
      <c r="Z99" s="37">
        <f ca="1">Z5/'VIS-B + NIR'!Z5-1</f>
        <v>-0.21873333812699569</v>
      </c>
      <c r="AA99" s="37">
        <f ca="1">AA5/'VIS-B + NIR'!AA5-1</f>
        <v>-0.40969464049588655</v>
      </c>
    </row>
    <row r="100" spans="2:27" x14ac:dyDescent="0.2">
      <c r="B100" s="83"/>
      <c r="C100" s="74">
        <v>15</v>
      </c>
      <c r="D100" s="1" t="s">
        <v>2</v>
      </c>
      <c r="E100" s="36">
        <f ca="1">E6/'VIS-B + NIR'!E6-1</f>
        <v>2.999821090412591E-2</v>
      </c>
      <c r="F100" s="36">
        <f ca="1">F6/'VIS-B + NIR'!F6-1</f>
        <v>3.0718276459991811E-2</v>
      </c>
      <c r="G100" s="36">
        <f ca="1">G6/'VIS-B + NIR'!G6-1</f>
        <v>3.0094093141462608E-2</v>
      </c>
      <c r="H100" s="36">
        <f ca="1">H6/'VIS-B + NIR'!H6-1</f>
        <v>2.3133304015670264E-2</v>
      </c>
      <c r="I100" s="36">
        <f ca="1">I6/'VIS-B + NIR'!I6-1</f>
        <v>4.1894220781102609E-2</v>
      </c>
      <c r="K100" s="83"/>
      <c r="L100" s="74">
        <v>15</v>
      </c>
      <c r="M100" s="1" t="s">
        <v>2</v>
      </c>
      <c r="N100" s="36">
        <f ca="1">N6/'VIS-B + NIR'!N6-1</f>
        <v>1.7665907493817024E-2</v>
      </c>
      <c r="O100" s="36">
        <f ca="1">O6/'VIS-B + NIR'!O6-1</f>
        <v>2.0737428489258303E-2</v>
      </c>
      <c r="P100" s="36">
        <f ca="1">P6/'VIS-B + NIR'!P6-1</f>
        <v>3.3501851201650501E-2</v>
      </c>
      <c r="Q100" s="36">
        <f ca="1">Q6/'VIS-B + NIR'!Q6-1</f>
        <v>8.9267176671033566E-2</v>
      </c>
      <c r="R100" s="36">
        <f ca="1">R6/'VIS-B + NIR'!R6-1</f>
        <v>0.30574082662078927</v>
      </c>
      <c r="T100" s="83"/>
      <c r="U100" s="74">
        <v>15</v>
      </c>
      <c r="V100" s="1" t="s">
        <v>2</v>
      </c>
      <c r="W100" s="36">
        <f ca="1">W6/'VIS-B + NIR'!W6-1</f>
        <v>1.6622648672654838E-2</v>
      </c>
      <c r="X100" s="36">
        <f ca="1">X6/'VIS-B + NIR'!X6-1</f>
        <v>1.9048666873064279E-2</v>
      </c>
      <c r="Y100" s="36">
        <f ca="1">Y6/'VIS-B + NIR'!Y6-1</f>
        <v>2.8520303378464007E-2</v>
      </c>
      <c r="Z100" s="36">
        <f ca="1">Z6/'VIS-B + NIR'!Z6-1</f>
        <v>6.4900428189905934E-2</v>
      </c>
      <c r="AA100" s="36">
        <f ca="1">AA6/'VIS-B + NIR'!AA6-1</f>
        <v>0.16339358023120165</v>
      </c>
    </row>
    <row r="101" spans="2:27" ht="17" thickBot="1" x14ac:dyDescent="0.25">
      <c r="B101" s="83"/>
      <c r="C101" s="75"/>
      <c r="D101" s="4" t="s">
        <v>3</v>
      </c>
      <c r="E101" s="37">
        <f ca="1">E7/'VIS-B + NIR'!E7-1</f>
        <v>-6.6376441302089084E-2</v>
      </c>
      <c r="F101" s="37">
        <f ca="1">F7/'VIS-B + NIR'!F7-1</f>
        <v>-7.3940639949888642E-2</v>
      </c>
      <c r="G101" s="37">
        <f ca="1">G7/'VIS-B + NIR'!G7-1</f>
        <v>-7.4481818191736382E-2</v>
      </c>
      <c r="H101" s="37">
        <f ca="1">H7/'VIS-B + NIR'!H7-1</f>
        <v>-0.11130809359254412</v>
      </c>
      <c r="I101" s="37">
        <f ca="1">I7/'VIS-B + NIR'!I7-1</f>
        <v>-0.23243085420352427</v>
      </c>
      <c r="K101" s="83"/>
      <c r="L101" s="75"/>
      <c r="M101" s="4" t="s">
        <v>3</v>
      </c>
      <c r="N101" s="37">
        <f ca="1">N7/'VIS-B + NIR'!N7-1</f>
        <v>-6.1683468541630315E-2</v>
      </c>
      <c r="O101" s="37">
        <f ca="1">O7/'VIS-B + NIR'!O7-1</f>
        <v>-7.1738125184942159E-2</v>
      </c>
      <c r="P101" s="37">
        <f ca="1">P7/'VIS-B + NIR'!P7-1</f>
        <v>-9.603388025114723E-2</v>
      </c>
      <c r="Q101" s="37">
        <f ca="1">Q7/'VIS-B + NIR'!Q7-1</f>
        <v>-0.21789643476243858</v>
      </c>
      <c r="R101" s="37">
        <f ca="1">R7/'VIS-B + NIR'!R7-1</f>
        <v>-0.44629535980318247</v>
      </c>
      <c r="T101" s="83"/>
      <c r="U101" s="75"/>
      <c r="V101" s="4" t="s">
        <v>3</v>
      </c>
      <c r="W101" s="37">
        <f ca="1">W7/'VIS-B + NIR'!W7-1</f>
        <v>-6.0903166861558278E-2</v>
      </c>
      <c r="X101" s="37">
        <f ca="1">X7/'VIS-B + NIR'!X7-1</f>
        <v>-6.8773940176764414E-2</v>
      </c>
      <c r="Y101" s="37">
        <f ca="1">Y7/'VIS-B + NIR'!Y7-1</f>
        <v>-8.8148088344483289E-2</v>
      </c>
      <c r="Z101" s="37">
        <f ca="1">Z7/'VIS-B + NIR'!Z7-1</f>
        <v>-0.17668427860677927</v>
      </c>
      <c r="AA101" s="37">
        <f ca="1">AA7/'VIS-B + NIR'!AA7-1</f>
        <v>-0.35436187703998301</v>
      </c>
    </row>
    <row r="102" spans="2:27" x14ac:dyDescent="0.2">
      <c r="B102" s="83"/>
      <c r="C102" s="74">
        <v>10</v>
      </c>
      <c r="D102" s="1" t="s">
        <v>2</v>
      </c>
      <c r="E102" s="36">
        <f ca="1">E8/'VIS-B + NIR'!E8-1</f>
        <v>2.9107188955678875E-2</v>
      </c>
      <c r="F102" s="36">
        <f ca="1">F8/'VIS-B + NIR'!F8-1</f>
        <v>3.0257795208343374E-2</v>
      </c>
      <c r="G102" s="36">
        <f ca="1">G8/'VIS-B + NIR'!G8-1</f>
        <v>2.9311231908958346E-2</v>
      </c>
      <c r="H102" s="36">
        <f ca="1">H8/'VIS-B + NIR'!H8-1</f>
        <v>2.2764932296012175E-2</v>
      </c>
      <c r="I102" s="36">
        <f ca="1">I8/'VIS-B + NIR'!I8-1</f>
        <v>9.0249782396261802E-2</v>
      </c>
      <c r="K102" s="83"/>
      <c r="L102" s="74">
        <v>10</v>
      </c>
      <c r="M102" s="1" t="s">
        <v>2</v>
      </c>
      <c r="N102" s="36">
        <f ca="1">N8/'VIS-B + NIR'!N8-1</f>
        <v>1.7162957082501595E-2</v>
      </c>
      <c r="O102" s="36">
        <f ca="1">O8/'VIS-B + NIR'!O8-1</f>
        <v>1.9937988193768019E-2</v>
      </c>
      <c r="P102" s="36">
        <f ca="1">P8/'VIS-B + NIR'!P8-1</f>
        <v>2.9661751321787833E-2</v>
      </c>
      <c r="Q102" s="36">
        <f ca="1">Q8/'VIS-B + NIR'!Q8-1</f>
        <v>7.4242727720699841E-2</v>
      </c>
      <c r="R102" s="36">
        <f ca="1">R8/'VIS-B + NIR'!R8-1</f>
        <v>0.25316283923802962</v>
      </c>
      <c r="T102" s="83"/>
      <c r="U102" s="74">
        <v>10</v>
      </c>
      <c r="V102" s="1" t="s">
        <v>2</v>
      </c>
      <c r="W102" s="36">
        <f ca="1">W8/'VIS-B + NIR'!W8-1</f>
        <v>1.6231162426091794E-2</v>
      </c>
      <c r="X102" s="36">
        <f ca="1">X8/'VIS-B + NIR'!X8-1</f>
        <v>1.8486131167408493E-2</v>
      </c>
      <c r="Y102" s="36">
        <f ca="1">Y8/'VIS-B + NIR'!Y8-1</f>
        <v>2.5688843726869193E-2</v>
      </c>
      <c r="Z102" s="36">
        <f ca="1">Z8/'VIS-B + NIR'!Z8-1</f>
        <v>5.6191183390031929E-2</v>
      </c>
      <c r="AA102" s="36">
        <f ca="1">AA8/'VIS-B + NIR'!AA8-1</f>
        <v>0.14647140699318628</v>
      </c>
    </row>
    <row r="103" spans="2:27" ht="17" thickBot="1" x14ac:dyDescent="0.25">
      <c r="B103" s="83"/>
      <c r="C103" s="75"/>
      <c r="D103" s="4" t="s">
        <v>3</v>
      </c>
      <c r="E103" s="37">
        <f ca="1">E9/'VIS-B + NIR'!E9-1</f>
        <v>-6.1110987504808589E-2</v>
      </c>
      <c r="F103" s="37">
        <f ca="1">F9/'VIS-B + NIR'!F9-1</f>
        <v>-6.9156286755718721E-2</v>
      </c>
      <c r="G103" s="37">
        <f ca="1">G9/'VIS-B + NIR'!G9-1</f>
        <v>-8.0870716293269029E-2</v>
      </c>
      <c r="H103" s="37">
        <f ca="1">H9/'VIS-B + NIR'!H9-1</f>
        <v>-0.11103355424299477</v>
      </c>
      <c r="I103" s="37">
        <f ca="1">I9/'VIS-B + NIR'!I9-1</f>
        <v>-0.2113531884929738</v>
      </c>
      <c r="K103" s="83"/>
      <c r="L103" s="75"/>
      <c r="M103" s="4" t="s">
        <v>3</v>
      </c>
      <c r="N103" s="37">
        <f ca="1">N9/'VIS-B + NIR'!N9-1</f>
        <v>-5.7673500027846103E-2</v>
      </c>
      <c r="O103" s="37">
        <f ca="1">O9/'VIS-B + NIR'!O9-1</f>
        <v>-6.6690399508229303E-2</v>
      </c>
      <c r="P103" s="37">
        <f ca="1">P9/'VIS-B + NIR'!P9-1</f>
        <v>-9.7705955218390872E-2</v>
      </c>
      <c r="Q103" s="37">
        <f ca="1">Q9/'VIS-B + NIR'!Q9-1</f>
        <v>-0.19241054575072225</v>
      </c>
      <c r="R103" s="37">
        <f ca="1">R9/'VIS-B + NIR'!R9-1</f>
        <v>-0.43642482002920779</v>
      </c>
      <c r="T103" s="83"/>
      <c r="U103" s="75"/>
      <c r="V103" s="4" t="s">
        <v>3</v>
      </c>
      <c r="W103" s="37">
        <f ca="1">W9/'VIS-B + NIR'!W9-1</f>
        <v>-5.7619487918394441E-2</v>
      </c>
      <c r="X103" s="37">
        <f ca="1">X9/'VIS-B + NIR'!X9-1</f>
        <v>-6.4702066558796512E-2</v>
      </c>
      <c r="Y103" s="37">
        <f ca="1">Y9/'VIS-B + NIR'!Y9-1</f>
        <v>-9.1254975946035266E-2</v>
      </c>
      <c r="Z103" s="37">
        <f ca="1">Z9/'VIS-B + NIR'!Z9-1</f>
        <v>-0.15862253433106999</v>
      </c>
      <c r="AA103" s="37">
        <f ca="1">AA9/'VIS-B + NIR'!AA9-1</f>
        <v>-0.34742527064038742</v>
      </c>
    </row>
    <row r="104" spans="2:27" x14ac:dyDescent="0.2">
      <c r="B104" s="83"/>
      <c r="C104" s="74">
        <v>5</v>
      </c>
      <c r="D104" s="1" t="s">
        <v>2</v>
      </c>
      <c r="E104" s="36">
        <f ca="1">E10/'VIS-B + NIR'!E10-1</f>
        <v>2.4345165147978243E-2</v>
      </c>
      <c r="F104" s="36">
        <f ca="1">F10/'VIS-B + NIR'!F10-1</f>
        <v>2.9662808713734723E-2</v>
      </c>
      <c r="G104" s="36">
        <f ca="1">G10/'VIS-B + NIR'!G10-1</f>
        <v>2.892583426634876E-2</v>
      </c>
      <c r="H104" s="36">
        <f ca="1">H10/'VIS-B + NIR'!H10-1</f>
        <v>2.0387719880436528E-2</v>
      </c>
      <c r="I104" s="36">
        <f ca="1">I10/'VIS-B + NIR'!I10-1</f>
        <v>3.9982953691674927E-2</v>
      </c>
      <c r="K104" s="83"/>
      <c r="L104" s="74">
        <v>5</v>
      </c>
      <c r="M104" s="1" t="s">
        <v>2</v>
      </c>
      <c r="N104" s="36">
        <f ca="1">N10/'VIS-B + NIR'!N10-1</f>
        <v>1.4034638030865576E-2</v>
      </c>
      <c r="O104" s="36">
        <f ca="1">O10/'VIS-B + NIR'!O10-1</f>
        <v>1.9360472747420587E-2</v>
      </c>
      <c r="P104" s="36">
        <f ca="1">P10/'VIS-B + NIR'!P10-1</f>
        <v>2.6517640463098235E-2</v>
      </c>
      <c r="Q104" s="36">
        <f ca="1">Q10/'VIS-B + NIR'!Q10-1</f>
        <v>5.9876197450502877E-2</v>
      </c>
      <c r="R104" s="36">
        <f ca="1">R10/'VIS-B + NIR'!R10-1</f>
        <v>0.17142187131169417</v>
      </c>
      <c r="T104" s="83"/>
      <c r="U104" s="74">
        <v>5</v>
      </c>
      <c r="V104" s="1" t="s">
        <v>2</v>
      </c>
      <c r="W104" s="36">
        <f ca="1">W10/'VIS-B + NIR'!W10-1</f>
        <v>1.3255378705326448E-2</v>
      </c>
      <c r="X104" s="36">
        <f ca="1">X10/'VIS-B + NIR'!X10-1</f>
        <v>1.8078219830931941E-2</v>
      </c>
      <c r="Y104" s="36">
        <f ca="1">Y10/'VIS-B + NIR'!Y10-1</f>
        <v>2.3334025690906035E-2</v>
      </c>
      <c r="Z104" s="36">
        <f ca="1">Z10/'VIS-B + NIR'!Z10-1</f>
        <v>4.6784299510392646E-2</v>
      </c>
      <c r="AA104" s="36">
        <f ca="1">AA10/'VIS-B + NIR'!AA10-1</f>
        <v>0.10886128867404921</v>
      </c>
    </row>
    <row r="105" spans="2:27" ht="17" thickBot="1" x14ac:dyDescent="0.25">
      <c r="B105" s="83"/>
      <c r="C105" s="75"/>
      <c r="D105" s="4" t="s">
        <v>3</v>
      </c>
      <c r="E105" s="37">
        <f ca="1">E11/'VIS-B + NIR'!E11-1</f>
        <v>-5.6393667082284993E-2</v>
      </c>
      <c r="F105" s="37">
        <f ca="1">F11/'VIS-B + NIR'!F11-1</f>
        <v>-6.3651228335469989E-2</v>
      </c>
      <c r="G105" s="37">
        <f ca="1">G11/'VIS-B + NIR'!G11-1</f>
        <v>-7.8540426182011291E-2</v>
      </c>
      <c r="H105" s="37">
        <f ca="1">H11/'VIS-B + NIR'!H11-1</f>
        <v>-9.4802188883555294E-2</v>
      </c>
      <c r="I105" s="37">
        <f ca="1">I11/'VIS-B + NIR'!I11-1</f>
        <v>-0.17878384720664509</v>
      </c>
      <c r="K105" s="83"/>
      <c r="L105" s="75"/>
      <c r="M105" s="4" t="s">
        <v>3</v>
      </c>
      <c r="N105" s="37">
        <f ca="1">N11/'VIS-B + NIR'!N11-1</f>
        <v>-5.2667411260173158E-2</v>
      </c>
      <c r="O105" s="37">
        <f ca="1">O11/'VIS-B + NIR'!O11-1</f>
        <v>-6.2412383702738161E-2</v>
      </c>
      <c r="P105" s="37">
        <f ca="1">P11/'VIS-B + NIR'!P11-1</f>
        <v>-8.9169113489429241E-2</v>
      </c>
      <c r="Q105" s="37">
        <f ca="1">Q11/'VIS-B + NIR'!Q11-1</f>
        <v>-0.16677981765289596</v>
      </c>
      <c r="R105" s="37">
        <f ca="1">R11/'VIS-B + NIR'!R11-1</f>
        <v>-0.35954911066296968</v>
      </c>
      <c r="T105" s="83"/>
      <c r="U105" s="75"/>
      <c r="V105" s="4" t="s">
        <v>3</v>
      </c>
      <c r="W105" s="37">
        <f ca="1">W11/'VIS-B + NIR'!W11-1</f>
        <v>-5.2366255535144068E-2</v>
      </c>
      <c r="X105" s="37">
        <f ca="1">X11/'VIS-B + NIR'!X11-1</f>
        <v>-6.166407207783664E-2</v>
      </c>
      <c r="Y105" s="37">
        <f ca="1">Y11/'VIS-B + NIR'!Y11-1</f>
        <v>-8.3862563132074297E-2</v>
      </c>
      <c r="Z105" s="37">
        <f ca="1">Z11/'VIS-B + NIR'!Z11-1</f>
        <v>-0.14534104324551278</v>
      </c>
      <c r="AA105" s="37">
        <f ca="1">AA11/'VIS-B + NIR'!AA11-1</f>
        <v>-0.28901434136199478</v>
      </c>
    </row>
    <row r="106" spans="2:27" x14ac:dyDescent="0.2">
      <c r="B106" s="83"/>
      <c r="C106" s="74">
        <v>0</v>
      </c>
      <c r="D106" s="1" t="s">
        <v>2</v>
      </c>
      <c r="E106" s="36">
        <f ca="1">E12/'VIS-B + NIR'!E12-1</f>
        <v>2.2684331890431286E-2</v>
      </c>
      <c r="F106" s="36">
        <f ca="1">F12/'VIS-B + NIR'!F12-1</f>
        <v>2.5359700556744746E-2</v>
      </c>
      <c r="G106" s="36">
        <f ca="1">G12/'VIS-B + NIR'!G12-1</f>
        <v>2.9656115411418105E-2</v>
      </c>
      <c r="H106" s="36">
        <f ca="1">H12/'VIS-B + NIR'!H12-1</f>
        <v>2.4435844933701656E-2</v>
      </c>
      <c r="I106" s="36">
        <f ca="1">I12/'VIS-B + NIR'!I12-1</f>
        <v>4.1108492815244979E-2</v>
      </c>
      <c r="K106" s="83"/>
      <c r="L106" s="74">
        <v>0</v>
      </c>
      <c r="M106" s="1" t="s">
        <v>2</v>
      </c>
      <c r="N106" s="36">
        <f ca="1">N12/'VIS-B + NIR'!N12-1</f>
        <v>1.3173090459982939E-2</v>
      </c>
      <c r="O106" s="36">
        <f ca="1">O12/'VIS-B + NIR'!O12-1</f>
        <v>1.605855902428921E-2</v>
      </c>
      <c r="P106" s="36">
        <f ca="1">P12/'VIS-B + NIR'!P12-1</f>
        <v>2.5583981216552143E-2</v>
      </c>
      <c r="Q106" s="36">
        <f ca="1">Q12/'VIS-B + NIR'!Q12-1</f>
        <v>5.5034959208529743E-2</v>
      </c>
      <c r="R106" s="36">
        <f ca="1">R12/'VIS-B + NIR'!R12-1</f>
        <v>0.14738510758015644</v>
      </c>
      <c r="T106" s="83"/>
      <c r="U106" s="74">
        <v>0</v>
      </c>
      <c r="V106" s="1" t="s">
        <v>2</v>
      </c>
      <c r="W106" s="36">
        <f ca="1">W12/'VIS-B + NIR'!W12-1</f>
        <v>1.2461826719508906E-2</v>
      </c>
      <c r="X106" s="36">
        <f ca="1">X12/'VIS-B + NIR'!X12-1</f>
        <v>1.5013143305108612E-2</v>
      </c>
      <c r="Y106" s="36">
        <f ca="1">Y12/'VIS-B + NIR'!Y12-1</f>
        <v>2.2821607221613416E-2</v>
      </c>
      <c r="Z106" s="36">
        <f ca="1">Z12/'VIS-B + NIR'!Z12-1</f>
        <v>4.4195374762988626E-2</v>
      </c>
      <c r="AA106" s="36">
        <f ca="1">AA12/'VIS-B + NIR'!AA12-1</f>
        <v>9.7701765538499075E-2</v>
      </c>
    </row>
    <row r="107" spans="2:27" ht="17" thickBot="1" x14ac:dyDescent="0.25">
      <c r="B107" s="83"/>
      <c r="C107" s="75"/>
      <c r="D107" s="4" t="s">
        <v>3</v>
      </c>
      <c r="E107" s="37">
        <f ca="1">E13/'VIS-B + NIR'!E13-1</f>
        <v>-5.2519381165965329E-2</v>
      </c>
      <c r="F107" s="37">
        <f ca="1">F13/'VIS-B + NIR'!F13-1</f>
        <v>-5.8837279353893046E-2</v>
      </c>
      <c r="G107" s="37">
        <f ca="1">G13/'VIS-B + NIR'!G13-1</f>
        <v>-7.5996421141444559E-2</v>
      </c>
      <c r="H107" s="37">
        <f ca="1">H13/'VIS-B + NIR'!H13-1</f>
        <v>-9.7187331771325658E-2</v>
      </c>
      <c r="I107" s="37">
        <f ca="1">I13/'VIS-B + NIR'!I13-1</f>
        <v>-0.16521799140160376</v>
      </c>
      <c r="K107" s="83"/>
      <c r="L107" s="75"/>
      <c r="M107" s="4" t="s">
        <v>3</v>
      </c>
      <c r="N107" s="37">
        <f ca="1">N13/'VIS-B + NIR'!N13-1</f>
        <v>-5.0060671647252586E-2</v>
      </c>
      <c r="O107" s="37">
        <f ca="1">O13/'VIS-B + NIR'!O13-1</f>
        <v>-5.7342197584939858E-2</v>
      </c>
      <c r="P107" s="37">
        <f ca="1">P13/'VIS-B + NIR'!P13-1</f>
        <v>-8.3526614312356862E-2</v>
      </c>
      <c r="Q107" s="37">
        <f ca="1">Q13/'VIS-B + NIR'!Q13-1</f>
        <v>-0.15285688848277401</v>
      </c>
      <c r="R107" s="37">
        <f ca="1">R13/'VIS-B + NIR'!R13-1</f>
        <v>-0.32788127587761196</v>
      </c>
      <c r="T107" s="83"/>
      <c r="U107" s="75"/>
      <c r="V107" s="4" t="s">
        <v>3</v>
      </c>
      <c r="W107" s="37">
        <f ca="1">W13/'VIS-B + NIR'!W13-1</f>
        <v>-5.0256392893913593E-2</v>
      </c>
      <c r="X107" s="37">
        <f ca="1">X13/'VIS-B + NIR'!X13-1</f>
        <v>-5.6836194489155556E-2</v>
      </c>
      <c r="Y107" s="37">
        <f ca="1">Y13/'VIS-B + NIR'!Y13-1</f>
        <v>-7.9480230153557874E-2</v>
      </c>
      <c r="Z107" s="37">
        <f ca="1">Z13/'VIS-B + NIR'!Z13-1</f>
        <v>-0.13501206003971256</v>
      </c>
      <c r="AA107" s="37">
        <f ca="1">AA13/'VIS-B + NIR'!AA13-1</f>
        <v>-0.26672066372205827</v>
      </c>
    </row>
    <row r="108" spans="2:27" x14ac:dyDescent="0.2">
      <c r="B108" s="83"/>
      <c r="C108" s="74">
        <v>-5</v>
      </c>
      <c r="D108" s="1" t="s">
        <v>2</v>
      </c>
      <c r="E108" s="36">
        <f ca="1">E14/'VIS-B + NIR'!E14-1</f>
        <v>2.250840956006761E-2</v>
      </c>
      <c r="F108" s="36">
        <f ca="1">F14/'VIS-B + NIR'!F14-1</f>
        <v>2.3978623349346195E-2</v>
      </c>
      <c r="G108" s="36">
        <f ca="1">G14/'VIS-B + NIR'!G14-1</f>
        <v>3.0116524887958018E-2</v>
      </c>
      <c r="H108" s="36">
        <f ca="1">H14/'VIS-B + NIR'!H14-1</f>
        <v>2.5540217006764898E-2</v>
      </c>
      <c r="I108" s="36">
        <f ca="1">I14/'VIS-B + NIR'!I14-1</f>
        <v>3.8498436818251047E-2</v>
      </c>
      <c r="K108" s="83"/>
      <c r="L108" s="74">
        <v>-5</v>
      </c>
      <c r="M108" s="1" t="s">
        <v>2</v>
      </c>
      <c r="N108" s="36">
        <f ca="1">N14/'VIS-B + NIR'!N14-1</f>
        <v>1.2991556527766956E-2</v>
      </c>
      <c r="O108" s="36">
        <f ca="1">O14/'VIS-B + NIR'!O14-1</f>
        <v>1.5143876726374073E-2</v>
      </c>
      <c r="P108" s="36">
        <f ca="1">P14/'VIS-B + NIR'!P14-1</f>
        <v>2.4934586547239013E-2</v>
      </c>
      <c r="Q108" s="36">
        <f ca="1">Q14/'VIS-B + NIR'!Q14-1</f>
        <v>4.6114155572289484E-2</v>
      </c>
      <c r="R108" s="36">
        <f ca="1">R14/'VIS-B + NIR'!R14-1</f>
        <v>0.12175976184436288</v>
      </c>
      <c r="T108" s="83"/>
      <c r="U108" s="74">
        <v>-5</v>
      </c>
      <c r="V108" s="1" t="s">
        <v>2</v>
      </c>
      <c r="W108" s="36">
        <f ca="1">W14/'VIS-B + NIR'!W14-1</f>
        <v>1.2675899785917766E-2</v>
      </c>
      <c r="X108" s="36">
        <f ca="1">X14/'VIS-B + NIR'!X14-1</f>
        <v>1.4202914083959239E-2</v>
      </c>
      <c r="Y108" s="36">
        <f ca="1">Y14/'VIS-B + NIR'!Y14-1</f>
        <v>2.248517030874253E-2</v>
      </c>
      <c r="Z108" s="36">
        <f ca="1">Z14/'VIS-B + NIR'!Z14-1</f>
        <v>3.7814810564423151E-2</v>
      </c>
      <c r="AA108" s="36">
        <f ca="1">AA14/'VIS-B + NIR'!AA14-1</f>
        <v>8.3679031177895657E-2</v>
      </c>
    </row>
    <row r="109" spans="2:27" ht="17" thickBot="1" x14ac:dyDescent="0.25">
      <c r="B109" s="83"/>
      <c r="C109" s="75"/>
      <c r="D109" s="4" t="s">
        <v>3</v>
      </c>
      <c r="E109" s="37">
        <f ca="1">E15/'VIS-B + NIR'!E15-1</f>
        <v>-5.320494227913386E-2</v>
      </c>
      <c r="F109" s="37">
        <f ca="1">F15/'VIS-B + NIR'!F15-1</f>
        <v>-5.693421903067386E-2</v>
      </c>
      <c r="G109" s="37">
        <f ca="1">G15/'VIS-B + NIR'!G15-1</f>
        <v>-7.3052838480092919E-2</v>
      </c>
      <c r="H109" s="37">
        <f ca="1">H15/'VIS-B + NIR'!H15-1</f>
        <v>-9.1326812578056749E-2</v>
      </c>
      <c r="I109" s="37">
        <f ca="1">I15/'VIS-B + NIR'!I15-1</f>
        <v>-0.1608420209622915</v>
      </c>
      <c r="K109" s="83"/>
      <c r="L109" s="75"/>
      <c r="M109" s="4" t="s">
        <v>3</v>
      </c>
      <c r="N109" s="37">
        <f ca="1">N15/'VIS-B + NIR'!N15-1</f>
        <v>-5.0386782435299926E-2</v>
      </c>
      <c r="O109" s="37">
        <f ca="1">O15/'VIS-B + NIR'!O15-1</f>
        <v>-5.5219614490157998E-2</v>
      </c>
      <c r="P109" s="37">
        <f ca="1">P15/'VIS-B + NIR'!P15-1</f>
        <v>-7.8936550969875952E-2</v>
      </c>
      <c r="Q109" s="37">
        <f ca="1">Q15/'VIS-B + NIR'!Q15-1</f>
        <v>-0.13638731267101634</v>
      </c>
      <c r="R109" s="37">
        <f ca="1">R15/'VIS-B + NIR'!R15-1</f>
        <v>-0.29563407211727466</v>
      </c>
      <c r="T109" s="83"/>
      <c r="U109" s="75"/>
      <c r="V109" s="4" t="s">
        <v>3</v>
      </c>
      <c r="W109" s="37">
        <f ca="1">W15/'VIS-B + NIR'!W15-1</f>
        <v>-5.0325013293853083E-2</v>
      </c>
      <c r="X109" s="37">
        <f ca="1">X15/'VIS-B + NIR'!X15-1</f>
        <v>-5.4830459281833832E-2</v>
      </c>
      <c r="Y109" s="37">
        <f ca="1">Y15/'VIS-B + NIR'!Y15-1</f>
        <v>-7.6032057832649436E-2</v>
      </c>
      <c r="Z109" s="37">
        <f ca="1">Z15/'VIS-B + NIR'!Z15-1</f>
        <v>-0.12309084807134163</v>
      </c>
      <c r="AA109" s="37">
        <f ca="1">AA15/'VIS-B + NIR'!AA15-1</f>
        <v>-0.24216389223323698</v>
      </c>
    </row>
    <row r="110" spans="2:27" x14ac:dyDescent="0.2">
      <c r="B110" s="83"/>
      <c r="C110" s="74">
        <v>-10</v>
      </c>
      <c r="D110" s="1" t="s">
        <v>2</v>
      </c>
      <c r="E110" s="36">
        <f ca="1">E16/'VIS-B + NIR'!E16-1</f>
        <v>1.7611558197848431E-2</v>
      </c>
      <c r="F110" s="36">
        <f ca="1">F16/'VIS-B + NIR'!F16-1</f>
        <v>2.1733145826496214E-2</v>
      </c>
      <c r="G110" s="36">
        <f ca="1">G16/'VIS-B + NIR'!G16-1</f>
        <v>3.0401476639446257E-2</v>
      </c>
      <c r="H110" s="36">
        <f ca="1">H16/'VIS-B + NIR'!H16-1</f>
        <v>2.746220484917572E-2</v>
      </c>
      <c r="I110" s="36">
        <f ca="1">I16/'VIS-B + NIR'!I16-1</f>
        <v>3.6878036709297346E-2</v>
      </c>
      <c r="K110" s="83"/>
      <c r="L110" s="74">
        <v>-10</v>
      </c>
      <c r="M110" s="1" t="s">
        <v>2</v>
      </c>
      <c r="N110" s="36">
        <f ca="1">N16/'VIS-B + NIR'!N16-1</f>
        <v>1.6676546081471066E-2</v>
      </c>
      <c r="O110" s="36">
        <f ca="1">O16/'VIS-B + NIR'!O16-1</f>
        <v>1.331253085312345E-2</v>
      </c>
      <c r="P110" s="36">
        <f ca="1">P16/'VIS-B + NIR'!P16-1</f>
        <v>2.4534698741790484E-2</v>
      </c>
      <c r="Q110" s="36">
        <f ca="1">Q16/'VIS-B + NIR'!Q16-1</f>
        <v>4.1147428346199E-2</v>
      </c>
      <c r="R110" s="36">
        <f ca="1">R16/'VIS-B + NIR'!R16-1</f>
        <v>0.10894325871085853</v>
      </c>
      <c r="T110" s="83"/>
      <c r="U110" s="74">
        <v>-10</v>
      </c>
      <c r="V110" s="1" t="s">
        <v>2</v>
      </c>
      <c r="W110" s="36">
        <f ca="1">W16/'VIS-B + NIR'!W16-1</f>
        <v>1.6757510951437071E-2</v>
      </c>
      <c r="X110" s="36">
        <f ca="1">X16/'VIS-B + NIR'!X16-1</f>
        <v>1.2711928438376541E-2</v>
      </c>
      <c r="Y110" s="36">
        <f ca="1">Y16/'VIS-B + NIR'!Y16-1</f>
        <v>2.2318778993289934E-2</v>
      </c>
      <c r="Z110" s="36">
        <f ca="1">Z16/'VIS-B + NIR'!Z16-1</f>
        <v>3.4428853904270085E-2</v>
      </c>
      <c r="AA110" s="36">
        <f ca="1">AA16/'VIS-B + NIR'!AA16-1</f>
        <v>7.73508308850821E-2</v>
      </c>
    </row>
    <row r="111" spans="2:27" ht="17" thickBot="1" x14ac:dyDescent="0.25">
      <c r="B111" s="83"/>
      <c r="C111" s="75"/>
      <c r="D111" s="4" t="s">
        <v>3</v>
      </c>
      <c r="E111" s="37">
        <f ca="1">E17/'VIS-B + NIR'!E17-1</f>
        <v>-5.6684208178834017E-2</v>
      </c>
      <c r="F111" s="37">
        <f ca="1">F17/'VIS-B + NIR'!F17-1</f>
        <v>-5.4927062737102794E-2</v>
      </c>
      <c r="G111" s="37">
        <f ca="1">G17/'VIS-B + NIR'!G17-1</f>
        <v>-7.2965398793922498E-2</v>
      </c>
      <c r="H111" s="37">
        <f ca="1">H17/'VIS-B + NIR'!H17-1</f>
        <v>-7.7493618987214519E-2</v>
      </c>
      <c r="I111" s="37">
        <f ca="1">I17/'VIS-B + NIR'!I17-1</f>
        <v>-0.14483116800639695</v>
      </c>
      <c r="K111" s="83"/>
      <c r="L111" s="75"/>
      <c r="M111" s="4" t="s">
        <v>3</v>
      </c>
      <c r="N111" s="37">
        <f ca="1">N17/'VIS-B + NIR'!N17-1</f>
        <v>-4.763893331232727E-2</v>
      </c>
      <c r="O111" s="37">
        <f ca="1">O17/'VIS-B + NIR'!O17-1</f>
        <v>-5.3272873572894452E-2</v>
      </c>
      <c r="P111" s="37">
        <f ca="1">P17/'VIS-B + NIR'!P17-1</f>
        <v>-7.5976674752769813E-2</v>
      </c>
      <c r="Q111" s="37">
        <f ca="1">Q17/'VIS-B + NIR'!Q17-1</f>
        <v>-0.11088969263595116</v>
      </c>
      <c r="R111" s="37">
        <f ca="1">R17/'VIS-B + NIR'!R17-1</f>
        <v>-0.27445086925901585</v>
      </c>
      <c r="T111" s="83"/>
      <c r="U111" s="75"/>
      <c r="V111" s="4" t="s">
        <v>3</v>
      </c>
      <c r="W111" s="37">
        <f ca="1">W17/'VIS-B + NIR'!W17-1</f>
        <v>-5.1425755163040043E-2</v>
      </c>
      <c r="X111" s="37">
        <f ca="1">X17/'VIS-B + NIR'!X17-1</f>
        <v>-5.3053479249262514E-2</v>
      </c>
      <c r="Y111" s="37">
        <f ca="1">Y17/'VIS-B + NIR'!Y17-1</f>
        <v>-7.3135971218853957E-2</v>
      </c>
      <c r="Z111" s="37">
        <f ca="1">Z17/'VIS-B + NIR'!Z17-1</f>
        <v>-0.10141636866727366</v>
      </c>
      <c r="AA111" s="37">
        <f ca="1">AA17/'VIS-B + NIR'!AA17-1</f>
        <v>-0.22917505316242492</v>
      </c>
    </row>
    <row r="112" spans="2:27" x14ac:dyDescent="0.2">
      <c r="B112" s="83"/>
      <c r="C112" s="74">
        <v>-15</v>
      </c>
      <c r="D112" s="1" t="s">
        <v>2</v>
      </c>
      <c r="E112" s="36">
        <f ca="1">E18/'VIS-B + NIR'!E18-1</f>
        <v>1.8854931331715008E-2</v>
      </c>
      <c r="F112" s="36">
        <f ca="1">F18/'VIS-B + NIR'!F18-1</f>
        <v>2.207324995695048E-2</v>
      </c>
      <c r="G112" s="36">
        <f ca="1">G18/'VIS-B + NIR'!G18-1</f>
        <v>2.5716610290835051E-2</v>
      </c>
      <c r="H112" s="36">
        <f ca="1">H18/'VIS-B + NIR'!H18-1</f>
        <v>2.7647130260163078E-2</v>
      </c>
      <c r="I112" s="36">
        <f ca="1">I18/'VIS-B + NIR'!I18-1</f>
        <v>3.37141238248162E-2</v>
      </c>
      <c r="K112" s="83"/>
      <c r="L112" s="74">
        <v>-15</v>
      </c>
      <c r="M112" s="1" t="s">
        <v>2</v>
      </c>
      <c r="N112" s="36">
        <f ca="1">N18/'VIS-B + NIR'!N18-1</f>
        <v>1.4128719153194913E-2</v>
      </c>
      <c r="O112" s="36">
        <f ca="1">O18/'VIS-B + NIR'!O18-1</f>
        <v>1.3240528145223029E-2</v>
      </c>
      <c r="P112" s="36">
        <f ca="1">P18/'VIS-B + NIR'!P18-1</f>
        <v>1.9654920754384575E-2</v>
      </c>
      <c r="Q112" s="36">
        <f ca="1">Q18/'VIS-B + NIR'!Q18-1</f>
        <v>3.7859305376270802E-2</v>
      </c>
      <c r="R112" s="36">
        <f ca="1">R18/'VIS-B + NIR'!R18-1</f>
        <v>9.3461675641580477E-2</v>
      </c>
      <c r="T112" s="83"/>
      <c r="U112" s="74">
        <v>-15</v>
      </c>
      <c r="V112" s="1" t="s">
        <v>2</v>
      </c>
      <c r="W112" s="36">
        <f ca="1">W18/'VIS-B + NIR'!W18-1</f>
        <v>1.4308778511394671E-2</v>
      </c>
      <c r="X112" s="36">
        <f ca="1">X18/'VIS-B + NIR'!X18-1</f>
        <v>1.3159556533296701E-2</v>
      </c>
      <c r="Y112" s="36">
        <f ca="1">Y18/'VIS-B + NIR'!Y18-1</f>
        <v>1.7927738825799233E-2</v>
      </c>
      <c r="Z112" s="36">
        <f ca="1">Z18/'VIS-B + NIR'!Z18-1</f>
        <v>3.2070253271240912E-2</v>
      </c>
      <c r="AA112" s="36">
        <f ca="1">AA18/'VIS-B + NIR'!AA18-1</f>
        <v>6.8204762930549112E-2</v>
      </c>
    </row>
    <row r="113" spans="2:27" ht="17" thickBot="1" x14ac:dyDescent="0.25">
      <c r="B113" s="83"/>
      <c r="C113" s="85"/>
      <c r="D113" s="4" t="s">
        <v>3</v>
      </c>
      <c r="E113" s="37">
        <f ca="1">E19/'VIS-B + NIR'!E19-1</f>
        <v>-5.87233734792455E-2</v>
      </c>
      <c r="F113" s="37">
        <f ca="1">F19/'VIS-B + NIR'!F19-1</f>
        <v>-5.6005974869064112E-2</v>
      </c>
      <c r="G113" s="37">
        <f ca="1">G19/'VIS-B + NIR'!G19-1</f>
        <v>-6.7958768829269101E-2</v>
      </c>
      <c r="H113" s="37">
        <f ca="1">H19/'VIS-B + NIR'!H19-1</f>
        <v>-9.1370123093850175E-2</v>
      </c>
      <c r="I113" s="37">
        <f ca="1">I19/'VIS-B + NIR'!I19-1</f>
        <v>-0.13540664892687349</v>
      </c>
      <c r="K113" s="83"/>
      <c r="L113" s="85"/>
      <c r="M113" s="4" t="s">
        <v>3</v>
      </c>
      <c r="N113" s="37">
        <f ca="1">N19/'VIS-B + NIR'!N19-1</f>
        <v>-3.8026666038177614E-2</v>
      </c>
      <c r="O113" s="37">
        <f ca="1">O19/'VIS-B + NIR'!O19-1</f>
        <v>-5.0690302496447459E-2</v>
      </c>
      <c r="P113" s="37">
        <f ca="1">P19/'VIS-B + NIR'!P19-1</f>
        <v>-6.9904560450460118E-2</v>
      </c>
      <c r="Q113" s="37">
        <f ca="1">Q19/'VIS-B + NIR'!Q19-1</f>
        <v>-0.11757447630445206</v>
      </c>
      <c r="R113" s="37">
        <f ca="1">R19/'VIS-B + NIR'!R19-1</f>
        <v>-0.25495755637749751</v>
      </c>
      <c r="T113" s="83"/>
      <c r="U113" s="85"/>
      <c r="V113" s="4" t="s">
        <v>3</v>
      </c>
      <c r="W113" s="37">
        <f ca="1">W19/'VIS-B + NIR'!W19-1</f>
        <v>-4.95002228126038E-2</v>
      </c>
      <c r="X113" s="37">
        <f ca="1">X19/'VIS-B + NIR'!X19-1</f>
        <v>-5.3004681926874908E-2</v>
      </c>
      <c r="Y113" s="37">
        <f ca="1">Y19/'VIS-B + NIR'!Y19-1</f>
        <v>-6.7676680724884863E-2</v>
      </c>
      <c r="Z113" s="37">
        <f ca="1">Z19/'VIS-B + NIR'!Z19-1</f>
        <v>-0.10714257262143234</v>
      </c>
      <c r="AA113" s="37">
        <f ca="1">AA19/'VIS-B + NIR'!AA19-1</f>
        <v>-0.21217288874678775</v>
      </c>
    </row>
    <row r="114" spans="2:27" x14ac:dyDescent="0.2">
      <c r="B114" s="83"/>
      <c r="C114" s="89">
        <v>-20</v>
      </c>
      <c r="D114" s="1" t="s">
        <v>2</v>
      </c>
      <c r="E114" s="36">
        <f ca="1">E20/'VIS-B + NIR'!E20-1</f>
        <v>2.2182280328794102E-2</v>
      </c>
      <c r="F114" s="36">
        <f ca="1">F20/'VIS-B + NIR'!F20-1</f>
        <v>1.7878278990720142E-2</v>
      </c>
      <c r="G114" s="36">
        <f ca="1">G20/'VIS-B + NIR'!G20-1</f>
        <v>2.5049855212555538E-2</v>
      </c>
      <c r="H114" s="36">
        <f ca="1">H20/'VIS-B + NIR'!H20-1</f>
        <v>2.7928493451703673E-2</v>
      </c>
      <c r="I114" s="36">
        <f ca="1">I20/'VIS-B + NIR'!I20-1</f>
        <v>2.9977579322961523E-2</v>
      </c>
      <c r="K114" s="83"/>
      <c r="L114" s="89">
        <v>-20</v>
      </c>
      <c r="M114" s="1" t="s">
        <v>2</v>
      </c>
      <c r="N114" s="36">
        <f ca="1">N20/'VIS-B + NIR'!N20-1</f>
        <v>1.0033462889208256E-2</v>
      </c>
      <c r="O114" s="36">
        <f ca="1">O20/'VIS-B + NIR'!O20-1</f>
        <v>1.6983123610087247E-2</v>
      </c>
      <c r="P114" s="36">
        <f ca="1">P20/'VIS-B + NIR'!P20-1</f>
        <v>1.8835748235752403E-2</v>
      </c>
      <c r="Q114" s="36">
        <f ca="1">Q20/'VIS-B + NIR'!Q20-1</f>
        <v>3.5008478605308202E-2</v>
      </c>
      <c r="R114" s="36">
        <f ca="1">R20/'VIS-B + NIR'!R20-1</f>
        <v>8.2263702226947011E-2</v>
      </c>
      <c r="T114" s="83"/>
      <c r="U114" s="89">
        <v>-20</v>
      </c>
      <c r="V114" s="1" t="s">
        <v>2</v>
      </c>
      <c r="W114" s="36">
        <f ca="1">W20/'VIS-B + NIR'!W20-1</f>
        <v>1.4062224152602942E-2</v>
      </c>
      <c r="X114" s="36">
        <f ca="1">X20/'VIS-B + NIR'!X20-1</f>
        <v>1.6973546294582809E-2</v>
      </c>
      <c r="Y114" s="36">
        <f ca="1">Y20/'VIS-B + NIR'!Y20-1</f>
        <v>1.7268011904481906E-2</v>
      </c>
      <c r="Z114" s="36">
        <f ca="1">Z20/'VIS-B + NIR'!Z20-1</f>
        <v>3.0018674432172654E-2</v>
      </c>
      <c r="AA114" s="36">
        <f ca="1">AA20/'VIS-B + NIR'!AA20-1</f>
        <v>6.1496701637232087E-2</v>
      </c>
    </row>
    <row r="115" spans="2:27" ht="17" thickBot="1" x14ac:dyDescent="0.25">
      <c r="B115" s="83"/>
      <c r="C115" s="85"/>
      <c r="D115" s="4" t="s">
        <v>3</v>
      </c>
      <c r="E115" s="37">
        <f ca="1">E21/'VIS-B + NIR'!E21-1</f>
        <v>-5.9088459246160907E-2</v>
      </c>
      <c r="F115" s="37">
        <f ca="1">F21/'VIS-B + NIR'!F21-1</f>
        <v>-5.9270959361562237E-2</v>
      </c>
      <c r="G115" s="37">
        <f ca="1">G21/'VIS-B + NIR'!G21-1</f>
        <v>-6.6146038815659836E-2</v>
      </c>
      <c r="H115" s="37">
        <f ca="1">H21/'VIS-B + NIR'!H21-1</f>
        <v>-8.71317007601774E-2</v>
      </c>
      <c r="I115" s="37">
        <f ca="1">I21/'VIS-B + NIR'!I21-1</f>
        <v>-0.11453614694095493</v>
      </c>
      <c r="K115" s="83"/>
      <c r="L115" s="85"/>
      <c r="M115" s="4" t="s">
        <v>3</v>
      </c>
      <c r="N115" s="37">
        <f ca="1">N21/'VIS-B + NIR'!N21-1</f>
        <v>-3.1104775320160649E-2</v>
      </c>
      <c r="O115" s="37">
        <f ca="1">O21/'VIS-B + NIR'!O21-1</f>
        <v>-4.9308509030777548E-2</v>
      </c>
      <c r="P115" s="37">
        <f ca="1">P21/'VIS-B + NIR'!P21-1</f>
        <v>-6.7422582440058942E-2</v>
      </c>
      <c r="Q115" s="37">
        <f ca="1">Q21/'VIS-B + NIR'!Q21-1</f>
        <v>-0.10979782657558568</v>
      </c>
      <c r="R115" s="37">
        <f ca="1">R21/'VIS-B + NIR'!R21-1</f>
        <v>-0.2098091838747681</v>
      </c>
      <c r="T115" s="83"/>
      <c r="U115" s="85"/>
      <c r="V115" s="4" t="s">
        <v>3</v>
      </c>
      <c r="W115" s="37">
        <f ca="1">W21/'VIS-B + NIR'!W21-1</f>
        <v>-4.9334322974707301E-2</v>
      </c>
      <c r="X115" s="37">
        <f ca="1">X21/'VIS-B + NIR'!X21-1</f>
        <v>-5.3819674492913694E-2</v>
      </c>
      <c r="Y115" s="37">
        <f ca="1">Y21/'VIS-B + NIR'!Y21-1</f>
        <v>-6.5544703077726196E-2</v>
      </c>
      <c r="Z115" s="37">
        <f ca="1">Z21/'VIS-B + NIR'!Z21-1</f>
        <v>-0.10141801361470626</v>
      </c>
      <c r="AA115" s="37">
        <f ca="1">AA21/'VIS-B + NIR'!AA21-1</f>
        <v>-0.17526724249416925</v>
      </c>
    </row>
    <row r="116" spans="2:27" x14ac:dyDescent="0.2">
      <c r="B116" s="83"/>
      <c r="C116" s="89">
        <v>-25</v>
      </c>
      <c r="D116" s="7" t="s">
        <v>2</v>
      </c>
      <c r="E116" s="36">
        <f ca="1">E22/'VIS-B + NIR'!E22-1</f>
        <v>2.2819004076901184E-2</v>
      </c>
      <c r="F116" s="36">
        <f ca="1">F22/'VIS-B + NIR'!F22-1</f>
        <v>1.583774220873857E-2</v>
      </c>
      <c r="G116" s="36">
        <f ca="1">G22/'VIS-B + NIR'!G22-1</f>
        <v>2.5789116357671782E-2</v>
      </c>
      <c r="H116" s="36">
        <f ca="1">H22/'VIS-B + NIR'!H22-1</f>
        <v>2.7954753904025464E-2</v>
      </c>
      <c r="I116" s="36">
        <f ca="1">I22/'VIS-B + NIR'!I22-1</f>
        <v>2.7815983930245869E-2</v>
      </c>
      <c r="K116" s="83"/>
      <c r="L116" s="89">
        <v>-25</v>
      </c>
      <c r="M116" s="7" t="s">
        <v>2</v>
      </c>
      <c r="N116" s="36">
        <f ca="1">N22/'VIS-B + NIR'!N22-1</f>
        <v>7.3899191059412228E-3</v>
      </c>
      <c r="O116" s="36">
        <f ca="1">O22/'VIS-B + NIR'!O22-1</f>
        <v>1.5816840241114738E-2</v>
      </c>
      <c r="P116" s="36">
        <f ca="1">P22/'VIS-B + NIR'!P22-1</f>
        <v>1.9395736999966218E-2</v>
      </c>
      <c r="Q116" s="36">
        <f ca="1">Q22/'VIS-B + NIR'!Q22-1</f>
        <v>3.2771296743850709E-2</v>
      </c>
      <c r="R116" s="36">
        <f ca="1">R22/'VIS-B + NIR'!R22-1</f>
        <v>7.262041450240786E-2</v>
      </c>
      <c r="T116" s="83"/>
      <c r="U116" s="89">
        <v>-25</v>
      </c>
      <c r="V116" s="7" t="s">
        <v>2</v>
      </c>
      <c r="W116" s="36">
        <f ca="1">W22/'VIS-B + NIR'!W22-1</f>
        <v>1.3809382593639397E-2</v>
      </c>
      <c r="X116" s="36">
        <f ca="1">X22/'VIS-B + NIR'!X22-1</f>
        <v>1.5754536573357569E-2</v>
      </c>
      <c r="Y116" s="36">
        <f ca="1">Y22/'VIS-B + NIR'!Y22-1</f>
        <v>1.7880369548563868E-2</v>
      </c>
      <c r="Z116" s="36">
        <f ca="1">Z22/'VIS-B + NIR'!Z22-1</f>
        <v>2.8388495811116909E-2</v>
      </c>
      <c r="AA116" s="36">
        <f ca="1">AA22/'VIS-B + NIR'!AA22-1</f>
        <v>5.5464048076307337E-2</v>
      </c>
    </row>
    <row r="117" spans="2:27" ht="17" thickBot="1" x14ac:dyDescent="0.25">
      <c r="B117" s="83"/>
      <c r="C117" s="75"/>
      <c r="D117" s="8" t="s">
        <v>3</v>
      </c>
      <c r="E117" s="37">
        <f ca="1">E23/'VIS-B + NIR'!E23-1</f>
        <v>-5.8538773580613879E-2</v>
      </c>
      <c r="F117" s="37">
        <f ca="1">F23/'VIS-B + NIR'!F23-1</f>
        <v>-5.860226260869339E-2</v>
      </c>
      <c r="G117" s="37">
        <f ca="1">G23/'VIS-B + NIR'!G23-1</f>
        <v>-6.638218691623643E-2</v>
      </c>
      <c r="H117" s="37">
        <f ca="1">H23/'VIS-B + NIR'!H23-1</f>
        <v>-8.3933319928864547E-2</v>
      </c>
      <c r="I117" s="37">
        <f ca="1">I23/'VIS-B + NIR'!I23-1</f>
        <v>-0.10951121043852019</v>
      </c>
      <c r="K117" s="83"/>
      <c r="L117" s="75"/>
      <c r="M117" s="8" t="s">
        <v>3</v>
      </c>
      <c r="N117" s="37">
        <f ca="1">N23/'VIS-B + NIR'!N23-1</f>
        <v>-3.1550227740952064E-2</v>
      </c>
      <c r="O117" s="37">
        <f ca="1">O23/'VIS-B + NIR'!O23-1</f>
        <v>-4.6761495958915877E-2</v>
      </c>
      <c r="P117" s="37">
        <f ca="1">P23/'VIS-B + NIR'!P23-1</f>
        <v>-6.6893859382291976E-2</v>
      </c>
      <c r="Q117" s="37">
        <f ca="1">Q23/'VIS-B + NIR'!Q23-1</f>
        <v>-0.10361392543576953</v>
      </c>
      <c r="R117" s="37">
        <f ca="1">R23/'VIS-B + NIR'!R23-1</f>
        <v>-0.19325046601633167</v>
      </c>
      <c r="T117" s="83"/>
      <c r="U117" s="75"/>
      <c r="V117" s="8" t="s">
        <v>3</v>
      </c>
      <c r="W117" s="37">
        <f ca="1">W23/'VIS-B + NIR'!W23-1</f>
        <v>-4.9128764972560912E-2</v>
      </c>
      <c r="X117" s="37">
        <f ca="1">X23/'VIS-B + NIR'!X23-1</f>
        <v>-5.263568262993179E-2</v>
      </c>
      <c r="Y117" s="37">
        <f ca="1">Y23/'VIS-B + NIR'!Y23-1</f>
        <v>-6.5116279133745292E-2</v>
      </c>
      <c r="Z117" s="37">
        <f ca="1">Z23/'VIS-B + NIR'!Z23-1</f>
        <v>-9.6666139157843056E-2</v>
      </c>
      <c r="AA117" s="37">
        <f ca="1">AA23/'VIS-B + NIR'!AA23-1</f>
        <v>-0.16234465212862093</v>
      </c>
    </row>
    <row r="118" spans="2:27" x14ac:dyDescent="0.2">
      <c r="B118" s="83"/>
      <c r="C118" s="74">
        <v>-30</v>
      </c>
      <c r="D118" s="1" t="s">
        <v>2</v>
      </c>
      <c r="E118" s="36">
        <f ca="1">E24/'VIS-B + NIR'!E24-1</f>
        <v>2.1709185395408337E-2</v>
      </c>
      <c r="F118" s="36">
        <f ca="1">F24/'VIS-B + NIR'!F24-1</f>
        <v>1.7823707040138803E-2</v>
      </c>
      <c r="G118" s="36">
        <f ca="1">G24/'VIS-B + NIR'!G24-1</f>
        <v>2.4250958289584235E-2</v>
      </c>
      <c r="H118" s="36">
        <f ca="1">H24/'VIS-B + NIR'!H24-1</f>
        <v>2.7847648560289873E-2</v>
      </c>
      <c r="I118" s="36">
        <f ca="1">I24/'VIS-B + NIR'!I24-1</f>
        <v>2.5851858689145857E-2</v>
      </c>
      <c r="K118" s="83"/>
      <c r="L118" s="74">
        <v>-30</v>
      </c>
      <c r="M118" s="1" t="s">
        <v>2</v>
      </c>
      <c r="N118" s="36">
        <f ca="1">N24/'VIS-B + NIR'!N24-1</f>
        <v>1.1335412025552438E-2</v>
      </c>
      <c r="O118" s="36">
        <f ca="1">O24/'VIS-B + NIR'!O24-1</f>
        <v>1.6857663816868707E-2</v>
      </c>
      <c r="P118" s="36">
        <f ca="1">P24/'VIS-B + NIR'!P24-1</f>
        <v>1.7914128508900173E-2</v>
      </c>
      <c r="Q118" s="36">
        <f ca="1">Q24/'VIS-B + NIR'!Q24-1</f>
        <v>3.1032428959479219E-2</v>
      </c>
      <c r="R118" s="36">
        <f ca="1">R24/'VIS-B + NIR'!R24-1</f>
        <v>6.4890057233602416E-2</v>
      </c>
      <c r="T118" s="83"/>
      <c r="U118" s="74">
        <v>-30</v>
      </c>
      <c r="V118" s="1" t="s">
        <v>2</v>
      </c>
      <c r="W118" s="36">
        <f ca="1">W24/'VIS-B + NIR'!W24-1</f>
        <v>1.4298845353898582E-2</v>
      </c>
      <c r="X118" s="36">
        <f ca="1">X24/'VIS-B + NIR'!X24-1</f>
        <v>1.6867858470966279E-2</v>
      </c>
      <c r="Y118" s="36">
        <f ca="1">Y24/'VIS-B + NIR'!Y24-1</f>
        <v>1.6554120778043524E-2</v>
      </c>
      <c r="Z118" s="36">
        <f ca="1">Z24/'VIS-B + NIR'!Z24-1</f>
        <v>2.7115779603788415E-2</v>
      </c>
      <c r="AA118" s="36">
        <f ca="1">AA24/'VIS-B + NIR'!AA24-1</f>
        <v>5.050568224654528E-2</v>
      </c>
    </row>
    <row r="119" spans="2:27" ht="17" thickBot="1" x14ac:dyDescent="0.25">
      <c r="B119" s="83"/>
      <c r="C119" s="75"/>
      <c r="D119" s="4" t="s">
        <v>3</v>
      </c>
      <c r="E119" s="37">
        <f ca="1">E25/'VIS-B + NIR'!E25-1</f>
        <v>-5.8966824287824626E-2</v>
      </c>
      <c r="F119" s="37">
        <f ca="1">F25/'VIS-B + NIR'!F25-1</f>
        <v>-5.865415781538863E-2</v>
      </c>
      <c r="G119" s="37">
        <f ca="1">G25/'VIS-B + NIR'!G25-1</f>
        <v>-6.3769492657297255E-2</v>
      </c>
      <c r="H119" s="37">
        <f ca="1">H25/'VIS-B + NIR'!H25-1</f>
        <v>-8.1803254768347822E-2</v>
      </c>
      <c r="I119" s="37">
        <f ca="1">I25/'VIS-B + NIR'!I25-1</f>
        <v>-0.10760210262731051</v>
      </c>
      <c r="K119" s="83"/>
      <c r="L119" s="75"/>
      <c r="M119" s="4" t="s">
        <v>3</v>
      </c>
      <c r="N119" s="37">
        <f ca="1">N25/'VIS-B + NIR'!N25-1</f>
        <v>-3.2256821762333021E-2</v>
      </c>
      <c r="O119" s="37">
        <f ca="1">O25/'VIS-B + NIR'!O25-1</f>
        <v>-4.9021360643042966E-2</v>
      </c>
      <c r="P119" s="37">
        <f ca="1">P25/'VIS-B + NIR'!P25-1</f>
        <v>-6.4358894850444326E-2</v>
      </c>
      <c r="Q119" s="37">
        <f ca="1">Q25/'VIS-B + NIR'!Q25-1</f>
        <v>-9.879524136623441E-2</v>
      </c>
      <c r="R119" s="37">
        <f ca="1">R25/'VIS-B + NIR'!R25-1</f>
        <v>-0.17744324624780616</v>
      </c>
      <c r="T119" s="83"/>
      <c r="U119" s="75"/>
      <c r="V119" s="4" t="s">
        <v>3</v>
      </c>
      <c r="W119" s="37">
        <f ca="1">W25/'VIS-B + NIR'!W25-1</f>
        <v>-4.9446432553018949E-2</v>
      </c>
      <c r="X119" s="37">
        <f ca="1">X25/'VIS-B + NIR'!X25-1</f>
        <v>-5.3377087865689066E-2</v>
      </c>
      <c r="Y119" s="37">
        <f ca="1">Y25/'VIS-B + NIR'!Y25-1</f>
        <v>-6.2924927507218231E-2</v>
      </c>
      <c r="Z119" s="37">
        <f ca="1">Z25/'VIS-B + NIR'!Z25-1</f>
        <v>-9.275543567983735E-2</v>
      </c>
      <c r="AA119" s="37">
        <f ca="1">AA25/'VIS-B + NIR'!AA25-1</f>
        <v>-0.15122652665474401</v>
      </c>
    </row>
    <row r="120" spans="2:27" x14ac:dyDescent="0.2">
      <c r="B120" s="83"/>
      <c r="C120" s="74">
        <v>-35</v>
      </c>
      <c r="D120" s="1" t="s">
        <v>2</v>
      </c>
      <c r="E120" s="36">
        <f ca="1">E26/'VIS-B + NIR'!E26-1</f>
        <v>1.7900464685516537E-2</v>
      </c>
      <c r="F120" s="36">
        <f ca="1">F26/'VIS-B + NIR'!F26-1</f>
        <v>2.1177177238604683E-2</v>
      </c>
      <c r="G120" s="36">
        <f ca="1">G26/'VIS-B + NIR'!G26-1</f>
        <v>2.4132295126210401E-2</v>
      </c>
      <c r="H120" s="36">
        <f ca="1">H26/'VIS-B + NIR'!H26-1</f>
        <v>2.7691384656377105E-2</v>
      </c>
      <c r="I120" s="36">
        <f ca="1">I26/'VIS-B + NIR'!I26-1</f>
        <v>2.5541703100453894E-2</v>
      </c>
      <c r="K120" s="83"/>
      <c r="L120" s="74">
        <v>-35</v>
      </c>
      <c r="M120" s="1" t="s">
        <v>2</v>
      </c>
      <c r="N120" s="36">
        <f ca="1">N26/'VIS-B + NIR'!N26-1</f>
        <v>1.4840757265510929E-2</v>
      </c>
      <c r="O120" s="36">
        <f ca="1">O26/'VIS-B + NIR'!O26-1</f>
        <v>1.3040555358650119E-2</v>
      </c>
      <c r="P120" s="36">
        <f ca="1">P26/'VIS-B + NIR'!P26-1</f>
        <v>1.7768291955815307E-2</v>
      </c>
      <c r="Q120" s="36">
        <f ca="1">Q26/'VIS-B + NIR'!Q26-1</f>
        <v>2.9708630395978375E-2</v>
      </c>
      <c r="R120" s="36">
        <f ca="1">R26/'VIS-B + NIR'!R26-1</f>
        <v>6.1945562098134843E-2</v>
      </c>
      <c r="T120" s="83"/>
      <c r="U120" s="74">
        <v>-35</v>
      </c>
      <c r="V120" s="1" t="s">
        <v>2</v>
      </c>
      <c r="W120" s="36">
        <f ca="1">W26/'VIS-B + NIR'!W26-1</f>
        <v>1.4782950774554049E-2</v>
      </c>
      <c r="X120" s="36">
        <f ca="1">X26/'VIS-B + NIR'!X26-1</f>
        <v>1.2956426086819128E-2</v>
      </c>
      <c r="Y120" s="36">
        <f ca="1">Y26/'VIS-B + NIR'!Y26-1</f>
        <v>1.6472792930164681E-2</v>
      </c>
      <c r="Z120" s="36">
        <f ca="1">Z26/'VIS-B + NIR'!Z26-1</f>
        <v>2.6153410496180918E-2</v>
      </c>
      <c r="AA120" s="36">
        <f ca="1">AA26/'VIS-B + NIR'!AA26-1</f>
        <v>4.9061959377388886E-2</v>
      </c>
    </row>
    <row r="121" spans="2:27" ht="17" thickBot="1" x14ac:dyDescent="0.25">
      <c r="B121" s="83"/>
      <c r="C121" s="75"/>
      <c r="D121" s="9" t="s">
        <v>3</v>
      </c>
      <c r="E121" s="37">
        <f ca="1">E27/'VIS-B + NIR'!E27-1</f>
        <v>-5.7824573044159222E-2</v>
      </c>
      <c r="F121" s="37">
        <f ca="1">F27/'VIS-B + NIR'!F27-1</f>
        <v>-5.4619031425555686E-2</v>
      </c>
      <c r="G121" s="37">
        <f ca="1">G27/'VIS-B + NIR'!G27-1</f>
        <v>-6.3433218321918172E-2</v>
      </c>
      <c r="H121" s="37">
        <f ca="1">H27/'VIS-B + NIR'!H27-1</f>
        <v>-8.0765530836730548E-2</v>
      </c>
      <c r="I121" s="37">
        <f ca="1">I27/'VIS-B + NIR'!I27-1</f>
        <v>-0.10735383758839223</v>
      </c>
      <c r="K121" s="83"/>
      <c r="L121" s="75"/>
      <c r="M121" s="9" t="s">
        <v>3</v>
      </c>
      <c r="N121" s="37">
        <f ca="1">N27/'VIS-B + NIR'!N27-1</f>
        <v>-4.1194825169313387E-2</v>
      </c>
      <c r="O121" s="37">
        <f ca="1">O27/'VIS-B + NIR'!O27-1</f>
        <v>-5.0010753269318253E-2</v>
      </c>
      <c r="P121" s="37">
        <f ca="1">P27/'VIS-B + NIR'!P27-1</f>
        <v>-6.3713047330919093E-2</v>
      </c>
      <c r="Q121" s="37">
        <f ca="1">Q27/'VIS-B + NIR'!Q27-1</f>
        <v>-9.5168880142475043E-2</v>
      </c>
      <c r="R121" s="37">
        <f ca="1">R27/'VIS-B + NIR'!R27-1</f>
        <v>-0.16787338881701952</v>
      </c>
      <c r="T121" s="83"/>
      <c r="U121" s="75"/>
      <c r="V121" s="9" t="s">
        <v>3</v>
      </c>
      <c r="W121" s="37">
        <f ca="1">W27/'VIS-B + NIR'!W27-1</f>
        <v>-4.9868550694201708E-2</v>
      </c>
      <c r="X121" s="37">
        <f ca="1">X27/'VIS-B + NIR'!X27-1</f>
        <v>-5.2175905822056778E-2</v>
      </c>
      <c r="Y121" s="37">
        <f ca="1">Y27/'VIS-B + NIR'!Y27-1</f>
        <v>-6.2341926494633104E-2</v>
      </c>
      <c r="Z121" s="37">
        <f ca="1">Z27/'VIS-B + NIR'!Z27-1</f>
        <v>-8.9581218310227029E-2</v>
      </c>
      <c r="AA121" s="37">
        <f ca="1">AA27/'VIS-B + NIR'!AA27-1</f>
        <v>-0.1431709347569613</v>
      </c>
    </row>
    <row r="122" spans="2:27" x14ac:dyDescent="0.2">
      <c r="B122" s="83"/>
      <c r="C122" s="74">
        <v>-40</v>
      </c>
      <c r="D122" s="10" t="s">
        <v>2</v>
      </c>
      <c r="E122" s="36">
        <f ca="1">E28/'VIS-B + NIR'!E28-1</f>
        <v>2.0528076304854981E-2</v>
      </c>
      <c r="F122" s="36">
        <f ca="1">F28/'VIS-B + NIR'!F28-1</f>
        <v>2.1515365218990112E-2</v>
      </c>
      <c r="G122" s="36">
        <f ca="1">G28/'VIS-B + NIR'!G28-1</f>
        <v>2.6621158324291017E-2</v>
      </c>
      <c r="H122" s="36">
        <f ca="1">H28/'VIS-B + NIR'!H28-1</f>
        <v>2.7543841386620249E-2</v>
      </c>
      <c r="I122" s="36">
        <f ca="1">I28/'VIS-B + NIR'!I28-1</f>
        <v>2.5324913257928294E-2</v>
      </c>
      <c r="K122" s="83"/>
      <c r="L122" s="74">
        <v>-40</v>
      </c>
      <c r="M122" s="10" t="s">
        <v>2</v>
      </c>
      <c r="N122" s="36">
        <f ca="1">N28/'VIS-B + NIR'!N28-1</f>
        <v>1.2225683904911744E-2</v>
      </c>
      <c r="O122" s="36">
        <f ca="1">O28/'VIS-B + NIR'!O28-1</f>
        <v>1.38515844066458E-2</v>
      </c>
      <c r="P122" s="36">
        <f ca="1">P28/'VIS-B + NIR'!P28-1</f>
        <v>2.0002076176260486E-2</v>
      </c>
      <c r="Q122" s="36">
        <f ca="1">Q28/'VIS-B + NIR'!Q28-1</f>
        <v>2.8739926619572254E-2</v>
      </c>
      <c r="R122" s="36">
        <f ca="1">R28/'VIS-B + NIR'!R28-1</f>
        <v>5.9490180406019277E-2</v>
      </c>
      <c r="T122" s="83"/>
      <c r="U122" s="74">
        <v>-40</v>
      </c>
      <c r="V122" s="10" t="s">
        <v>2</v>
      </c>
      <c r="W122" s="36">
        <f ca="1">W28/'VIS-B + NIR'!W28-1</f>
        <v>1.2332884232049368E-2</v>
      </c>
      <c r="X122" s="36">
        <f ca="1">X28/'VIS-B + NIR'!X28-1</f>
        <v>1.3278937855734529E-2</v>
      </c>
      <c r="Y122" s="36">
        <f ca="1">Y28/'VIS-B + NIR'!Y28-1</f>
        <v>1.8641181036593402E-2</v>
      </c>
      <c r="Z122" s="36">
        <f ca="1">Z28/'VIS-B + NIR'!Z28-1</f>
        <v>2.546744867395323E-2</v>
      </c>
      <c r="AA122" s="36">
        <f ca="1">AA28/'VIS-B + NIR'!AA28-1</f>
        <v>4.7870232729355866E-2</v>
      </c>
    </row>
    <row r="123" spans="2:27" ht="17" thickBot="1" x14ac:dyDescent="0.25">
      <c r="B123" s="83"/>
      <c r="C123" s="75"/>
      <c r="D123" s="11" t="s">
        <v>3</v>
      </c>
      <c r="E123" s="37">
        <f ca="1">E29/'VIS-B + NIR'!E29-1</f>
        <v>-5.290079441006712E-2</v>
      </c>
      <c r="F123" s="37">
        <f ca="1">F29/'VIS-B + NIR'!F29-1</f>
        <v>-5.4778748673635524E-2</v>
      </c>
      <c r="G123" s="37">
        <f ca="1">G29/'VIS-B + NIR'!G29-1</f>
        <v>-6.5863459410927638E-2</v>
      </c>
      <c r="H123" s="37">
        <f ca="1">H29/'VIS-B + NIR'!H29-1</f>
        <v>-8.0848768065667431E-2</v>
      </c>
      <c r="I123" s="37">
        <f ca="1">I29/'VIS-B + NIR'!I29-1</f>
        <v>-0.10455599825089101</v>
      </c>
      <c r="K123" s="83"/>
      <c r="L123" s="75"/>
      <c r="M123" s="11" t="s">
        <v>3</v>
      </c>
      <c r="N123" s="37">
        <f ca="1">N29/'VIS-B + NIR'!N29-1</f>
        <v>-4.7031995439591023E-2</v>
      </c>
      <c r="O123" s="37">
        <f ca="1">O29/'VIS-B + NIR'!O29-1</f>
        <v>-5.2591540671913184E-2</v>
      </c>
      <c r="P123" s="37">
        <f ca="1">P29/'VIS-B + NIR'!P29-1</f>
        <v>-6.5344588492074029E-2</v>
      </c>
      <c r="Q123" s="37">
        <f ca="1">Q29/'VIS-B + NIR'!Q29-1</f>
        <v>-9.2606055411999622E-2</v>
      </c>
      <c r="R123" s="37">
        <f ca="1">R29/'VIS-B + NIR'!R29-1</f>
        <v>-0.15803545816850428</v>
      </c>
      <c r="T123" s="83"/>
      <c r="U123" s="75"/>
      <c r="V123" s="11" t="s">
        <v>3</v>
      </c>
      <c r="W123" s="37">
        <f ca="1">W29/'VIS-B + NIR'!W29-1</f>
        <v>-4.968415191197717E-2</v>
      </c>
      <c r="X123" s="37">
        <f ca="1">X29/'VIS-B + NIR'!X29-1</f>
        <v>-5.2425634695765888E-2</v>
      </c>
      <c r="Y123" s="37">
        <f ca="1">Y29/'VIS-B + NIR'!Y29-1</f>
        <v>-6.3695300581736003E-2</v>
      </c>
      <c r="Z123" s="37">
        <f ca="1">Z29/'VIS-B + NIR'!Z29-1</f>
        <v>-8.7059384760114877E-2</v>
      </c>
      <c r="AA123" s="37">
        <f ca="1">AA29/'VIS-B + NIR'!AA29-1</f>
        <v>-0.13635749910719586</v>
      </c>
    </row>
    <row r="124" spans="2:27" x14ac:dyDescent="0.2">
      <c r="B124" s="83"/>
      <c r="C124" s="74">
        <v>-45</v>
      </c>
      <c r="D124" s="12" t="s">
        <v>2</v>
      </c>
      <c r="E124" s="36">
        <f ca="1">E30/'VIS-B + NIR'!E30-1</f>
        <v>2.0099620493774895E-2</v>
      </c>
      <c r="F124" s="36">
        <f ca="1">F30/'VIS-B + NIR'!F30-1</f>
        <v>2.3192631187744395E-2</v>
      </c>
      <c r="G124" s="36">
        <f ca="1">G30/'VIS-B + NIR'!G30-1</f>
        <v>2.5734055991975424E-2</v>
      </c>
      <c r="H124" s="36">
        <f ca="1">H30/'VIS-B + NIR'!H30-1</f>
        <v>2.604857994689902E-2</v>
      </c>
      <c r="I124" s="36">
        <f ca="1">I30/'VIS-B + NIR'!I30-1</f>
        <v>2.3943978612191552E-2</v>
      </c>
      <c r="K124" s="83"/>
      <c r="L124" s="74">
        <v>-45</v>
      </c>
      <c r="M124" s="12" t="s">
        <v>2</v>
      </c>
      <c r="N124" s="36">
        <f ca="1">N30/'VIS-B + NIR'!N30-1</f>
        <v>1.2589928265459571E-2</v>
      </c>
      <c r="O124" s="36">
        <f ca="1">O30/'VIS-B + NIR'!O30-1</f>
        <v>1.5357394974756966E-2</v>
      </c>
      <c r="P124" s="36">
        <f ca="1">P30/'VIS-B + NIR'!P30-1</f>
        <v>1.9184883347198367E-2</v>
      </c>
      <c r="Q124" s="36">
        <f ca="1">Q30/'VIS-B + NIR'!Q30-1</f>
        <v>2.6448387696725417E-2</v>
      </c>
      <c r="R124" s="36">
        <f ca="1">R30/'VIS-B + NIR'!R30-1</f>
        <v>5.4786073705428873E-2</v>
      </c>
      <c r="T124" s="83"/>
      <c r="U124" s="74">
        <v>-45</v>
      </c>
      <c r="V124" s="12" t="s">
        <v>2</v>
      </c>
      <c r="W124" s="36">
        <f ca="1">W30/'VIS-B + NIR'!W30-1</f>
        <v>1.2036668454258992E-2</v>
      </c>
      <c r="X124" s="36">
        <f ca="1">X30/'VIS-B + NIR'!X30-1</f>
        <v>1.4637843483587654E-2</v>
      </c>
      <c r="Y124" s="36">
        <f ca="1">Y30/'VIS-B + NIR'!Y30-1</f>
        <v>1.7907544577364654E-2</v>
      </c>
      <c r="Z124" s="36">
        <f ca="1">Z30/'VIS-B + NIR'!Z30-1</f>
        <v>2.3554887241447275E-2</v>
      </c>
      <c r="AA124" s="36">
        <f ca="1">AA30/'VIS-B + NIR'!AA30-1</f>
        <v>4.4722049519178908E-2</v>
      </c>
    </row>
    <row r="125" spans="2:27" ht="17" thickBot="1" x14ac:dyDescent="0.25">
      <c r="B125" s="83"/>
      <c r="C125" s="75"/>
      <c r="D125" s="9" t="s">
        <v>3</v>
      </c>
      <c r="E125" s="37">
        <f ca="1">E31/'VIS-B + NIR'!E31-1</f>
        <v>-5.12301284157336E-2</v>
      </c>
      <c r="F125" s="37">
        <f ca="1">F31/'VIS-B + NIR'!F31-1</f>
        <v>-5.6331455244114537E-2</v>
      </c>
      <c r="G125" s="37">
        <f ca="1">G31/'VIS-B + NIR'!G31-1</f>
        <v>-6.4633351058849042E-2</v>
      </c>
      <c r="H125" s="37">
        <f ca="1">H31/'VIS-B + NIR'!H31-1</f>
        <v>-7.6193056256918967E-2</v>
      </c>
      <c r="I125" s="37">
        <f ca="1">I31/'VIS-B + NIR'!I31-1</f>
        <v>-0.1015996084917794</v>
      </c>
      <c r="K125" s="83"/>
      <c r="L125" s="75"/>
      <c r="M125" s="9" t="s">
        <v>3</v>
      </c>
      <c r="N125" s="37">
        <f ca="1">N31/'VIS-B + NIR'!N31-1</f>
        <v>-4.9095782778221686E-2</v>
      </c>
      <c r="O125" s="37">
        <f ca="1">O31/'VIS-B + NIR'!O31-1</f>
        <v>-5.370141194842537E-2</v>
      </c>
      <c r="P125" s="37">
        <f ca="1">P31/'VIS-B + NIR'!P31-1</f>
        <v>-6.465228457215666E-2</v>
      </c>
      <c r="Q125" s="37">
        <f ca="1">Q31/'VIS-B + NIR'!Q31-1</f>
        <v>-8.8559339770416301E-2</v>
      </c>
      <c r="R125" s="37">
        <f ca="1">R31/'VIS-B + NIR'!R31-1</f>
        <v>-0.14785329788917534</v>
      </c>
      <c r="T125" s="83"/>
      <c r="U125" s="75"/>
      <c r="V125" s="9" t="s">
        <v>3</v>
      </c>
      <c r="W125" s="37">
        <f ca="1">W31/'VIS-B + NIR'!W31-1</f>
        <v>-4.9366428916500227E-2</v>
      </c>
      <c r="X125" s="37">
        <f ca="1">X31/'VIS-B + NIR'!X31-1</f>
        <v>-5.3391506779777109E-2</v>
      </c>
      <c r="Y125" s="37">
        <f ca="1">Y31/'VIS-B + NIR'!Y31-1</f>
        <v>-6.3341176458481585E-2</v>
      </c>
      <c r="Z125" s="37">
        <f ca="1">Z31/'VIS-B + NIR'!Z31-1</f>
        <v>-8.4329168410994138E-2</v>
      </c>
      <c r="AA125" s="37">
        <f ca="1">AA31/'VIS-B + NIR'!AA31-1</f>
        <v>-0.12869219221591388</v>
      </c>
    </row>
    <row r="126" spans="2:27" x14ac:dyDescent="0.2">
      <c r="B126" s="83"/>
      <c r="C126" s="74">
        <v>-50</v>
      </c>
      <c r="D126" s="10" t="s">
        <v>2</v>
      </c>
      <c r="E126" s="36">
        <f ca="1">E32/'VIS-B + NIR'!E32-1</f>
        <v>2.0960183143152067E-2</v>
      </c>
      <c r="F126" s="36">
        <f ca="1">F32/'VIS-B + NIR'!F32-1</f>
        <v>2.5167387055001322E-2</v>
      </c>
      <c r="G126" s="36">
        <f ca="1">G32/'VIS-B + NIR'!G32-1</f>
        <v>2.4959606226427011E-2</v>
      </c>
      <c r="H126" s="36">
        <f ca="1">H32/'VIS-B + NIR'!H32-1</f>
        <v>2.6014150325655905E-2</v>
      </c>
      <c r="I126" s="36">
        <f ca="1">I32/'VIS-B + NIR'!I32-1</f>
        <v>2.4162926676688956E-2</v>
      </c>
      <c r="K126" s="83"/>
      <c r="L126" s="74">
        <v>-50</v>
      </c>
      <c r="M126" s="10" t="s">
        <v>2</v>
      </c>
      <c r="N126" s="36">
        <f ca="1">N32/'VIS-B + NIR'!N32-1</f>
        <v>1.3273082277263537E-2</v>
      </c>
      <c r="O126" s="36">
        <f ca="1">O32/'VIS-B + NIR'!O32-1</f>
        <v>1.6996766974550326E-2</v>
      </c>
      <c r="P126" s="36">
        <f ca="1">P32/'VIS-B + NIR'!P32-1</f>
        <v>1.8518422551484726E-2</v>
      </c>
      <c r="Q126" s="36">
        <f ca="1">Q32/'VIS-B + NIR'!Q32-1</f>
        <v>2.6098912453228928E-2</v>
      </c>
      <c r="R126" s="36">
        <f ca="1">R32/'VIS-B + NIR'!R32-1</f>
        <v>5.0882748499050612E-2</v>
      </c>
      <c r="T126" s="83"/>
      <c r="U126" s="74">
        <v>-50</v>
      </c>
      <c r="V126" s="10" t="s">
        <v>2</v>
      </c>
      <c r="W126" s="36">
        <f ca="1">W32/'VIS-B + NIR'!W32-1</f>
        <v>1.2708752322948769E-2</v>
      </c>
      <c r="X126" s="36">
        <f ca="1">X32/'VIS-B + NIR'!X32-1</f>
        <v>1.6244123211886397E-2</v>
      </c>
      <c r="Y126" s="36">
        <f ca="1">Y32/'VIS-B + NIR'!Y32-1</f>
        <v>1.730777042132825E-2</v>
      </c>
      <c r="Z126" s="36">
        <f ca="1">Z32/'VIS-B + NIR'!Z32-1</f>
        <v>2.337475219667029E-2</v>
      </c>
      <c r="AA126" s="36">
        <f ca="1">AA32/'VIS-B + NIR'!AA32-1</f>
        <v>4.2117302843420523E-2</v>
      </c>
    </row>
    <row r="127" spans="2:27" ht="17" thickBot="1" x14ac:dyDescent="0.25">
      <c r="B127" s="83"/>
      <c r="C127" s="75"/>
      <c r="D127" s="11" t="s">
        <v>3</v>
      </c>
      <c r="E127" s="37">
        <f ca="1">E33/'VIS-B + NIR'!E33-1</f>
        <v>-5.3228850645654302E-2</v>
      </c>
      <c r="F127" s="37">
        <f ca="1">F33/'VIS-B + NIR'!F33-1</f>
        <v>-5.814525949681093E-2</v>
      </c>
      <c r="G127" s="37">
        <f ca="1">G33/'VIS-B + NIR'!G33-1</f>
        <v>-6.2647304952262339E-2</v>
      </c>
      <c r="H127" s="37">
        <f ca="1">H33/'VIS-B + NIR'!H33-1</f>
        <v>-7.8163086043870456E-2</v>
      </c>
      <c r="I127" s="37">
        <f ca="1">I33/'VIS-B + NIR'!I33-1</f>
        <v>-9.9088960579026386E-2</v>
      </c>
      <c r="K127" s="83"/>
      <c r="L127" s="75"/>
      <c r="M127" s="11" t="s">
        <v>3</v>
      </c>
      <c r="N127" s="37">
        <f ca="1">N33/'VIS-B + NIR'!N33-1</f>
        <v>-5.0348266223902871E-2</v>
      </c>
      <c r="O127" s="37">
        <f ca="1">O33/'VIS-B + NIR'!O33-1</f>
        <v>-5.5723401732797107E-2</v>
      </c>
      <c r="P127" s="37">
        <f ca="1">P33/'VIS-B + NIR'!P33-1</f>
        <v>-6.430001440000932E-2</v>
      </c>
      <c r="Q127" s="37">
        <f ca="1">Q33/'VIS-B + NIR'!Q33-1</f>
        <v>-8.7798465397957215E-2</v>
      </c>
      <c r="R127" s="37">
        <f ca="1">R33/'VIS-B + NIR'!R33-1</f>
        <v>-0.13919179687886774</v>
      </c>
      <c r="T127" s="83"/>
      <c r="U127" s="75"/>
      <c r="V127" s="11" t="s">
        <v>3</v>
      </c>
      <c r="W127" s="37">
        <f ca="1">W33/'VIS-B + NIR'!W33-1</f>
        <v>-5.0394943304165274E-2</v>
      </c>
      <c r="X127" s="37">
        <f ca="1">X33/'VIS-B + NIR'!X33-1</f>
        <v>-5.5602442095765037E-2</v>
      </c>
      <c r="Y127" s="37">
        <f ca="1">Y33/'VIS-B + NIR'!Y33-1</f>
        <v>-6.3814544278844365E-2</v>
      </c>
      <c r="Z127" s="37">
        <f ca="1">Z33/'VIS-B + NIR'!Z33-1</f>
        <v>-8.3076048384043921E-2</v>
      </c>
      <c r="AA127" s="37">
        <f ca="1">AA33/'VIS-B + NIR'!AA33-1</f>
        <v>-0.12200322268656927</v>
      </c>
    </row>
    <row r="128" spans="2:27" x14ac:dyDescent="0.2">
      <c r="B128" s="83"/>
      <c r="C128" s="74">
        <v>-55</v>
      </c>
      <c r="D128" s="12" t="s">
        <v>2</v>
      </c>
      <c r="E128" s="36">
        <f ca="1">E34/'VIS-B + NIR'!E34-1</f>
        <v>2.3277531923339811E-2</v>
      </c>
      <c r="F128" s="36">
        <f ca="1">F34/'VIS-B + NIR'!F34-1</f>
        <v>2.2710622885233622E-2</v>
      </c>
      <c r="G128" s="36">
        <f ca="1">G34/'VIS-B + NIR'!G34-1</f>
        <v>2.546426076054864E-2</v>
      </c>
      <c r="H128" s="36">
        <f ca="1">H34/'VIS-B + NIR'!H34-1</f>
        <v>2.6460861534659319E-2</v>
      </c>
      <c r="I128" s="36">
        <f ca="1">I34/'VIS-B + NIR'!I34-1</f>
        <v>2.2513844984820786E-2</v>
      </c>
      <c r="K128" s="83"/>
      <c r="L128" s="74">
        <v>-55</v>
      </c>
      <c r="M128" s="12" t="s">
        <v>2</v>
      </c>
      <c r="N128" s="36">
        <f ca="1">N34/'VIS-B + NIR'!N34-1</f>
        <v>1.5119902846918887E-2</v>
      </c>
      <c r="O128" s="36">
        <f ca="1">O34/'VIS-B + NIR'!O34-1</f>
        <v>1.5030281840039406E-2</v>
      </c>
      <c r="P128" s="36">
        <f ca="1">P34/'VIS-B + NIR'!P34-1</f>
        <v>1.9191907988070467E-2</v>
      </c>
      <c r="Q128" s="36">
        <f ca="1">Q34/'VIS-B + NIR'!Q34-1</f>
        <v>2.5781510635983995E-2</v>
      </c>
      <c r="R128" s="36">
        <f ca="1">R34/'VIS-B + NIR'!R34-1</f>
        <v>4.2828588482048957E-2</v>
      </c>
      <c r="T128" s="83"/>
      <c r="U128" s="74">
        <v>-55</v>
      </c>
      <c r="V128" s="12" t="s">
        <v>2</v>
      </c>
      <c r="W128" s="36">
        <f ca="1">W34/'VIS-B + NIR'!W34-1</f>
        <v>1.451597845324204E-2</v>
      </c>
      <c r="X128" s="36">
        <f ca="1">X34/'VIS-B + NIR'!X34-1</f>
        <v>1.432995740237053E-2</v>
      </c>
      <c r="Y128" s="36">
        <f ca="1">Y34/'VIS-B + NIR'!Y34-1</f>
        <v>1.7978599494697933E-2</v>
      </c>
      <c r="Z128" s="36">
        <f ca="1">Z34/'VIS-B + NIR'!Z34-1</f>
        <v>2.3282223316175799E-2</v>
      </c>
      <c r="AA128" s="36">
        <f ca="1">AA34/'VIS-B + NIR'!AA34-1</f>
        <v>3.591442682599455E-2</v>
      </c>
    </row>
    <row r="129" spans="2:27" ht="17" thickBot="1" x14ac:dyDescent="0.25">
      <c r="B129" s="83"/>
      <c r="C129" s="75"/>
      <c r="D129" s="9" t="s">
        <v>3</v>
      </c>
      <c r="E129" s="37">
        <f ca="1">E35/'VIS-B + NIR'!E35-1</f>
        <v>-5.6244131755873505E-2</v>
      </c>
      <c r="F129" s="37">
        <f ca="1">F35/'VIS-B + NIR'!F35-1</f>
        <v>-5.9775002063619298E-2</v>
      </c>
      <c r="G129" s="37">
        <f ca="1">G35/'VIS-B + NIR'!G35-1</f>
        <v>-6.4049101670244135E-2</v>
      </c>
      <c r="H129" s="37">
        <f ca="1">H35/'VIS-B + NIR'!H35-1</f>
        <v>-6.803757650223341E-2</v>
      </c>
      <c r="I129" s="37">
        <f ca="1">I35/'VIS-B + NIR'!I35-1</f>
        <v>-8.7015414348124653E-2</v>
      </c>
      <c r="K129" s="83"/>
      <c r="L129" s="75"/>
      <c r="M129" s="9" t="s">
        <v>3</v>
      </c>
      <c r="N129" s="37">
        <f ca="1">N35/'VIS-B + NIR'!N35-1</f>
        <v>-5.3540668475801856E-2</v>
      </c>
      <c r="O129" s="37">
        <f ca="1">O35/'VIS-B + NIR'!O35-1</f>
        <v>-5.5937771553615456E-2</v>
      </c>
      <c r="P129" s="37">
        <f ca="1">P35/'VIS-B + NIR'!P35-1</f>
        <v>-6.6143834065098717E-2</v>
      </c>
      <c r="Q129" s="37">
        <f ca="1">Q35/'VIS-B + NIR'!Q35-1</f>
        <v>-7.654632092607494E-2</v>
      </c>
      <c r="R129" s="37">
        <f ca="1">R35/'VIS-B + NIR'!R35-1</f>
        <v>-0.12736783364039073</v>
      </c>
      <c r="T129" s="83"/>
      <c r="U129" s="75"/>
      <c r="V129" s="9" t="s">
        <v>3</v>
      </c>
      <c r="W129" s="37">
        <f ca="1">W35/'VIS-B + NIR'!W35-1</f>
        <v>-5.3827638242086362E-2</v>
      </c>
      <c r="X129" s="37">
        <f ca="1">X35/'VIS-B + NIR'!X35-1</f>
        <v>-5.5153894182483398E-2</v>
      </c>
      <c r="Y129" s="37">
        <f ca="1">Y35/'VIS-B + NIR'!Y35-1</f>
        <v>-6.5895881269226408E-2</v>
      </c>
      <c r="Z129" s="37">
        <f ca="1">Z35/'VIS-B + NIR'!Z35-1</f>
        <v>-7.2944386167373199E-2</v>
      </c>
      <c r="AA129" s="37">
        <f ca="1">AA35/'VIS-B + NIR'!AA35-1</f>
        <v>-0.11627450631563419</v>
      </c>
    </row>
    <row r="130" spans="2:27" x14ac:dyDescent="0.2">
      <c r="B130" s="83"/>
      <c r="C130" s="74">
        <v>-60</v>
      </c>
      <c r="D130" s="10" t="s">
        <v>2</v>
      </c>
      <c r="E130" s="36">
        <f ca="1">E36/'VIS-B + NIR'!E36-1</f>
        <v>2.3371584499351172E-2</v>
      </c>
      <c r="F130" s="36">
        <f ca="1">F36/'VIS-B + NIR'!F36-1</f>
        <v>2.3779539665393257E-2</v>
      </c>
      <c r="G130" s="36">
        <f ca="1">G36/'VIS-B + NIR'!G36-1</f>
        <v>2.6070708026769918E-2</v>
      </c>
      <c r="H130" s="36">
        <f ca="1">H36/'VIS-B + NIR'!H36-1</f>
        <v>2.684880666652667E-2</v>
      </c>
      <c r="I130" s="36">
        <f ca="1">I36/'VIS-B + NIR'!I36-1</f>
        <v>2.3472168954459471E-2</v>
      </c>
      <c r="K130" s="83"/>
      <c r="L130" s="74">
        <v>-60</v>
      </c>
      <c r="M130" s="10" t="s">
        <v>2</v>
      </c>
      <c r="N130" s="36">
        <f ca="1">N36/'VIS-B + NIR'!N36-1</f>
        <v>1.5308545697274578E-2</v>
      </c>
      <c r="O130" s="36">
        <f ca="1">O36/'VIS-B + NIR'!O36-1</f>
        <v>1.6122376923299875E-2</v>
      </c>
      <c r="P130" s="36">
        <f ca="1">P36/'VIS-B + NIR'!P36-1</f>
        <v>2.0114537235932373E-2</v>
      </c>
      <c r="Q130" s="36">
        <f ca="1">Q36/'VIS-B + NIR'!Q36-1</f>
        <v>2.5933840788090023E-2</v>
      </c>
      <c r="R130" s="36">
        <f ca="1">R36/'VIS-B + NIR'!R36-1</f>
        <v>4.0408479106952333E-2</v>
      </c>
      <c r="T130" s="83"/>
      <c r="U130" s="74">
        <v>-60</v>
      </c>
      <c r="V130" s="10" t="s">
        <v>2</v>
      </c>
      <c r="W130" s="36">
        <f ca="1">W36/'VIS-B + NIR'!W36-1</f>
        <v>1.4688633629245107E-2</v>
      </c>
      <c r="X130" s="36">
        <f ca="1">X36/'VIS-B + NIR'!X36-1</f>
        <v>1.5387507182398785E-2</v>
      </c>
      <c r="Y130" s="36">
        <f ca="1">Y36/'VIS-B + NIR'!Y36-1</f>
        <v>1.8883388198394746E-2</v>
      </c>
      <c r="Z130" s="36">
        <f ca="1">Z36/'VIS-B + NIR'!Z36-1</f>
        <v>2.3553831951809823E-2</v>
      </c>
      <c r="AA130" s="36">
        <f ca="1">AA36/'VIS-B + NIR'!AA36-1</f>
        <v>3.4391350490493577E-2</v>
      </c>
    </row>
    <row r="131" spans="2:27" ht="17" thickBot="1" x14ac:dyDescent="0.25">
      <c r="B131" s="83"/>
      <c r="C131" s="75"/>
      <c r="D131" s="11" t="s">
        <v>3</v>
      </c>
      <c r="E131" s="37">
        <f ca="1">E37/'VIS-B + NIR'!E37-1</f>
        <v>-5.7586381324739366E-2</v>
      </c>
      <c r="F131" s="37">
        <f ca="1">F37/'VIS-B + NIR'!F37-1</f>
        <v>-6.0604096674502284E-2</v>
      </c>
      <c r="G131" s="37">
        <f ca="1">G37/'VIS-B + NIR'!G37-1</f>
        <v>-6.4889808449918651E-2</v>
      </c>
      <c r="H131" s="37">
        <f ca="1">H37/'VIS-B + NIR'!H37-1</f>
        <v>-6.3929585215641849E-2</v>
      </c>
      <c r="I131" s="37">
        <f ca="1">I37/'VIS-B + NIR'!I37-1</f>
        <v>-8.7044361564335482E-2</v>
      </c>
      <c r="K131" s="83"/>
      <c r="L131" s="75"/>
      <c r="M131" s="11" t="s">
        <v>3</v>
      </c>
      <c r="N131" s="37">
        <f ca="1">N37/'VIS-B + NIR'!N37-1</f>
        <v>-5.5965638864606815E-2</v>
      </c>
      <c r="O131" s="37">
        <f ca="1">O37/'VIS-B + NIR'!O37-1</f>
        <v>-5.8877896650908368E-2</v>
      </c>
      <c r="P131" s="37">
        <f ca="1">P37/'VIS-B + NIR'!P37-1</f>
        <v>-6.8562371767345032E-2</v>
      </c>
      <c r="Q131" s="37">
        <f ca="1">Q37/'VIS-B + NIR'!Q37-1</f>
        <v>-7.5964948211366345E-2</v>
      </c>
      <c r="R131" s="37">
        <f ca="1">R37/'VIS-B + NIR'!R37-1</f>
        <v>-0.12135135476729386</v>
      </c>
      <c r="T131" s="83"/>
      <c r="U131" s="75"/>
      <c r="V131" s="11" t="s">
        <v>3</v>
      </c>
      <c r="W131" s="37">
        <f ca="1">W37/'VIS-B + NIR'!W37-1</f>
        <v>-5.6838396119387014E-2</v>
      </c>
      <c r="X131" s="37">
        <f ca="1">X37/'VIS-B + NIR'!X37-1</f>
        <v>-5.9135892681151603E-2</v>
      </c>
      <c r="Y131" s="37">
        <f ca="1">Y37/'VIS-B + NIR'!Y37-1</f>
        <v>-6.906292014358717E-2</v>
      </c>
      <c r="Z131" s="37">
        <f ca="1">Z37/'VIS-B + NIR'!Z37-1</f>
        <v>-7.4578372440858409E-2</v>
      </c>
      <c r="AA131" s="37">
        <f ca="1">AA37/'VIS-B + NIR'!AA37-1</f>
        <v>-0.11167188334801315</v>
      </c>
    </row>
    <row r="132" spans="2:27" x14ac:dyDescent="0.2">
      <c r="B132" s="83"/>
      <c r="C132" s="74">
        <v>-65</v>
      </c>
      <c r="D132" s="12" t="s">
        <v>2</v>
      </c>
      <c r="E132" s="36">
        <f ca="1">E38/'VIS-B + NIR'!E38-1</f>
        <v>2.4542877185583345E-2</v>
      </c>
      <c r="F132" s="36">
        <f ca="1">F38/'VIS-B + NIR'!F38-1</f>
        <v>2.6205024445367542E-2</v>
      </c>
      <c r="G132" s="36">
        <f ca="1">G38/'VIS-B + NIR'!G38-1</f>
        <v>2.701757684256556E-2</v>
      </c>
      <c r="H132" s="36">
        <f ca="1">H38/'VIS-B + NIR'!H38-1</f>
        <v>2.7132395167407397E-2</v>
      </c>
      <c r="I132" s="36">
        <f ca="1">I38/'VIS-B + NIR'!I38-1</f>
        <v>2.4508821154711313E-2</v>
      </c>
      <c r="K132" s="83"/>
      <c r="L132" s="74">
        <v>-65</v>
      </c>
      <c r="M132" s="12" t="s">
        <v>2</v>
      </c>
      <c r="N132" s="36">
        <f ca="1">N38/'VIS-B + NIR'!N38-1</f>
        <v>1.6765473553877364E-2</v>
      </c>
      <c r="O132" s="36">
        <f ca="1">O38/'VIS-B + NIR'!O38-1</f>
        <v>1.8697488606831625E-2</v>
      </c>
      <c r="P132" s="36">
        <f ca="1">P38/'VIS-B + NIR'!P38-1</f>
        <v>2.1148474875358092E-2</v>
      </c>
      <c r="Q132" s="36">
        <f ca="1">Q38/'VIS-B + NIR'!Q38-1</f>
        <v>2.6345409579132006E-2</v>
      </c>
      <c r="R132" s="36">
        <f ca="1">R38/'VIS-B + NIR'!R38-1</f>
        <v>3.8432886916256681E-2</v>
      </c>
      <c r="T132" s="83"/>
      <c r="U132" s="74">
        <v>-65</v>
      </c>
      <c r="V132" s="12" t="s">
        <v>2</v>
      </c>
      <c r="W132" s="36">
        <f ca="1">W38/'VIS-B + NIR'!W38-1</f>
        <v>1.6089502178550985E-2</v>
      </c>
      <c r="X132" s="36">
        <f ca="1">X38/'VIS-B + NIR'!X38-1</f>
        <v>1.7877258524906958E-2</v>
      </c>
      <c r="Y132" s="36">
        <f ca="1">Y38/'VIS-B + NIR'!Y38-1</f>
        <v>1.9955207247347007E-2</v>
      </c>
      <c r="Z132" s="36">
        <f ca="1">Z38/'VIS-B + NIR'!Z38-1</f>
        <v>2.4077497736753495E-2</v>
      </c>
      <c r="AA132" s="36">
        <f ca="1">AA38/'VIS-B + NIR'!AA38-1</f>
        <v>3.3247340466628694E-2</v>
      </c>
    </row>
    <row r="133" spans="2:27" ht="17" thickBot="1" x14ac:dyDescent="0.25">
      <c r="B133" s="83"/>
      <c r="C133" s="75"/>
      <c r="D133" s="9" t="s">
        <v>3</v>
      </c>
      <c r="E133" s="37">
        <f ca="1">E39/'VIS-B + NIR'!E39-1</f>
        <v>-6.1425703031266932E-2</v>
      </c>
      <c r="F133" s="37">
        <f ca="1">F39/'VIS-B + NIR'!F39-1</f>
        <v>-6.445662262553431E-2</v>
      </c>
      <c r="G133" s="37">
        <f ca="1">G39/'VIS-B + NIR'!G39-1</f>
        <v>-5.8144592205949253E-2</v>
      </c>
      <c r="H133" s="37">
        <f ca="1">H39/'VIS-B + NIR'!H39-1</f>
        <v>-6.7429463233664833E-2</v>
      </c>
      <c r="I133" s="37">
        <f ca="1">I39/'VIS-B + NIR'!I39-1</f>
        <v>-8.822104254591201E-2</v>
      </c>
      <c r="K133" s="83"/>
      <c r="L133" s="75"/>
      <c r="M133" s="9" t="s">
        <v>3</v>
      </c>
      <c r="N133" s="37">
        <f ca="1">N39/'VIS-B + NIR'!N39-1</f>
        <v>-6.0596094676981904E-2</v>
      </c>
      <c r="O133" s="37">
        <f ca="1">O39/'VIS-B + NIR'!O39-1</f>
        <v>-6.4282643573409737E-2</v>
      </c>
      <c r="P133" s="37">
        <f ca="1">P39/'VIS-B + NIR'!P39-1</f>
        <v>-6.3061491981860618E-2</v>
      </c>
      <c r="Q133" s="37">
        <f ca="1">Q39/'VIS-B + NIR'!Q39-1</f>
        <v>-7.7263684192242943E-2</v>
      </c>
      <c r="R133" s="37">
        <f ca="1">R39/'VIS-B + NIR'!R39-1</f>
        <v>-0.11641372513389248</v>
      </c>
      <c r="T133" s="83"/>
      <c r="U133" s="75"/>
      <c r="V133" s="9" t="s">
        <v>3</v>
      </c>
      <c r="W133" s="37">
        <f ca="1">W39/'VIS-B + NIR'!W39-1</f>
        <v>-6.1837169675509895E-2</v>
      </c>
      <c r="X133" s="37">
        <f ca="1">X39/'VIS-B + NIR'!X39-1</f>
        <v>-6.5251159082235666E-2</v>
      </c>
      <c r="Y133" s="37">
        <f ca="1">Y39/'VIS-B + NIR'!Y39-1</f>
        <v>-6.4297968596782495E-2</v>
      </c>
      <c r="Z133" s="37">
        <f ca="1">Z39/'VIS-B + NIR'!Z39-1</f>
        <v>-7.5369596610729506E-2</v>
      </c>
      <c r="AA133" s="37">
        <f ca="1">AA39/'VIS-B + NIR'!AA39-1</f>
        <v>-0.10793647506534954</v>
      </c>
    </row>
    <row r="134" spans="2:27" x14ac:dyDescent="0.2">
      <c r="B134" s="83"/>
      <c r="C134" s="74">
        <v>-70</v>
      </c>
      <c r="D134" s="10" t="s">
        <v>2</v>
      </c>
      <c r="E134" s="36">
        <f ca="1">E40/'VIS-B + NIR'!E40-1</f>
        <v>2.751366358301599E-2</v>
      </c>
      <c r="F134" s="36">
        <f ca="1">F40/'VIS-B + NIR'!F40-1</f>
        <v>2.7830168534745958E-2</v>
      </c>
      <c r="G134" s="36">
        <f ca="1">G40/'VIS-B + NIR'!G40-1</f>
        <v>2.8178658219792485E-2</v>
      </c>
      <c r="H134" s="36">
        <f ca="1">H40/'VIS-B + NIR'!H40-1</f>
        <v>2.755744547265615E-2</v>
      </c>
      <c r="I134" s="36">
        <f ca="1">I40/'VIS-B + NIR'!I40-1</f>
        <v>2.6187925605974716E-2</v>
      </c>
      <c r="K134" s="83"/>
      <c r="L134" s="74">
        <v>-70</v>
      </c>
      <c r="M134" s="10" t="s">
        <v>2</v>
      </c>
      <c r="N134" s="36">
        <f ca="1">N40/'VIS-B + NIR'!N40-1</f>
        <v>1.9709243122580711E-2</v>
      </c>
      <c r="O134" s="36">
        <f ca="1">O40/'VIS-B + NIR'!O40-1</f>
        <v>2.0421143895402727E-2</v>
      </c>
      <c r="P134" s="36">
        <f ca="1">P40/'VIS-B + NIR'!P40-1</f>
        <v>2.2704260214068572E-2</v>
      </c>
      <c r="Q134" s="36">
        <f ca="1">Q40/'VIS-B + NIR'!Q40-1</f>
        <v>2.7048623365909519E-2</v>
      </c>
      <c r="R134" s="36">
        <f ca="1">R40/'VIS-B + NIR'!R40-1</f>
        <v>3.6589021432553492E-2</v>
      </c>
      <c r="T134" s="83"/>
      <c r="U134" s="74">
        <v>-70</v>
      </c>
      <c r="V134" s="10" t="s">
        <v>2</v>
      </c>
      <c r="W134" s="36">
        <f ca="1">W40/'VIS-B + NIR'!W40-1</f>
        <v>1.8984332299725848E-2</v>
      </c>
      <c r="X134" s="36">
        <f ca="1">X40/'VIS-B + NIR'!X40-1</f>
        <v>1.9581512648036092E-2</v>
      </c>
      <c r="Y134" s="36">
        <f ca="1">Y40/'VIS-B + NIR'!Y40-1</f>
        <v>2.1460467937463479E-2</v>
      </c>
      <c r="Z134" s="36">
        <f ca="1">Z40/'VIS-B + NIR'!Z40-1</f>
        <v>2.4896294991393342E-2</v>
      </c>
      <c r="AA134" s="36">
        <f ca="1">AA40/'VIS-B + NIR'!AA40-1</f>
        <v>3.2295971336119944E-2</v>
      </c>
    </row>
    <row r="135" spans="2:27" ht="17" thickBot="1" x14ac:dyDescent="0.25">
      <c r="B135" s="83"/>
      <c r="C135" s="75"/>
      <c r="D135" s="11" t="s">
        <v>3</v>
      </c>
      <c r="E135" s="37">
        <f ca="1">E41/'VIS-B + NIR'!E41-1</f>
        <v>-5.8041526562520485E-2</v>
      </c>
      <c r="F135" s="37">
        <f ca="1">F41/'VIS-B + NIR'!F41-1</f>
        <v>-5.9639292180137971E-2</v>
      </c>
      <c r="G135" s="37">
        <f ca="1">G41/'VIS-B + NIR'!G41-1</f>
        <v>-6.438726765326086E-2</v>
      </c>
      <c r="H135" s="37">
        <f ca="1">H41/'VIS-B + NIR'!H41-1</f>
        <v>-7.2044458628799601E-2</v>
      </c>
      <c r="I135" s="37">
        <f ca="1">I41/'VIS-B + NIR'!I41-1</f>
        <v>-8.2798997817699505E-2</v>
      </c>
      <c r="K135" s="83"/>
      <c r="L135" s="75"/>
      <c r="M135" s="11" t="s">
        <v>3</v>
      </c>
      <c r="N135" s="37">
        <f ca="1">N41/'VIS-B + NIR'!N41-1</f>
        <v>-5.9221202648425897E-2</v>
      </c>
      <c r="O135" s="37">
        <f ca="1">O41/'VIS-B + NIR'!O41-1</f>
        <v>-6.1236150671610257E-2</v>
      </c>
      <c r="P135" s="37">
        <f ca="1">P41/'VIS-B + NIR'!P41-1</f>
        <v>-6.7607998844525508E-2</v>
      </c>
      <c r="Q135" s="37">
        <f ca="1">Q41/'VIS-B + NIR'!Q41-1</f>
        <v>-7.9363757189071404E-2</v>
      </c>
      <c r="R135" s="37">
        <f ca="1">R41/'VIS-B + NIR'!R41-1</f>
        <v>-0.10010725960377442</v>
      </c>
      <c r="T135" s="83"/>
      <c r="U135" s="75"/>
      <c r="V135" s="11" t="s">
        <v>3</v>
      </c>
      <c r="W135" s="37">
        <f ca="1">W41/'VIS-B + NIR'!W41-1</f>
        <v>-6.1112916387011218E-2</v>
      </c>
      <c r="X135" s="37">
        <f ca="1">X41/'VIS-B + NIR'!X41-1</f>
        <v>-6.2761117998985316E-2</v>
      </c>
      <c r="Y135" s="37">
        <f ca="1">Y41/'VIS-B + NIR'!Y41-1</f>
        <v>-6.7852303953540027E-2</v>
      </c>
      <c r="Z135" s="37">
        <f ca="1">Z41/'VIS-B + NIR'!Z41-1</f>
        <v>-7.6821818580942614E-2</v>
      </c>
      <c r="AA135" s="37">
        <f ca="1">AA41/'VIS-B + NIR'!AA41-1</f>
        <v>-9.2300618234718912E-2</v>
      </c>
    </row>
    <row r="136" spans="2:27" x14ac:dyDescent="0.2">
      <c r="B136" s="83"/>
      <c r="C136" s="74">
        <v>-75</v>
      </c>
      <c r="D136" s="12" t="s">
        <v>2</v>
      </c>
      <c r="E136" s="36">
        <f ca="1">E42/'VIS-B + NIR'!E42-1</f>
        <v>2.9015395461353233E-2</v>
      </c>
      <c r="F136" s="36">
        <f ca="1">F42/'VIS-B + NIR'!F42-1</f>
        <v>2.9015979586670237E-2</v>
      </c>
      <c r="G136" s="36">
        <f ca="1">G42/'VIS-B + NIR'!G42-1</f>
        <v>2.8872999416602596E-2</v>
      </c>
      <c r="H136" s="36">
        <f ca="1">H42/'VIS-B + NIR'!H42-1</f>
        <v>2.8133632341258652E-2</v>
      </c>
      <c r="I136" s="36">
        <f ca="1">I42/'VIS-B + NIR'!I42-1</f>
        <v>2.5996737621626576E-2</v>
      </c>
      <c r="K136" s="83"/>
      <c r="L136" s="74">
        <v>-75</v>
      </c>
      <c r="M136" s="12" t="s">
        <v>2</v>
      </c>
      <c r="N136" s="36">
        <f ca="1">N42/'VIS-B + NIR'!N42-1</f>
        <v>2.2232201939434537E-2</v>
      </c>
      <c r="O136" s="36">
        <f ca="1">O42/'VIS-B + NIR'!O42-1</f>
        <v>2.2832421839390493E-2</v>
      </c>
      <c r="P136" s="36">
        <f ca="1">P42/'VIS-B + NIR'!P42-1</f>
        <v>2.4711528110303638E-2</v>
      </c>
      <c r="Q136" s="36">
        <f ca="1">Q42/'VIS-B + NIR'!Q42-1</f>
        <v>2.8112845749129312E-2</v>
      </c>
      <c r="R136" s="36">
        <f ca="1">R42/'VIS-B + NIR'!R42-1</f>
        <v>3.3462117433833871E-2</v>
      </c>
      <c r="T136" s="83"/>
      <c r="U136" s="74">
        <v>-75</v>
      </c>
      <c r="V136" s="12" t="s">
        <v>2</v>
      </c>
      <c r="W136" s="36">
        <f ca="1">W42/'VIS-B + NIR'!W42-1</f>
        <v>2.1365260110686846E-2</v>
      </c>
      <c r="X136" s="36">
        <f ca="1">X42/'VIS-B + NIR'!X42-1</f>
        <v>2.1862038342052248E-2</v>
      </c>
      <c r="Y136" s="36">
        <f ca="1">Y42/'VIS-B + NIR'!Y42-1</f>
        <v>2.3394611745371385E-2</v>
      </c>
      <c r="Z136" s="36">
        <f ca="1">Z42/'VIS-B + NIR'!Z42-1</f>
        <v>2.6087177595863542E-2</v>
      </c>
      <c r="AA136" s="36">
        <f ca="1">AA42/'VIS-B + NIR'!AA42-1</f>
        <v>3.0133757745024914E-2</v>
      </c>
    </row>
    <row r="137" spans="2:27" ht="17" thickBot="1" x14ac:dyDescent="0.25">
      <c r="B137" s="83"/>
      <c r="C137" s="75"/>
      <c r="D137" s="9" t="s">
        <v>3</v>
      </c>
      <c r="E137" s="37">
        <f ca="1">E43/'VIS-B + NIR'!E43-1</f>
        <v>-6.7009971480146979E-2</v>
      </c>
      <c r="F137" s="37">
        <f ca="1">F43/'VIS-B + NIR'!F43-1</f>
        <v>-6.8278423408340672E-2</v>
      </c>
      <c r="G137" s="37">
        <f ca="1">G43/'VIS-B + NIR'!G43-1</f>
        <v>-7.2020659572706758E-2</v>
      </c>
      <c r="H137" s="37">
        <f ca="1">H43/'VIS-B + NIR'!H43-1</f>
        <v>-7.8004421265456925E-2</v>
      </c>
      <c r="I137" s="37">
        <f ca="1">I43/'VIS-B + NIR'!I43-1</f>
        <v>-8.5715128895222481E-2</v>
      </c>
      <c r="K137" s="83"/>
      <c r="L137" s="75"/>
      <c r="M137" s="9" t="s">
        <v>3</v>
      </c>
      <c r="N137" s="37">
        <f ca="1">N43/'VIS-B + NIR'!N43-1</f>
        <v>-6.6543121743846911E-2</v>
      </c>
      <c r="O137" s="37">
        <f ca="1">O43/'VIS-B + NIR'!O43-1</f>
        <v>-6.82063405851141E-2</v>
      </c>
      <c r="P137" s="37">
        <f ca="1">P43/'VIS-B + NIR'!P43-1</f>
        <v>-7.3352386055469676E-2</v>
      </c>
      <c r="Q137" s="37">
        <f ca="1">Q43/'VIS-B + NIR'!Q43-1</f>
        <v>-8.2437637982113676E-2</v>
      </c>
      <c r="R137" s="37">
        <f ca="1">R43/'VIS-B + NIR'!R43-1</f>
        <v>-9.615408925697766E-2</v>
      </c>
      <c r="T137" s="83"/>
      <c r="U137" s="75"/>
      <c r="V137" s="9" t="s">
        <v>3</v>
      </c>
      <c r="W137" s="37">
        <f ca="1">W43/'VIS-B + NIR'!W43-1</f>
        <v>-6.7036460143164889E-2</v>
      </c>
      <c r="X137" s="37">
        <f ca="1">X43/'VIS-B + NIR'!X43-1</f>
        <v>-6.8342779006298593E-2</v>
      </c>
      <c r="Y137" s="37">
        <f ca="1">Y43/'VIS-B + NIR'!Y43-1</f>
        <v>-7.2313384129046532E-2</v>
      </c>
      <c r="Z137" s="37">
        <f ca="1">Z43/'VIS-B + NIR'!Z43-1</f>
        <v>-7.9086825958448737E-2</v>
      </c>
      <c r="AA137" s="37">
        <f ca="1">AA43/'VIS-B + NIR'!AA43-1</f>
        <v>-8.8838923932065605E-2</v>
      </c>
    </row>
    <row r="138" spans="2:27" x14ac:dyDescent="0.2">
      <c r="B138" s="83"/>
      <c r="C138" s="74">
        <v>-80</v>
      </c>
      <c r="D138" s="12" t="s">
        <v>2</v>
      </c>
      <c r="E138" s="36">
        <f ca="1">E44/'VIS-B + NIR'!E44-1</f>
        <v>2.9798422527335777E-2</v>
      </c>
      <c r="F138" s="36">
        <f ca="1">F44/'VIS-B + NIR'!F44-1</f>
        <v>2.9731312079055883E-2</v>
      </c>
      <c r="G138" s="36">
        <f ca="1">G44/'VIS-B + NIR'!G44-1</f>
        <v>2.9467853368052577E-2</v>
      </c>
      <c r="H138" s="36">
        <f ca="1">H44/'VIS-B + NIR'!H44-1</f>
        <v>2.8830649792990881E-2</v>
      </c>
      <c r="I138" s="36">
        <f ca="1">I44/'VIS-B + NIR'!I44-1</f>
        <v>2.756254178047457E-2</v>
      </c>
      <c r="K138" s="83"/>
      <c r="L138" s="74">
        <v>-80</v>
      </c>
      <c r="M138" s="12" t="s">
        <v>2</v>
      </c>
      <c r="N138" s="36">
        <f ca="1">N44/'VIS-B + NIR'!N44-1</f>
        <v>2.5518954507523839E-2</v>
      </c>
      <c r="O138" s="36">
        <f ca="1">O44/'VIS-B + NIR'!O44-1</f>
        <v>2.5967194577940278E-2</v>
      </c>
      <c r="P138" s="36">
        <f ca="1">P44/'VIS-B + NIR'!P44-1</f>
        <v>2.7334357611413784E-2</v>
      </c>
      <c r="Q138" s="36">
        <f ca="1">Q44/'VIS-B + NIR'!Q44-1</f>
        <v>2.9680907064724371E-2</v>
      </c>
      <c r="R138" s="36">
        <f ca="1">R44/'VIS-B + NIR'!R44-1</f>
        <v>3.3080136662577919E-2</v>
      </c>
      <c r="T138" s="83"/>
      <c r="U138" s="74">
        <v>-80</v>
      </c>
      <c r="V138" s="12" t="s">
        <v>2</v>
      </c>
      <c r="W138" s="36">
        <f ca="1">W44/'VIS-B + NIR'!W44-1</f>
        <v>2.4428219904957915E-2</v>
      </c>
      <c r="X138" s="36">
        <f ca="1">X44/'VIS-B + NIR'!X44-1</f>
        <v>2.4796182158156155E-2</v>
      </c>
      <c r="Y138" s="36">
        <f ca="1">Y44/'VIS-B + NIR'!Y44-1</f>
        <v>2.5908760933697872E-2</v>
      </c>
      <c r="Z138" s="36">
        <f ca="1">Z44/'VIS-B + NIR'!Z44-1</f>
        <v>2.7786383927542291E-2</v>
      </c>
      <c r="AA138" s="36">
        <f ca="1">AA44/'VIS-B + NIR'!AA44-1</f>
        <v>3.0442818288633822E-2</v>
      </c>
    </row>
    <row r="139" spans="2:27" ht="17" thickBot="1" x14ac:dyDescent="0.25">
      <c r="B139" s="84"/>
      <c r="C139" s="75"/>
      <c r="D139" s="9" t="s">
        <v>3</v>
      </c>
      <c r="E139" s="37">
        <f ca="1">E45/'VIS-B + NIR'!E45-1</f>
        <v>-7.7796533634311715E-2</v>
      </c>
      <c r="F139" s="37">
        <f ca="1">F45/'VIS-B + NIR'!F45-1</f>
        <v>-7.8699225403746298E-2</v>
      </c>
      <c r="G139" s="37">
        <f ca="1">G45/'VIS-B + NIR'!G45-1</f>
        <v>-8.1356138275957335E-2</v>
      </c>
      <c r="H139" s="37">
        <f ca="1">H45/'VIS-B + NIR'!H45-1</f>
        <v>-8.5607701307401585E-2</v>
      </c>
      <c r="I139" s="37">
        <f ca="1">I45/'VIS-B + NIR'!I45-1</f>
        <v>-9.1178056233067073E-2</v>
      </c>
      <c r="K139" s="84"/>
      <c r="L139" s="75"/>
      <c r="M139" s="9" t="s">
        <v>3</v>
      </c>
      <c r="N139" s="37">
        <f ca="1">N45/'VIS-B + NIR'!N45-1</f>
        <v>-7.5804647104612544E-2</v>
      </c>
      <c r="O139" s="37">
        <f ca="1">O45/'VIS-B + NIR'!O45-1</f>
        <v>-7.7013275066920572E-2</v>
      </c>
      <c r="P139" s="37">
        <f ca="1">P45/'VIS-B + NIR'!P45-1</f>
        <v>-8.0668233379215359E-2</v>
      </c>
      <c r="Q139" s="37">
        <f ca="1">Q45/'VIS-B + NIR'!Q45-1</f>
        <v>-8.6833099959530591E-2</v>
      </c>
      <c r="R139" s="37">
        <f ca="1">R45/'VIS-B + NIR'!R45-1</f>
        <v>-9.5528367228115307E-2</v>
      </c>
      <c r="T139" s="84"/>
      <c r="U139" s="75"/>
      <c r="V139" s="9" t="s">
        <v>3</v>
      </c>
      <c r="W139" s="37">
        <f ca="1">W45/'VIS-B + NIR'!W45-1</f>
        <v>-7.4310406868691836E-2</v>
      </c>
      <c r="X139" s="37">
        <f ca="1">X45/'VIS-B + NIR'!X45-1</f>
        <v>-7.5220722426990849E-2</v>
      </c>
      <c r="Y139" s="37">
        <f ca="1">Y45/'VIS-B + NIR'!Y45-1</f>
        <v>-7.7943273518384593E-2</v>
      </c>
      <c r="Z139" s="37">
        <f ca="1">Z45/'VIS-B + NIR'!Z45-1</f>
        <v>-8.244007348102711E-2</v>
      </c>
      <c r="AA139" s="37">
        <f ca="1">AA45/'VIS-B + NIR'!AA45-1</f>
        <v>-8.8605051948315916E-2</v>
      </c>
    </row>
    <row r="140" spans="2:27" ht="17" thickBot="1" x14ac:dyDescent="0.25">
      <c r="B140" s="90"/>
      <c r="C140" s="91"/>
      <c r="D140" s="92"/>
      <c r="E140" s="13">
        <v>0</v>
      </c>
      <c r="F140" s="13">
        <v>1</v>
      </c>
      <c r="G140" s="13">
        <v>2</v>
      </c>
      <c r="H140" s="13">
        <v>3</v>
      </c>
      <c r="I140" s="14">
        <v>4</v>
      </c>
      <c r="K140" s="90"/>
      <c r="L140" s="91"/>
      <c r="M140" s="92"/>
      <c r="N140" s="13">
        <v>0</v>
      </c>
      <c r="O140" s="13">
        <v>1</v>
      </c>
      <c r="P140" s="13">
        <v>2</v>
      </c>
      <c r="Q140" s="13">
        <v>3</v>
      </c>
      <c r="R140" s="14">
        <v>4</v>
      </c>
      <c r="T140" s="90"/>
      <c r="U140" s="91"/>
      <c r="V140" s="92"/>
      <c r="W140" s="13">
        <v>0</v>
      </c>
      <c r="X140" s="13">
        <v>1</v>
      </c>
      <c r="Y140" s="13">
        <v>2</v>
      </c>
      <c r="Z140" s="13">
        <v>3</v>
      </c>
      <c r="AA140" s="14">
        <v>4</v>
      </c>
    </row>
    <row r="141" spans="2:27" ht="17" thickBot="1" x14ac:dyDescent="0.25">
      <c r="B141" s="93"/>
      <c r="C141" s="94"/>
      <c r="D141" s="95"/>
      <c r="E141" s="71" t="s">
        <v>4</v>
      </c>
      <c r="F141" s="72"/>
      <c r="G141" s="72"/>
      <c r="H141" s="72"/>
      <c r="I141" s="73"/>
      <c r="K141" s="93"/>
      <c r="L141" s="94"/>
      <c r="M141" s="95"/>
      <c r="N141" s="71" t="s">
        <v>4</v>
      </c>
      <c r="O141" s="72"/>
      <c r="P141" s="72"/>
      <c r="Q141" s="72"/>
      <c r="R141" s="73"/>
      <c r="T141" s="93"/>
      <c r="U141" s="94"/>
      <c r="V141" s="95"/>
      <c r="W141" s="71" t="s">
        <v>4</v>
      </c>
      <c r="X141" s="72"/>
      <c r="Y141" s="72"/>
      <c r="Z141" s="72"/>
      <c r="AA141" s="73"/>
    </row>
  </sheetData>
  <mergeCells count="260"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55:C56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C100:C101"/>
    <mergeCell ref="C102:C103"/>
    <mergeCell ref="C104:C105"/>
    <mergeCell ref="C106:C107"/>
    <mergeCell ref="C108:C109"/>
    <mergeCell ref="C110:C111"/>
    <mergeCell ref="B93:D94"/>
    <mergeCell ref="C136:C137"/>
    <mergeCell ref="C138:C139"/>
    <mergeCell ref="B140:D141"/>
    <mergeCell ref="E141:I141"/>
    <mergeCell ref="K96:M97"/>
    <mergeCell ref="N96:R97"/>
    <mergeCell ref="K98:K139"/>
    <mergeCell ref="L98:L99"/>
    <mergeCell ref="L100:L101"/>
    <mergeCell ref="L102:L103"/>
    <mergeCell ref="C124:C125"/>
    <mergeCell ref="C126:C127"/>
    <mergeCell ref="C128:C129"/>
    <mergeCell ref="C130:C131"/>
    <mergeCell ref="C132:C133"/>
    <mergeCell ref="C134:C135"/>
    <mergeCell ref="C112:C113"/>
    <mergeCell ref="C114:C115"/>
    <mergeCell ref="C116:C117"/>
    <mergeCell ref="C118:C119"/>
    <mergeCell ref="C120:C121"/>
    <mergeCell ref="C122:C123"/>
    <mergeCell ref="B96:D97"/>
    <mergeCell ref="E96:I97"/>
    <mergeCell ref="B98:B139"/>
    <mergeCell ref="C98:C99"/>
    <mergeCell ref="W96:AA97"/>
    <mergeCell ref="T98:T139"/>
    <mergeCell ref="U98:U99"/>
    <mergeCell ref="U100:U101"/>
    <mergeCell ref="U102:U103"/>
    <mergeCell ref="U104:U105"/>
    <mergeCell ref="U106:U107"/>
    <mergeCell ref="L128:L129"/>
    <mergeCell ref="L130:L131"/>
    <mergeCell ref="L132:L133"/>
    <mergeCell ref="L134:L135"/>
    <mergeCell ref="L136:L137"/>
    <mergeCell ref="L138:L139"/>
    <mergeCell ref="L116:L117"/>
    <mergeCell ref="L118:L119"/>
    <mergeCell ref="L120:L121"/>
    <mergeCell ref="L122:L123"/>
    <mergeCell ref="L124:L125"/>
    <mergeCell ref="L126:L127"/>
    <mergeCell ref="L104:L105"/>
    <mergeCell ref="L106:L107"/>
    <mergeCell ref="L108:L109"/>
    <mergeCell ref="L110:L111"/>
    <mergeCell ref="L112:L113"/>
    <mergeCell ref="K140:M141"/>
    <mergeCell ref="N141:R141"/>
    <mergeCell ref="T96:V97"/>
    <mergeCell ref="L114:L115"/>
    <mergeCell ref="U132:U133"/>
    <mergeCell ref="U134:U135"/>
    <mergeCell ref="U136:U137"/>
    <mergeCell ref="U138:U139"/>
    <mergeCell ref="T140:V141"/>
    <mergeCell ref="W141:AA141"/>
    <mergeCell ref="U120:U121"/>
    <mergeCell ref="U122:U123"/>
    <mergeCell ref="U124:U125"/>
    <mergeCell ref="U126:U127"/>
    <mergeCell ref="U128:U129"/>
    <mergeCell ref="U130:U131"/>
    <mergeCell ref="U108:U109"/>
    <mergeCell ref="U110:U111"/>
    <mergeCell ref="U112:U113"/>
    <mergeCell ref="U114:U115"/>
    <mergeCell ref="U116:U117"/>
    <mergeCell ref="U118:U119"/>
  </mergeCells>
  <conditionalFormatting sqref="E4:I45 J5 N4:S45 W4:AA45">
    <cfRule type="colorScale" priority="15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5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58">
      <colorScale>
        <cfvo type="num" val="0"/>
        <cfvo type="num" val="1"/>
        <color rgb="FFFF0000"/>
        <color theme="9" tint="-0.249977111117893"/>
      </colorScale>
    </cfRule>
    <cfRule type="colorScale" priority="159">
      <colorScale>
        <cfvo type="num" val="0"/>
        <cfvo type="num" val="1"/>
        <color rgb="FFFF7128"/>
        <color theme="9"/>
      </colorScale>
    </cfRule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 N51:R92 W51:AA92">
    <cfRule type="colorScale" priority="90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109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13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3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40">
      <colorScale>
        <cfvo type="num" val="0"/>
        <cfvo type="num" val="1"/>
        <color rgb="FFFF0000"/>
        <color theme="9" tint="-0.249977111117893"/>
      </colorScale>
    </cfRule>
    <cfRule type="colorScale" priority="141">
      <colorScale>
        <cfvo type="num" val="0"/>
        <cfvo type="num" val="1"/>
        <color rgb="FFFF7128"/>
        <color theme="9"/>
      </colorScale>
    </cfRule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98:I139 N98:R139 W98:AA139">
    <cfRule type="colorScale" priority="46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</conditionalFormatting>
  <conditionalFormatting sqref="E98:I139">
    <cfRule type="colorScale" priority="45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67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0">
      <colorScale>
        <cfvo type="num" val="0"/>
        <cfvo type="num" val="1"/>
        <color rgb="FFFF0000"/>
        <color theme="9" tint="-0.249977111117893"/>
      </colorScale>
    </cfRule>
    <cfRule type="colorScale" priority="71">
      <colorScale>
        <cfvo type="num" val="0"/>
        <cfvo type="num" val="1"/>
        <color rgb="FFFF7128"/>
        <color theme="9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10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0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02">
      <colorScale>
        <cfvo type="num" val="0"/>
        <cfvo type="num" val="1"/>
        <color rgb="FFFF0000"/>
        <color theme="9" tint="-0.249977111117893"/>
      </colorScale>
    </cfRule>
    <cfRule type="colorScale" priority="103">
      <colorScale>
        <cfvo type="num" val="0"/>
        <cfvo type="num" val="1"/>
        <color rgb="FFFF7128"/>
        <color theme="9"/>
      </colorScale>
    </cfRule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2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3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31">
      <colorScale>
        <cfvo type="num" val="0"/>
        <cfvo type="num" val="1"/>
        <color rgb="FFFF0000"/>
        <color theme="9" tint="-0.249977111117893"/>
      </colorScale>
    </cfRule>
    <cfRule type="colorScale" priority="132">
      <colorScale>
        <cfvo type="num" val="0"/>
        <cfvo type="num" val="1"/>
        <color rgb="FFFF7128"/>
        <color theme="9"/>
      </colorScale>
    </cfRule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37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98:R139">
    <cfRule type="colorScale" priority="57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5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0">
      <colorScale>
        <cfvo type="num" val="0"/>
        <cfvo type="num" val="1"/>
        <color rgb="FFFF0000"/>
        <color theme="9" tint="-0.249977111117893"/>
      </colorScale>
    </cfRule>
    <cfRule type="colorScale" priority="61">
      <colorScale>
        <cfvo type="num" val="0"/>
        <cfvo type="num" val="1"/>
        <color rgb="FFFF7128"/>
        <color theme="9"/>
      </colorScale>
    </cfRule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9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3">
      <colorScale>
        <cfvo type="num" val="0"/>
        <cfvo type="num" val="1"/>
        <color rgb="FFFF0000"/>
        <color theme="9" tint="-0.249977111117893"/>
      </colorScale>
    </cfRule>
    <cfRule type="colorScale" priority="94">
      <colorScale>
        <cfvo type="num" val="0"/>
        <cfvo type="num" val="1"/>
        <color rgb="FFFF7128"/>
        <color theme="9"/>
      </colorScale>
    </cfRule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2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2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22">
      <colorScale>
        <cfvo type="num" val="0"/>
        <cfvo type="num" val="1"/>
        <color rgb="FFFF0000"/>
        <color theme="9" tint="-0.249977111117893"/>
      </colorScale>
    </cfRule>
    <cfRule type="colorScale" priority="123">
      <colorScale>
        <cfvo type="num" val="0"/>
        <cfvo type="num" val="1"/>
        <color rgb="FFFF7128"/>
        <color theme="9"/>
      </colorScale>
    </cfRule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98:AA139">
    <cfRule type="colorScale" priority="47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B45">
    <cfRule type="colorScale" priority="14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4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49">
      <colorScale>
        <cfvo type="num" val="0"/>
        <cfvo type="num" val="1"/>
        <color rgb="FFFF0000"/>
        <color theme="9" tint="-0.249977111117893"/>
      </colorScale>
    </cfRule>
    <cfRule type="colorScale" priority="150">
      <colorScale>
        <cfvo type="num" val="0"/>
        <cfvo type="num" val="1"/>
        <color rgb="FFFF7128"/>
        <color theme="9"/>
      </colorScale>
    </cfRule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55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DDB6-24AC-0941-BD3C-E1209F02FE76}">
  <sheetPr codeName="Sheet10"/>
  <dimension ref="B1:AJ141"/>
  <sheetViews>
    <sheetView topLeftCell="A71" zoomScale="91" zoomScaleNormal="91" workbookViewId="0">
      <selection activeCell="J95" sqref="J95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31</v>
      </c>
      <c r="C2" s="77"/>
      <c r="D2" s="78"/>
      <c r="E2" s="56" t="s">
        <v>22</v>
      </c>
      <c r="F2" s="57"/>
      <c r="G2" s="57"/>
      <c r="H2" s="57"/>
      <c r="I2" s="58"/>
      <c r="K2" s="76" t="s">
        <v>31</v>
      </c>
      <c r="L2" s="77"/>
      <c r="M2" s="78"/>
      <c r="N2" s="56" t="s">
        <v>29</v>
      </c>
      <c r="O2" s="57"/>
      <c r="P2" s="57"/>
      <c r="Q2" s="57"/>
      <c r="R2" s="58"/>
      <c r="T2" s="76" t="s">
        <v>31</v>
      </c>
      <c r="U2" s="77"/>
      <c r="V2" s="78"/>
      <c r="W2" s="56" t="s">
        <v>30</v>
      </c>
      <c r="X2" s="57"/>
      <c r="Y2" s="57"/>
      <c r="Z2" s="57"/>
      <c r="AA2" s="58"/>
      <c r="AC2" s="76" t="s">
        <v>31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INDIRECT("DATA_VIS_PRIO!E"&amp;212-5*(ROW()-2)/2+(COLUMN()-5))</f>
        <v>0.76109865409689659</v>
      </c>
      <c r="F4" s="2" cm="1">
        <f t="array" aca="1" ref="F4" ca="1">INDIRECT("DATA_VIS_PRIO!E"&amp;212-5*(ROW()-2)/2+(COLUMN()-5))</f>
        <v>0.73351437100002848</v>
      </c>
      <c r="G4" s="2" cm="1">
        <f t="array" aca="1" ref="G4" ca="1">INDIRECT("DATA_VIS_PRIO!E"&amp;212-5*(ROW()-2)/2+(COLUMN()-5))</f>
        <v>0.64948822489265368</v>
      </c>
      <c r="H4" s="2" cm="1">
        <f t="array" aca="1" ref="H4" ca="1">INDIRECT("DATA_VIS_PRIO!E"&amp;212-5*(ROW()-2)/2+(COLUMN()-5))</f>
        <v>0.51387912175984607</v>
      </c>
      <c r="I4" s="2" cm="1">
        <f t="array" aca="1" ref="I4" ca="1">INDIRECT("DATA_VIS_PRIO!E"&amp;212-5*(ROW()-2)/2+(COLUMN()-5))</f>
        <v>0.35141492401704127</v>
      </c>
      <c r="K4" s="82" t="s">
        <v>1</v>
      </c>
      <c r="L4" s="74">
        <v>20</v>
      </c>
      <c r="M4" s="1" t="s">
        <v>2</v>
      </c>
      <c r="N4" s="2" cm="1">
        <f t="array" aca="1" ref="N4" ca="1">INDIRECT("DATA_VIS_PRIO!F" &amp; 212-5*(ROW()-2)/2+(COLUMN()-14))</f>
        <v>0.99929431020683224</v>
      </c>
      <c r="O4" s="2" cm="1">
        <f t="array" aca="1" ref="O4" ca="1">INDIRECT("DATA_VIS_PRIO!F" &amp; 212-5*(ROW()-2)/2+(COLUMN()-14))</f>
        <v>0.9991852234872346</v>
      </c>
      <c r="P4" s="2" cm="1">
        <f t="array" aca="1" ref="P4" ca="1">INDIRECT("DATA_VIS_PRIO!F" &amp; 212-5*(ROW()-2)/2+(COLUMN()-14))</f>
        <v>0.99921752449113099</v>
      </c>
      <c r="Q4" s="2" cm="1">
        <f t="array" aca="1" ref="Q4" ca="1">INDIRECT("DATA_VIS_PRIO!F" &amp; 212-5*(ROW()-2)/2+(COLUMN()-14))</f>
        <v>0.99702008161790801</v>
      </c>
      <c r="R4" s="2" cm="1">
        <f t="array" aca="1" ref="R4" ca="1">INDIRECT("DATA_VIS_PRIO!F" &amp; 212-5*(ROW()-2)/2+(COLUMN()-14))</f>
        <v>0.98078643456527081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INDIRECT("DATA_VIS_PRIO!G" &amp; 212-5*(ROW()-2)/2+(COLUMN()-23))</f>
        <v>0.92058908547692364</v>
      </c>
      <c r="X4" s="3" cm="1">
        <f t="array" aca="1" ref="X4" ca="1">INDIRECT("DATA_VIS_PRIO!G" &amp; 212-5*(ROW()-2)/2+(COLUMN()-23))</f>
        <v>0.91048117838812437</v>
      </c>
      <c r="Y4" s="3" cm="1">
        <f t="array" aca="1" ref="Y4" ca="1">INDIRECT("DATA_VIS_PRIO!G" &amp; 212-5*(ROW()-2)/2+(COLUMN()-23))</f>
        <v>0.87857464752370173</v>
      </c>
      <c r="Z4" s="3" cm="1">
        <f t="array" aca="1" ref="Z4" ca="1">INDIRECT("DATA_VIS_PRIO!G" &amp; 212-5*(ROW()-2)/2+(COLUMN()-23))</f>
        <v>0.81727349582723974</v>
      </c>
      <c r="AA4" s="3" cm="1">
        <f t="array" aca="1" ref="AA4" ca="1">INDIRECT("DATA_VIS_PRIO!G" &amp; 212-5*(ROW()-2)/2+(COLUMN()-23))</f>
        <v>0.70942628396698137</v>
      </c>
      <c r="AB4" s="23"/>
      <c r="AC4" s="82" t="s">
        <v>1</v>
      </c>
      <c r="AD4" s="74">
        <v>20</v>
      </c>
      <c r="AE4" s="1" t="s">
        <v>2</v>
      </c>
      <c r="AF4" s="2">
        <f ca="1">(N4-E4)</f>
        <v>0.23819565610993565</v>
      </c>
      <c r="AG4" s="2">
        <f t="shared" ref="AG4:AJ19" ca="1" si="0">(O4-F4)</f>
        <v>0.26567085248720612</v>
      </c>
      <c r="AH4" s="2">
        <f t="shared" ca="1" si="0"/>
        <v>0.34972929959847732</v>
      </c>
      <c r="AI4" s="2">
        <f t="shared" ca="1" si="0"/>
        <v>0.48314095985806194</v>
      </c>
      <c r="AJ4" s="2">
        <f t="shared" ca="1" si="0"/>
        <v>0.6293715105482296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INDIRECT("DATA_VIS_PRIO!H"&amp;212-5*(ROW()-3)/2+(COLUMN()-5))</f>
        <v>0.81317915796228557</v>
      </c>
      <c r="F5" s="5" cm="1">
        <f t="array" aca="1" ref="F5" ca="1">INDIRECT("DATA_VIS_PRIO!H"&amp;212-5*(ROW()-3)/2+(COLUMN()-5))</f>
        <v>0.79081342584135461</v>
      </c>
      <c r="G5" s="5" cm="1">
        <f t="array" aca="1" ref="G5" ca="1">INDIRECT("DATA_VIS_PRIO!H"&amp;212-5*(ROW()-3)/2+(COLUMN()-5))</f>
        <v>0.73197685631892973</v>
      </c>
      <c r="H5" s="5" cm="1">
        <f t="array" aca="1" ref="H5" ca="1">INDIRECT("DATA_VIS_PRIO!H"&amp;212-5*(ROW()-3)/2+(COLUMN()-5))</f>
        <v>0.64191161098150296</v>
      </c>
      <c r="I5" s="5" cm="1">
        <f t="array" aca="1" ref="I5" ca="1">INDIRECT("DATA_VIS_PRIO!H"&amp;212-5*(ROW()-3)/2+(COLUMN()-5))</f>
        <v>0.50305356571277804</v>
      </c>
      <c r="K5" s="83"/>
      <c r="L5" s="75"/>
      <c r="M5" s="4" t="s">
        <v>3</v>
      </c>
      <c r="N5" s="5" cm="1">
        <f t="array" aca="1" ref="N5" ca="1">INDIRECT("DATA_VIS_PRIO!I" &amp; 212-5*(ROW()-3)/2+(COLUMN()-14))</f>
        <v>0.96240743333989998</v>
      </c>
      <c r="O5" s="5" cm="1">
        <f t="array" aca="1" ref="O5" ca="1">INDIRECT("DATA_VIS_PRIO!I" &amp; 212-5*(ROW()-3)/2+(COLUMN()-14))</f>
        <v>0.95554647921039004</v>
      </c>
      <c r="P5" s="5" cm="1">
        <f t="array" aca="1" ref="P5" ca="1">INDIRECT("DATA_VIS_PRIO!I" &amp; 212-5*(ROW()-3)/2+(COLUMN()-14))</f>
        <v>0.9350703696003364</v>
      </c>
      <c r="Q5" s="5" cm="1">
        <f t="array" aca="1" ref="Q5" ca="1">INDIRECT("DATA_VIS_PRIO!I" &amp; 212-5*(ROW()-3)/2+(COLUMN()-14))</f>
        <v>0.90008797924500705</v>
      </c>
      <c r="R5" s="5" cm="1">
        <f t="array" aca="1" ref="R5" ca="1">INDIRECT("DATA_VIS_PRIO!I" &amp; 212-5*(ROW()-3)/2+(COLUMN()-14))</f>
        <v>0.71435233770224271</v>
      </c>
      <c r="S5" s="23"/>
      <c r="T5" s="83"/>
      <c r="U5" s="75"/>
      <c r="V5" s="4" t="s">
        <v>3</v>
      </c>
      <c r="W5" s="6" cm="1">
        <f t="array" aca="1" ref="W5" ca="1">INDIRECT("DATA_VIS_PRIO!J" &amp; 212-5*(ROW()-3)/2+(COLUMN()-23))</f>
        <v>0.90155166373418061</v>
      </c>
      <c r="X5" s="6" cm="1">
        <f t="array" aca="1" ref="X5" ca="1">INDIRECT("DATA_VIS_PRIO!J" &amp; 212-5*(ROW()-3)/2+(COLUMN()-23))</f>
        <v>0.88863698569335192</v>
      </c>
      <c r="Y5" s="6" cm="1">
        <f t="array" aca="1" ref="Y5" ca="1">INDIRECT("DATA_VIS_PRIO!J" &amp; 212-5*(ROW()-3)/2+(COLUMN()-23))</f>
        <v>0.84842453176440036</v>
      </c>
      <c r="Z5" s="6" cm="1">
        <f t="array" aca="1" ref="Z5" ca="1">INDIRECT("DATA_VIS_PRIO!J" &amp; 212-5*(ROW()-3)/2+(COLUMN()-23))</f>
        <v>0.78425443237435544</v>
      </c>
      <c r="AA5" s="6" cm="1">
        <f t="array" aca="1" ref="AA5" ca="1">INDIRECT("DATA_VIS_PRIO!J" &amp; 212-5*(ROW()-3)/2+(COLUMN()-23))</f>
        <v>0.63839404236807717</v>
      </c>
      <c r="AB5" s="23"/>
      <c r="AC5" s="83"/>
      <c r="AD5" s="75"/>
      <c r="AE5" s="4" t="s">
        <v>3</v>
      </c>
      <c r="AF5" s="5">
        <f ca="1">(N5-E5)</f>
        <v>0.14922827537761441</v>
      </c>
      <c r="AG5" s="5">
        <f t="shared" ca="1" si="0"/>
        <v>0.16473305336903543</v>
      </c>
      <c r="AH5" s="5">
        <f t="shared" ca="1" si="0"/>
        <v>0.20309351328140668</v>
      </c>
      <c r="AI5" s="5">
        <f t="shared" ca="1" si="0"/>
        <v>0.2581763682635041</v>
      </c>
      <c r="AJ5" s="5">
        <f t="shared" ca="1" si="0"/>
        <v>0.21129877198946467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INDIRECT("DATA_VIS_PRIO!E"&amp;212-5*(ROW()-2)/2+(COLUMN()-5))</f>
        <v>0.81518253736541768</v>
      </c>
      <c r="F6" s="2" cm="1">
        <f t="array" aca="1" ref="F6" ca="1">INDIRECT("DATA_VIS_PRIO!E"&amp;212-5*(ROW()-2)/2+(COLUMN()-5))</f>
        <v>0.78805372530119444</v>
      </c>
      <c r="G6" s="2" cm="1">
        <f t="array" aca="1" ref="G6" ca="1">INDIRECT("DATA_VIS_PRIO!E"&amp;212-5*(ROW()-2)/2+(COLUMN()-5))</f>
        <v>0.70466375568070372</v>
      </c>
      <c r="H6" s="2" cm="1">
        <f t="array" aca="1" ref="H6" ca="1">INDIRECT("DATA_VIS_PRIO!E"&amp;212-5*(ROW()-2)/2+(COLUMN()-5))</f>
        <v>0.5664979165491425</v>
      </c>
      <c r="I6" s="2" cm="1">
        <f t="array" aca="1" ref="I6" ca="1">INDIRECT("DATA_VIS_PRIO!E"&amp;212-5*(ROW()-2)/2+(COLUMN()-5))</f>
        <v>0.4007763404913175</v>
      </c>
      <c r="K6" s="83"/>
      <c r="L6" s="74">
        <v>15</v>
      </c>
      <c r="M6" s="1" t="s">
        <v>2</v>
      </c>
      <c r="N6" s="2" cm="1">
        <f t="array" aca="1" ref="N6" ca="1">INDIRECT("DATA_VIS_PRIO!F" &amp; 212-5*(ROW()-2)/2+(COLUMN()-14))</f>
        <v>0.99942653827115324</v>
      </c>
      <c r="O6" s="2" cm="1">
        <f t="array" aca="1" ref="O6" ca="1">INDIRECT("DATA_VIS_PRIO!F" &amp; 212-5*(ROW()-2)/2+(COLUMN()-14))</f>
        <v>0.99933218559212422</v>
      </c>
      <c r="P6" s="2" cm="1">
        <f t="array" aca="1" ref="P6" ca="1">INDIRECT("DATA_VIS_PRIO!F" &amp; 212-5*(ROW()-2)/2+(COLUMN()-14))</f>
        <v>0.99936338683751003</v>
      </c>
      <c r="Q6" s="2" cm="1">
        <f t="array" aca="1" ref="Q6" ca="1">INDIRECT("DATA_VIS_PRIO!F" &amp; 212-5*(ROW()-2)/2+(COLUMN()-14))</f>
        <v>0.99846850922448283</v>
      </c>
      <c r="R6" s="2" cm="1">
        <f t="array" aca="1" ref="R6" ca="1">INDIRECT("DATA_VIS_PRIO!F" &amp; 212-5*(ROW()-2)/2+(COLUMN()-14))</f>
        <v>0.9807634977556986</v>
      </c>
      <c r="S6" s="23"/>
      <c r="T6" s="83"/>
      <c r="U6" s="74">
        <v>15</v>
      </c>
      <c r="V6" s="1" t="s">
        <v>2</v>
      </c>
      <c r="W6" s="3" cm="1">
        <f t="array" aca="1" ref="W6" ca="1">INDIRECT("DATA_VIS_PRIO!G" &amp; 212-5*(ROW()-2)/2+(COLUMN()-23))</f>
        <v>0.93968924438427237</v>
      </c>
      <c r="X6" s="3" cm="1">
        <f t="array" aca="1" ref="X6" ca="1">INDIRECT("DATA_VIS_PRIO!G" &amp; 212-5*(ROW()-2)/2+(COLUMN()-23))</f>
        <v>0.93019491634706963</v>
      </c>
      <c r="Y6" s="3" cm="1">
        <f t="array" aca="1" ref="Y6" ca="1">INDIRECT("DATA_VIS_PRIO!G" &amp; 212-5*(ROW()-2)/2+(COLUMN()-23))</f>
        <v>0.90010196987045688</v>
      </c>
      <c r="Z6" s="3" cm="1">
        <f t="array" aca="1" ref="Z6" ca="1">INDIRECT("DATA_VIS_PRIO!G" &amp; 212-5*(ROW()-2)/2+(COLUMN()-23))</f>
        <v>0.84271324773168033</v>
      </c>
      <c r="AA6" s="3" cm="1">
        <f t="array" aca="1" ref="AA6" ca="1">INDIRECT("DATA_VIS_PRIO!G" &amp; 212-5*(ROW()-2)/2+(COLUMN()-23))</f>
        <v>0.73993387688730727</v>
      </c>
      <c r="AB6" s="23"/>
      <c r="AC6" s="83"/>
      <c r="AD6" s="74">
        <v>15</v>
      </c>
      <c r="AE6" s="1" t="s">
        <v>2</v>
      </c>
      <c r="AF6" s="2">
        <f t="shared" ref="AF6:AJ45" ca="1" si="1">(N6-E6)</f>
        <v>0.18424400090573556</v>
      </c>
      <c r="AG6" s="2">
        <f t="shared" ca="1" si="0"/>
        <v>0.21127846029092978</v>
      </c>
      <c r="AH6" s="2">
        <f t="shared" ca="1" si="0"/>
        <v>0.29469963115680631</v>
      </c>
      <c r="AI6" s="2">
        <f t="shared" ca="1" si="0"/>
        <v>0.43197059267534033</v>
      </c>
      <c r="AJ6" s="2">
        <f t="shared" ca="1" si="0"/>
        <v>0.5799871572643811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INDIRECT("DATA_VIS_PRIO!H"&amp;212-5*(ROW()-3)/2+(COLUMN()-5))</f>
        <v>0.85353454607532853</v>
      </c>
      <c r="F7" s="5" cm="1">
        <f t="array" aca="1" ref="F7" ca="1">INDIRECT("DATA_VIS_PRIO!H"&amp;212-5*(ROW()-3)/2+(COLUMN()-5))</f>
        <v>0.83187516928120009</v>
      </c>
      <c r="G7" s="5" cm="1">
        <f t="array" aca="1" ref="G7" ca="1">INDIRECT("DATA_VIS_PRIO!H"&amp;212-5*(ROW()-3)/2+(COLUMN()-5))</f>
        <v>0.77367734546910838</v>
      </c>
      <c r="H7" s="5" cm="1">
        <f t="array" aca="1" ref="H7" ca="1">INDIRECT("DATA_VIS_PRIO!H"&amp;212-5*(ROW()-3)/2+(COLUMN()-5))</f>
        <v>0.6782411707255529</v>
      </c>
      <c r="I7" s="5" cm="1">
        <f t="array" aca="1" ref="I7" ca="1">INDIRECT("DATA_VIS_PRIO!H"&amp;212-5*(ROW()-3)/2+(COLUMN()-5))</f>
        <v>0.55873188471081781</v>
      </c>
      <c r="K7" s="83"/>
      <c r="L7" s="75"/>
      <c r="M7" s="4" t="s">
        <v>3</v>
      </c>
      <c r="N7" s="5" cm="1">
        <f t="array" aca="1" ref="N7" ca="1">INDIRECT("DATA_VIS_PRIO!I" &amp; 212-5*(ROW()-3)/2+(COLUMN()-14))</f>
        <v>0.96644092615325838</v>
      </c>
      <c r="O7" s="5" cm="1">
        <f t="array" aca="1" ref="O7" ca="1">INDIRECT("DATA_VIS_PRIO!I" &amp; 212-5*(ROW()-3)/2+(COLUMN()-14))</f>
        <v>0.96065570954090163</v>
      </c>
      <c r="P7" s="5" cm="1">
        <f t="array" aca="1" ref="P7" ca="1">INDIRECT("DATA_VIS_PRIO!I" &amp; 212-5*(ROW()-3)/2+(COLUMN()-14))</f>
        <v>0.94395606177523805</v>
      </c>
      <c r="Q7" s="5" cm="1">
        <f t="array" aca="1" ref="Q7" ca="1">INDIRECT("DATA_VIS_PRIO!I" &amp; 212-5*(ROW()-3)/2+(COLUMN()-14))</f>
        <v>0.90988799541245424</v>
      </c>
      <c r="R7" s="5" cm="1">
        <f t="array" aca="1" ref="R7" ca="1">INDIRECT("DATA_VIS_PRIO!I" &amp; 212-5*(ROW()-3)/2+(COLUMN()-14))</f>
        <v>0.79164401644591309</v>
      </c>
      <c r="S7" s="23"/>
      <c r="T7" s="83"/>
      <c r="U7" s="75"/>
      <c r="V7" s="4" t="s">
        <v>3</v>
      </c>
      <c r="W7" s="6" cm="1">
        <f t="array" aca="1" ref="W7" ca="1">INDIRECT("DATA_VIS_PRIO!J" &amp; 212-5*(ROW()-3)/2+(COLUMN()-23))</f>
        <v>0.9192673596965838</v>
      </c>
      <c r="X7" s="6" cm="1">
        <f t="array" aca="1" ref="X7" ca="1">INDIRECT("DATA_VIS_PRIO!J" &amp; 212-5*(ROW()-3)/2+(COLUMN()-23))</f>
        <v>0.907459589367408</v>
      </c>
      <c r="Y7" s="6" cm="1">
        <f t="array" aca="1" ref="Y7" ca="1">INDIRECT("DATA_VIS_PRIO!J" &amp; 212-5*(ROW()-3)/2+(COLUMN()-23))</f>
        <v>0.8707911734248035</v>
      </c>
      <c r="Z7" s="6" cm="1">
        <f t="array" aca="1" ref="Z7" ca="1">INDIRECT("DATA_VIS_PRIO!J" &amp; 212-5*(ROW()-3)/2+(COLUMN()-23))</f>
        <v>0.8058059870162072</v>
      </c>
      <c r="AA7" s="6" cm="1">
        <f t="array" aca="1" ref="AA7" ca="1">INDIRECT("DATA_VIS_PRIO!J" &amp; 212-5*(ROW()-3)/2+(COLUMN()-23))</f>
        <v>0.68617506805286343</v>
      </c>
      <c r="AB7" s="23"/>
      <c r="AC7" s="83"/>
      <c r="AD7" s="75"/>
      <c r="AE7" s="4" t="s">
        <v>3</v>
      </c>
      <c r="AF7" s="5">
        <f t="shared" ca="1" si="1"/>
        <v>0.11290638007792986</v>
      </c>
      <c r="AG7" s="5">
        <f t="shared" ca="1" si="0"/>
        <v>0.12878054025970154</v>
      </c>
      <c r="AH7" s="5">
        <f t="shared" ca="1" si="0"/>
        <v>0.17027871630612967</v>
      </c>
      <c r="AI7" s="5">
        <f t="shared" ca="1" si="0"/>
        <v>0.23164682468690134</v>
      </c>
      <c r="AJ7" s="5">
        <f t="shared" ca="1" si="0"/>
        <v>0.23291213173509528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INDIRECT("DATA_VIS_PRIO!E"&amp;212-5*(ROW()-2)/2+(COLUMN()-5))</f>
        <v>0.86154260819443285</v>
      </c>
      <c r="F8" s="2" cm="1">
        <f t="array" aca="1" ref="F8" ca="1">INDIRECT("DATA_VIS_PRIO!E"&amp;212-5*(ROW()-2)/2+(COLUMN()-5))</f>
        <v>0.83514781202463806</v>
      </c>
      <c r="G8" s="2" cm="1">
        <f t="array" aca="1" ref="G8" ca="1">INDIRECT("DATA_VIS_PRIO!E"&amp;212-5*(ROW()-2)/2+(COLUMN()-5))</f>
        <v>0.75330178107081414</v>
      </c>
      <c r="H8" s="2" cm="1">
        <f t="array" aca="1" ref="H8" ca="1">INDIRECT("DATA_VIS_PRIO!E"&amp;212-5*(ROW()-2)/2+(COLUMN()-5))</f>
        <v>0.61482714813946227</v>
      </c>
      <c r="I8" s="2" cm="1">
        <f t="array" aca="1" ref="I8" ca="1">INDIRECT("DATA_VIS_PRIO!E"&amp;212-5*(ROW()-2)/2+(COLUMN()-5))</f>
        <v>0.44972043765956382</v>
      </c>
      <c r="K8" s="83"/>
      <c r="L8" s="74">
        <v>10</v>
      </c>
      <c r="M8" s="1" t="s">
        <v>2</v>
      </c>
      <c r="N8" s="2" cm="1">
        <f t="array" aca="1" ref="N8" ca="1">INDIRECT("DATA_VIS_PRIO!F" &amp; 212-5*(ROW()-2)/2+(COLUMN()-14))</f>
        <v>0.9995304968633264</v>
      </c>
      <c r="O8" s="2" cm="1">
        <f t="array" aca="1" ref="O8" ca="1">INDIRECT("DATA_VIS_PRIO!F" &amp; 212-5*(ROW()-2)/2+(COLUMN()-14))</f>
        <v>0.99944752578257723</v>
      </c>
      <c r="P8" s="2" cm="1">
        <f t="array" aca="1" ref="P8" ca="1">INDIRECT("DATA_VIS_PRIO!F" &amp; 212-5*(ROW()-2)/2+(COLUMN()-14))</f>
        <v>0.99947823686493475</v>
      </c>
      <c r="Q8" s="2" cm="1">
        <f t="array" aca="1" ref="Q8" ca="1">INDIRECT("DATA_VIS_PRIO!F" &amp; 212-5*(ROW()-2)/2+(COLUMN()-14))</f>
        <v>0.99917836053249476</v>
      </c>
      <c r="R8" s="2" cm="1">
        <f t="array" aca="1" ref="R8" ca="1">INDIRECT("DATA_VIS_PRIO!F" &amp; 212-5*(ROW()-2)/2+(COLUMN()-14))</f>
        <v>0.97594581013882675</v>
      </c>
      <c r="S8" s="23"/>
      <c r="T8" s="83"/>
      <c r="U8" s="74">
        <v>10</v>
      </c>
      <c r="V8" s="1" t="s">
        <v>2</v>
      </c>
      <c r="W8" s="3" cm="1">
        <f t="array" aca="1" ref="W8" ca="1">INDIRECT("DATA_VIS_PRIO!G" &amp; 212-5*(ROW()-2)/2+(COLUMN()-23))</f>
        <v>0.9554116838941672</v>
      </c>
      <c r="X8" s="3" cm="1">
        <f t="array" aca="1" ref="X8" ca="1">INDIRECT("DATA_VIS_PRIO!G" &amp; 212-5*(ROW()-2)/2+(COLUMN()-23))</f>
        <v>0.94650410305951405</v>
      </c>
      <c r="Y8" s="3" cm="1">
        <f t="array" aca="1" ref="Y8" ca="1">INDIRECT("DATA_VIS_PRIO!G" &amp; 212-5*(ROW()-2)/2+(COLUMN()-23))</f>
        <v>0.91815416181481579</v>
      </c>
      <c r="Z8" s="3" cm="1">
        <f t="array" aca="1" ref="Z8" ca="1">INDIRECT("DATA_VIS_PRIO!G" &amp; 212-5*(ROW()-2)/2+(COLUMN()-23))</f>
        <v>0.86415829958977108</v>
      </c>
      <c r="AA8" s="3" cm="1">
        <f t="array" aca="1" ref="AA8" ca="1">INDIRECT("DATA_VIS_PRIO!G" &amp; 212-5*(ROW()-2)/2+(COLUMN()-23))</f>
        <v>0.76403550304687495</v>
      </c>
      <c r="AB8" s="23"/>
      <c r="AC8" s="83"/>
      <c r="AD8" s="74">
        <v>10</v>
      </c>
      <c r="AE8" s="1" t="s">
        <v>2</v>
      </c>
      <c r="AF8" s="2">
        <f t="shared" ca="1" si="1"/>
        <v>0.13798788866889355</v>
      </c>
      <c r="AG8" s="2">
        <f t="shared" ca="1" si="0"/>
        <v>0.16429971375793917</v>
      </c>
      <c r="AH8" s="2">
        <f t="shared" ca="1" si="0"/>
        <v>0.24617645579412062</v>
      </c>
      <c r="AI8" s="2">
        <f t="shared" ca="1" si="0"/>
        <v>0.38435121239303249</v>
      </c>
      <c r="AJ8" s="2">
        <f t="shared" ca="1" si="0"/>
        <v>0.52622537247926293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INDIRECT("DATA_VIS_PRIO!H"&amp;212-5*(ROW()-3)/2+(COLUMN()-5))</f>
        <v>0.88407306492332427</v>
      </c>
      <c r="F9" s="5" cm="1">
        <f t="array" aca="1" ref="F9" ca="1">INDIRECT("DATA_VIS_PRIO!H"&amp;212-5*(ROW()-3)/2+(COLUMN()-5))</f>
        <v>0.86262581588426746</v>
      </c>
      <c r="G9" s="5" cm="1">
        <f t="array" aca="1" ref="G9" ca="1">INDIRECT("DATA_VIS_PRIO!H"&amp;212-5*(ROW()-3)/2+(COLUMN()-5))</f>
        <v>0.8037167493176981</v>
      </c>
      <c r="H9" s="5" cm="1">
        <f t="array" aca="1" ref="H9" ca="1">INDIRECT("DATA_VIS_PRIO!H"&amp;212-5*(ROW()-3)/2+(COLUMN()-5))</f>
        <v>0.70921494507472294</v>
      </c>
      <c r="I9" s="5" cm="1">
        <f t="array" aca="1" ref="I9" ca="1">INDIRECT("DATA_VIS_PRIO!H"&amp;212-5*(ROW()-3)/2+(COLUMN()-5))</f>
        <v>0.58711220794750696</v>
      </c>
      <c r="K9" s="83"/>
      <c r="L9" s="75"/>
      <c r="M9" s="4" t="s">
        <v>3</v>
      </c>
      <c r="N9" s="5" cm="1">
        <f t="array" aca="1" ref="N9" ca="1">INDIRECT("DATA_VIS_PRIO!I" &amp; 212-5*(ROW()-3)/2+(COLUMN()-14))</f>
        <v>0.96910037824969719</v>
      </c>
      <c r="O9" s="5" cm="1">
        <f t="array" aca="1" ref="O9" ca="1">INDIRECT("DATA_VIS_PRIO!I" &amp; 212-5*(ROW()-3)/2+(COLUMN()-14))</f>
        <v>0.96399593183533916</v>
      </c>
      <c r="P9" s="5" cm="1">
        <f t="array" aca="1" ref="P9" ca="1">INDIRECT("DATA_VIS_PRIO!I" &amp; 212-5*(ROW()-3)/2+(COLUMN()-14))</f>
        <v>0.94973542034683023</v>
      </c>
      <c r="Q9" s="5" cm="1">
        <f t="array" aca="1" ref="Q9" ca="1">INDIRECT("DATA_VIS_PRIO!I" &amp; 212-5*(ROW()-3)/2+(COLUMN()-14))</f>
        <v>0.91490408376938726</v>
      </c>
      <c r="R9" s="5" cm="1">
        <f t="array" aca="1" ref="R9" ca="1">INDIRECT("DATA_VIS_PRIO!I" &amp; 212-5*(ROW()-3)/2+(COLUMN()-14))</f>
        <v>0.85724470837514677</v>
      </c>
      <c r="S9" s="23"/>
      <c r="T9" s="83"/>
      <c r="U9" s="75"/>
      <c r="V9" s="4" t="s">
        <v>3</v>
      </c>
      <c r="W9" s="6" cm="1">
        <f t="array" aca="1" ref="W9" ca="1">INDIRECT("DATA_VIS_PRIO!J" &amp; 212-5*(ROW()-3)/2+(COLUMN()-23))</f>
        <v>0.93468360199130163</v>
      </c>
      <c r="X9" s="6" cm="1">
        <f t="array" aca="1" ref="X9" ca="1">INDIRECT("DATA_VIS_PRIO!J" &amp; 212-5*(ROW()-3)/2+(COLUMN()-23))</f>
        <v>0.92402439328707864</v>
      </c>
      <c r="Y9" s="6" cm="1">
        <f t="array" aca="1" ref="Y9" ca="1">INDIRECT("DATA_VIS_PRIO!J" &amp; 212-5*(ROW()-3)/2+(COLUMN()-23))</f>
        <v>0.89114951767566908</v>
      </c>
      <c r="Z9" s="6" cm="1">
        <f t="array" aca="1" ref="Z9" ca="1">INDIRECT("DATA_VIS_PRIO!J" &amp; 212-5*(ROW()-3)/2+(COLUMN()-23))</f>
        <v>0.82626765046421946</v>
      </c>
      <c r="AA9" s="6" cm="1">
        <f t="array" aca="1" ref="AA9" ca="1">INDIRECT("DATA_VIS_PRIO!J" &amp; 212-5*(ROW()-3)/2+(COLUMN()-23))</f>
        <v>0.73318905537409806</v>
      </c>
      <c r="AB9" s="23"/>
      <c r="AC9" s="83"/>
      <c r="AD9" s="75"/>
      <c r="AE9" s="4" t="s">
        <v>3</v>
      </c>
      <c r="AF9" s="5">
        <f t="shared" ca="1" si="1"/>
        <v>8.5027313326372922E-2</v>
      </c>
      <c r="AG9" s="5">
        <f t="shared" ca="1" si="0"/>
        <v>0.1013701159510717</v>
      </c>
      <c r="AH9" s="5">
        <f t="shared" ca="1" si="0"/>
        <v>0.14601867102913213</v>
      </c>
      <c r="AI9" s="5">
        <f t="shared" ca="1" si="0"/>
        <v>0.20568913869466432</v>
      </c>
      <c r="AJ9" s="5">
        <f t="shared" ca="1" si="0"/>
        <v>0.27013250042763981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INDIRECT("DATA_VIS_PRIO!E"&amp;212-5*(ROW()-2)/2+(COLUMN()-5))</f>
        <v>0.900406653499075</v>
      </c>
      <c r="F10" s="2" cm="1">
        <f t="array" aca="1" ref="F10" ca="1">INDIRECT("DATA_VIS_PRIO!E"&amp;212-5*(ROW()-2)/2+(COLUMN()-5))</f>
        <v>0.87493255850024276</v>
      </c>
      <c r="G10" s="2" cm="1">
        <f t="array" aca="1" ref="G10" ca="1">INDIRECT("DATA_VIS_PRIO!E"&amp;212-5*(ROW()-2)/2+(COLUMN()-5))</f>
        <v>0.79531204117605869</v>
      </c>
      <c r="H10" s="2" cm="1">
        <f t="array" aca="1" ref="H10" ca="1">INDIRECT("DATA_VIS_PRIO!E"&amp;212-5*(ROW()-2)/2+(COLUMN()-5))</f>
        <v>0.65848946526662944</v>
      </c>
      <c r="I10" s="2" cm="1">
        <f t="array" aca="1" ref="I10" ca="1">INDIRECT("DATA_VIS_PRIO!E"&amp;212-5*(ROW()-2)/2+(COLUMN()-5))</f>
        <v>0.49281791940844588</v>
      </c>
      <c r="K10" s="83"/>
      <c r="L10" s="74">
        <v>5</v>
      </c>
      <c r="M10" s="1" t="s">
        <v>2</v>
      </c>
      <c r="N10" s="2" cm="1">
        <f t="array" aca="1" ref="N10" ca="1">INDIRECT("DATA_VIS_PRIO!F" &amp; 212-5*(ROW()-2)/2+(COLUMN()-14))</f>
        <v>0.99961213378875302</v>
      </c>
      <c r="O10" s="2" cm="1">
        <f t="array" aca="1" ref="O10" ca="1">INDIRECT("DATA_VIS_PRIO!F" &amp; 212-5*(ROW()-2)/2+(COLUMN()-14))</f>
        <v>0.99953814586645184</v>
      </c>
      <c r="P10" s="2" cm="1">
        <f t="array" aca="1" ref="P10" ca="1">INDIRECT("DATA_VIS_PRIO!F" &amp; 212-5*(ROW()-2)/2+(COLUMN()-14))</f>
        <v>0.99956903342443437</v>
      </c>
      <c r="Q10" s="2" cm="1">
        <f t="array" aca="1" ref="Q10" ca="1">INDIRECT("DATA_VIS_PRIO!F" &amp; 212-5*(ROW()-2)/2+(COLUMN()-14))</f>
        <v>0.9993079957813068</v>
      </c>
      <c r="R10" s="2" cm="1">
        <f t="array" aca="1" ref="R10" ca="1">INDIRECT("DATA_VIS_PRIO!F" &amp; 212-5*(ROW()-2)/2+(COLUMN()-14))</f>
        <v>0.97289096307067202</v>
      </c>
      <c r="S10" s="23"/>
      <c r="T10" s="83"/>
      <c r="U10" s="74">
        <v>5</v>
      </c>
      <c r="V10" s="1" t="s">
        <v>2</v>
      </c>
      <c r="W10" s="3" cm="1">
        <f t="array" aca="1" ref="W10" ca="1">INDIRECT("DATA_VIS_PRIO!G" &amp; 212-5*(ROW()-2)/2+(COLUMN()-23))</f>
        <v>0.96818246319566237</v>
      </c>
      <c r="X10" s="3" cm="1">
        <f t="array" aca="1" ref="X10" ca="1">INDIRECT("DATA_VIS_PRIO!G" &amp; 212-5*(ROW()-2)/2+(COLUMN()-23))</f>
        <v>0.95982589410016439</v>
      </c>
      <c r="Y10" s="3" cm="1">
        <f t="array" aca="1" ref="Y10" ca="1">INDIRECT("DATA_VIS_PRIO!G" &amp; 212-5*(ROW()-2)/2+(COLUMN()-23))</f>
        <v>0.93313146920908119</v>
      </c>
      <c r="Z10" s="3" cm="1">
        <f t="array" aca="1" ref="Z10" ca="1">INDIRECT("DATA_VIS_PRIO!G" &amp; 212-5*(ROW()-2)/2+(COLUMN()-23))</f>
        <v>0.88207571742883839</v>
      </c>
      <c r="AA10" s="3" cm="1">
        <f t="array" aca="1" ref="AA10" ca="1">INDIRECT("DATA_VIS_PRIO!G" &amp; 212-5*(ROW()-2)/2+(COLUMN()-23))</f>
        <v>0.78477200096180844</v>
      </c>
      <c r="AB10" s="23"/>
      <c r="AC10" s="83"/>
      <c r="AD10" s="74">
        <v>5</v>
      </c>
      <c r="AE10" s="1" t="s">
        <v>2</v>
      </c>
      <c r="AF10" s="2">
        <f t="shared" ca="1" si="1"/>
        <v>9.9205480289678016E-2</v>
      </c>
      <c r="AG10" s="2">
        <f t="shared" ca="1" si="0"/>
        <v>0.12460558736620908</v>
      </c>
      <c r="AH10" s="2">
        <f t="shared" ca="1" si="0"/>
        <v>0.20425699224837568</v>
      </c>
      <c r="AI10" s="2">
        <f t="shared" ca="1" si="0"/>
        <v>0.34081853051467736</v>
      </c>
      <c r="AJ10" s="2">
        <f t="shared" ca="1" si="0"/>
        <v>0.48007304366222614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INDIRECT("DATA_VIS_PRIO!H"&amp;212-5*(ROW()-3)/2+(COLUMN()-5))</f>
        <v>0.91085935348156799</v>
      </c>
      <c r="F11" s="5" cm="1">
        <f t="array" aca="1" ref="F11" ca="1">INDIRECT("DATA_VIS_PRIO!H"&amp;212-5*(ROW()-3)/2+(COLUMN()-5))</f>
        <v>0.89289992638950655</v>
      </c>
      <c r="G11" s="5" cm="1">
        <f t="array" aca="1" ref="G11" ca="1">INDIRECT("DATA_VIS_PRIO!H"&amp;212-5*(ROW()-3)/2+(COLUMN()-5))</f>
        <v>0.83542598337494078</v>
      </c>
      <c r="H11" s="5" cm="1">
        <f t="array" aca="1" ref="H11" ca="1">INDIRECT("DATA_VIS_PRIO!H"&amp;212-5*(ROW()-3)/2+(COLUMN()-5))</f>
        <v>0.74283216464780844</v>
      </c>
      <c r="I11" s="5" cm="1">
        <f t="array" aca="1" ref="I11" ca="1">INDIRECT("DATA_VIS_PRIO!H"&amp;212-5*(ROW()-3)/2+(COLUMN()-5))</f>
        <v>0.61947729833487419</v>
      </c>
      <c r="K11" s="83"/>
      <c r="L11" s="75"/>
      <c r="M11" s="4" t="s">
        <v>3</v>
      </c>
      <c r="N11" s="5" cm="1">
        <f t="array" aca="1" ref="N11" ca="1">INDIRECT("DATA_VIS_PRIO!I" &amp; 212-5*(ROW()-3)/2+(COLUMN()-14))</f>
        <v>0.97137863447903117</v>
      </c>
      <c r="O11" s="5" cm="1">
        <f t="array" aca="1" ref="O11" ca="1">INDIRECT("DATA_VIS_PRIO!I" &amp; 212-5*(ROW()-3)/2+(COLUMN()-14))</f>
        <v>0.96733908063646756</v>
      </c>
      <c r="P11" s="5" cm="1">
        <f t="array" aca="1" ref="P11" ca="1">INDIRECT("DATA_VIS_PRIO!I" &amp; 212-5*(ROW()-3)/2+(COLUMN()-14))</f>
        <v>0.95517957759844763</v>
      </c>
      <c r="Q11" s="5" cm="1">
        <f t="array" aca="1" ref="Q11" ca="1">INDIRECT("DATA_VIS_PRIO!I" &amp; 212-5*(ROW()-3)/2+(COLUMN()-14))</f>
        <v>0.92672893336873363</v>
      </c>
      <c r="R11" s="5" cm="1">
        <f t="array" aca="1" ref="R11" ca="1">INDIRECT("DATA_VIS_PRIO!I" &amp; 212-5*(ROW()-3)/2+(COLUMN()-14))</f>
        <v>0.9019620652825564</v>
      </c>
      <c r="S11" s="23"/>
      <c r="T11" s="83"/>
      <c r="U11" s="75"/>
      <c r="V11" s="4" t="s">
        <v>3</v>
      </c>
      <c r="W11" s="6" cm="1">
        <f t="array" aca="1" ref="W11" ca="1">INDIRECT("DATA_VIS_PRIO!J" &amp; 212-5*(ROW()-3)/2+(COLUMN()-23))</f>
        <v>0.94653894391731397</v>
      </c>
      <c r="X11" s="6" cm="1">
        <f t="array" aca="1" ref="X11" ca="1">INDIRECT("DATA_VIS_PRIO!J" &amp; 212-5*(ROW()-3)/2+(COLUMN()-23))</f>
        <v>0.93608392892433723</v>
      </c>
      <c r="Y11" s="6" cm="1">
        <f t="array" aca="1" ref="Y11" ca="1">INDIRECT("DATA_VIS_PRIO!J" &amp; 212-5*(ROW()-3)/2+(COLUMN()-23))</f>
        <v>0.90609147786664079</v>
      </c>
      <c r="Z11" s="6" cm="1">
        <f t="array" aca="1" ref="Z11" ca="1">INDIRECT("DATA_VIS_PRIO!J" &amp; 212-5*(ROW()-3)/2+(COLUMN()-23))</f>
        <v>0.84636278632628759</v>
      </c>
      <c r="AA11" s="6" cm="1">
        <f t="array" aca="1" ref="AA11" ca="1">INDIRECT("DATA_VIS_PRIO!J" &amp; 212-5*(ROW()-3)/2+(COLUMN()-23))</f>
        <v>0.77207155839317365</v>
      </c>
      <c r="AB11" s="23"/>
      <c r="AC11" s="83"/>
      <c r="AD11" s="75"/>
      <c r="AE11" s="4" t="s">
        <v>3</v>
      </c>
      <c r="AF11" s="5">
        <f t="shared" ca="1" si="1"/>
        <v>6.0519280997463176E-2</v>
      </c>
      <c r="AG11" s="5">
        <f t="shared" ca="1" si="0"/>
        <v>7.4439154246961015E-2</v>
      </c>
      <c r="AH11" s="5">
        <f t="shared" ca="1" si="0"/>
        <v>0.11975359422350684</v>
      </c>
      <c r="AI11" s="5">
        <f t="shared" ca="1" si="0"/>
        <v>0.1838967687209252</v>
      </c>
      <c r="AJ11" s="5">
        <f t="shared" ca="1" si="0"/>
        <v>0.28248476694768221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INDIRECT("DATA_VIS_PRIO!E"&amp;212-5*(ROW()-2)/2+(COLUMN()-5))</f>
        <v>0.93215687296815719</v>
      </c>
      <c r="F12" s="2" cm="1">
        <f t="array" aca="1" ref="F12" ca="1">INDIRECT("DATA_VIS_PRIO!E"&amp;212-5*(ROW()-2)/2+(COLUMN()-5))</f>
        <v>0.90770468303895002</v>
      </c>
      <c r="G12" s="2" cm="1">
        <f t="array" aca="1" ref="G12" ca="1">INDIRECT("DATA_VIS_PRIO!E"&amp;212-5*(ROW()-2)/2+(COLUMN()-5))</f>
        <v>0.83076101312688433</v>
      </c>
      <c r="H12" s="2" cm="1">
        <f t="array" aca="1" ref="H12" ca="1">INDIRECT("DATA_VIS_PRIO!E"&amp;212-5*(ROW()-2)/2+(COLUMN()-5))</f>
        <v>0.69672147978522569</v>
      </c>
      <c r="I12" s="2" cm="1">
        <f t="array" aca="1" ref="I12" ca="1">INDIRECT("DATA_VIS_PRIO!E"&amp;212-5*(ROW()-2)/2+(COLUMN()-5))</f>
        <v>0.52316148937153018</v>
      </c>
      <c r="K12" s="83"/>
      <c r="L12" s="74">
        <v>0</v>
      </c>
      <c r="M12" s="1" t="s">
        <v>2</v>
      </c>
      <c r="N12" s="2" cm="1">
        <f t="array" aca="1" ref="N12" ca="1">INDIRECT("DATA_VIS_PRIO!F" &amp; 212-5*(ROW()-2)/2+(COLUMN()-14))</f>
        <v>0.9996757004074116</v>
      </c>
      <c r="O12" s="2" cm="1">
        <f t="array" aca="1" ref="O12" ca="1">INDIRECT("DATA_VIS_PRIO!F" &amp; 212-5*(ROW()-2)/2+(COLUMN()-14))</f>
        <v>0.99960891363940241</v>
      </c>
      <c r="P12" s="2" cm="1">
        <f t="array" aca="1" ref="P12" ca="1">INDIRECT("DATA_VIS_PRIO!F" &amp; 212-5*(ROW()-2)/2+(COLUMN()-14))</f>
        <v>0.99964062075326277</v>
      </c>
      <c r="Q12" s="2" cm="1">
        <f t="array" aca="1" ref="Q12" ca="1">INDIRECT("DATA_VIS_PRIO!F" &amp; 212-5*(ROW()-2)/2+(COLUMN()-14))</f>
        <v>0.99949409779763077</v>
      </c>
      <c r="R12" s="2" cm="1">
        <f t="array" aca="1" ref="R12" ca="1">INDIRECT("DATA_VIS_PRIO!F" &amp; 212-5*(ROW()-2)/2+(COLUMN()-14))</f>
        <v>0.98505916258773596</v>
      </c>
      <c r="S12" s="23"/>
      <c r="T12" s="83"/>
      <c r="U12" s="74">
        <v>0</v>
      </c>
      <c r="V12" s="1" t="s">
        <v>2</v>
      </c>
      <c r="W12" s="3" cm="1">
        <f t="array" aca="1" ref="W12" ca="1">INDIRECT("DATA_VIS_PRIO!G" &amp; 212-5*(ROW()-2)/2+(COLUMN()-23))</f>
        <v>0.97836666253740157</v>
      </c>
      <c r="X12" s="3" cm="1">
        <f t="array" aca="1" ref="X12" ca="1">INDIRECT("DATA_VIS_PRIO!G" &amp; 212-5*(ROW()-2)/2+(COLUMN()-23))</f>
        <v>0.97051760967551803</v>
      </c>
      <c r="Y12" s="3" cm="1">
        <f t="array" aca="1" ref="Y12" ca="1">INDIRECT("DATA_VIS_PRIO!G" &amp; 212-5*(ROW()-2)/2+(COLUMN()-23))</f>
        <v>0.94537164786939876</v>
      </c>
      <c r="Z12" s="3" cm="1">
        <f t="array" aca="1" ref="Z12" ca="1">INDIRECT("DATA_VIS_PRIO!G" &amp; 212-5*(ROW()-2)/2+(COLUMN()-23))</f>
        <v>0.8971221578762445</v>
      </c>
      <c r="AA12" s="3" cm="1">
        <f t="array" aca="1" ref="AA12" ca="1">INDIRECT("DATA_VIS_PRIO!G" &amp; 212-5*(ROW()-2)/2+(COLUMN()-23))</f>
        <v>0.80934412725965665</v>
      </c>
      <c r="AB12" s="23"/>
      <c r="AC12" s="83"/>
      <c r="AD12" s="74">
        <v>0</v>
      </c>
      <c r="AE12" s="1" t="s">
        <v>2</v>
      </c>
      <c r="AF12" s="2">
        <f t="shared" ca="1" si="1"/>
        <v>6.7518827439254414E-2</v>
      </c>
      <c r="AG12" s="2">
        <f t="shared" ca="1" si="0"/>
        <v>9.1904230600452386E-2</v>
      </c>
      <c r="AH12" s="2">
        <f t="shared" ca="1" si="0"/>
        <v>0.16887960762637844</v>
      </c>
      <c r="AI12" s="2">
        <f t="shared" ca="1" si="0"/>
        <v>0.30277261801240507</v>
      </c>
      <c r="AJ12" s="2">
        <f t="shared" ca="1" si="0"/>
        <v>0.46189767321620578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INDIRECT("DATA_VIS_PRIO!H"&amp;212-5*(ROW()-3)/2+(COLUMN()-5))</f>
        <v>0.93208316873156283</v>
      </c>
      <c r="F13" s="5" cm="1">
        <f t="array" aca="1" ref="F13" ca="1">INDIRECT("DATA_VIS_PRIO!H"&amp;212-5*(ROW()-3)/2+(COLUMN()-5))</f>
        <v>0.91294100865695238</v>
      </c>
      <c r="G13" s="5" cm="1">
        <f t="array" aca="1" ref="G13" ca="1">INDIRECT("DATA_VIS_PRIO!H"&amp;212-5*(ROW()-3)/2+(COLUMN()-5))</f>
        <v>0.86197971784806815</v>
      </c>
      <c r="H13" s="5" cm="1">
        <f t="array" aca="1" ref="H13" ca="1">INDIRECT("DATA_VIS_PRIO!H"&amp;212-5*(ROW()-3)/2+(COLUMN()-5))</f>
        <v>0.76749364416105637</v>
      </c>
      <c r="I13" s="5" cm="1">
        <f t="array" aca="1" ref="I13" ca="1">INDIRECT("DATA_VIS_PRIO!H"&amp;212-5*(ROW()-3)/2+(COLUMN()-5))</f>
        <v>0.64479749422127286</v>
      </c>
      <c r="K13" s="83"/>
      <c r="L13" s="75"/>
      <c r="M13" s="4" t="s">
        <v>3</v>
      </c>
      <c r="N13" s="5" cm="1">
        <f t="array" aca="1" ref="N13" ca="1">INDIRECT("DATA_VIS_PRIO!I" &amp; 212-5*(ROW()-3)/2+(COLUMN()-14))</f>
        <v>0.97299554100519359</v>
      </c>
      <c r="O13" s="5" cm="1">
        <f t="array" aca="1" ref="O13" ca="1">INDIRECT("DATA_VIS_PRIO!I" &amp; 212-5*(ROW()-3)/2+(COLUMN()-14))</f>
        <v>0.96911173454010158</v>
      </c>
      <c r="P13" s="5" cm="1">
        <f t="array" aca="1" ref="P13" ca="1">INDIRECT("DATA_VIS_PRIO!I" &amp; 212-5*(ROW()-3)/2+(COLUMN()-14))</f>
        <v>0.95943042075234497</v>
      </c>
      <c r="Q13" s="5" cm="1">
        <f t="array" aca="1" ref="Q13" ca="1">INDIRECT("DATA_VIS_PRIO!I" &amp; 212-5*(ROW()-3)/2+(COLUMN()-14))</f>
        <v>0.92930085278116314</v>
      </c>
      <c r="R13" s="5" cm="1">
        <f t="array" aca="1" ref="R13" ca="1">INDIRECT("DATA_VIS_PRIO!I" &amp; 212-5*(ROW()-3)/2+(COLUMN()-14))</f>
        <v>0.90112566193749155</v>
      </c>
      <c r="S13" s="23"/>
      <c r="T13" s="83"/>
      <c r="U13" s="75"/>
      <c r="V13" s="4" t="s">
        <v>3</v>
      </c>
      <c r="W13" s="6" cm="1">
        <f t="array" aca="1" ref="W13" ca="1">INDIRECT("DATA_VIS_PRIO!J" &amp; 212-5*(ROW()-3)/2+(COLUMN()-23))</f>
        <v>0.95589624590233402</v>
      </c>
      <c r="X13" s="6" cm="1">
        <f t="array" aca="1" ref="X13" ca="1">INDIRECT("DATA_VIS_PRIO!J" &amp; 212-5*(ROW()-3)/2+(COLUMN()-23))</f>
        <v>0.94678570517203098</v>
      </c>
      <c r="Y13" s="6" cm="1">
        <f t="array" aca="1" ref="Y13" ca="1">INDIRECT("DATA_VIS_PRIO!J" &amp; 212-5*(ROW()-3)/2+(COLUMN()-23))</f>
        <v>0.91823692121767564</v>
      </c>
      <c r="Z13" s="6" cm="1">
        <f t="array" aca="1" ref="Z13" ca="1">INDIRECT("DATA_VIS_PRIO!J" &amp; 212-5*(ROW()-3)/2+(COLUMN()-23))</f>
        <v>0.85768965872244252</v>
      </c>
      <c r="AA13" s="6" cm="1">
        <f t="array" aca="1" ref="AA13" ca="1">INDIRECT("DATA_VIS_PRIO!J" &amp; 212-5*(ROW()-3)/2+(COLUMN()-23))</f>
        <v>0.78790707837828611</v>
      </c>
      <c r="AB13" s="23"/>
      <c r="AC13" s="83"/>
      <c r="AD13" s="75"/>
      <c r="AE13" s="4" t="s">
        <v>3</v>
      </c>
      <c r="AF13" s="5">
        <f t="shared" ca="1" si="1"/>
        <v>4.0912372273630759E-2</v>
      </c>
      <c r="AG13" s="5">
        <f t="shared" ca="1" si="0"/>
        <v>5.6170725883149197E-2</v>
      </c>
      <c r="AH13" s="5">
        <f t="shared" ca="1" si="0"/>
        <v>9.745070290427682E-2</v>
      </c>
      <c r="AI13" s="5">
        <f t="shared" ca="1" si="0"/>
        <v>0.16180720862010678</v>
      </c>
      <c r="AJ13" s="5">
        <f t="shared" ca="1" si="0"/>
        <v>0.25632816771621869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INDIRECT("DATA_VIS_PRIO!E"&amp;212-5*(ROW()-2)/2+(COLUMN()-5))</f>
        <v>0.95724782788980844</v>
      </c>
      <c r="F14" s="2" cm="1">
        <f t="array" aca="1" ref="F14" ca="1">INDIRECT("DATA_VIS_PRIO!E"&amp;212-5*(ROW()-2)/2+(COLUMN()-5))</f>
        <v>0.93384808181980195</v>
      </c>
      <c r="G14" s="2" cm="1">
        <f t="array" aca="1" ref="G14" ca="1">INDIRECT("DATA_VIS_PRIO!E"&amp;212-5*(ROW()-2)/2+(COLUMN()-5))</f>
        <v>0.85982737788386765</v>
      </c>
      <c r="H14" s="2" cm="1">
        <f t="array" aca="1" ref="H14" ca="1">INDIRECT("DATA_VIS_PRIO!E"&amp;212-5*(ROW()-2)/2+(COLUMN()-5))</f>
        <v>0.729550121380101</v>
      </c>
      <c r="I14" s="2" cm="1">
        <f t="array" aca="1" ref="I14" ca="1">INDIRECT("DATA_VIS_PRIO!E"&amp;212-5*(ROW()-2)/2+(COLUMN()-5))</f>
        <v>0.55241271392721369</v>
      </c>
      <c r="K14" s="83"/>
      <c r="L14" s="74">
        <v>-5</v>
      </c>
      <c r="M14" s="1" t="s">
        <v>2</v>
      </c>
      <c r="N14" s="2" cm="1">
        <f t="array" aca="1" ref="N14" ca="1">INDIRECT("DATA_VIS_PRIO!F" &amp; 212-5*(ROW()-2)/2+(COLUMN()-14))</f>
        <v>0.99972427282527876</v>
      </c>
      <c r="O14" s="2" cm="1">
        <f t="array" aca="1" ref="O14" ca="1">INDIRECT("DATA_VIS_PRIO!F" &amp; 212-5*(ROW()-2)/2+(COLUMN()-14))</f>
        <v>0.9996633228839602</v>
      </c>
      <c r="P14" s="2" cm="1">
        <f t="array" aca="1" ref="P14" ca="1">INDIRECT("DATA_VIS_PRIO!F" &amp; 212-5*(ROW()-2)/2+(COLUMN()-14))</f>
        <v>0.9996964575210836</v>
      </c>
      <c r="Q14" s="2" cm="1">
        <f t="array" aca="1" ref="Q14" ca="1">INDIRECT("DATA_VIS_PRIO!F" &amp; 212-5*(ROW()-2)/2+(COLUMN()-14))</f>
        <v>0.99956212683310064</v>
      </c>
      <c r="R14" s="2" cm="1">
        <f t="array" aca="1" ref="R14" ca="1">INDIRECT("DATA_VIS_PRIO!F" &amp; 212-5*(ROW()-2)/2+(COLUMN()-14))</f>
        <v>0.99267005784967921</v>
      </c>
      <c r="S14" s="23"/>
      <c r="T14" s="83"/>
      <c r="U14" s="74">
        <v>-5</v>
      </c>
      <c r="V14" s="1" t="s">
        <v>2</v>
      </c>
      <c r="W14" s="3" cm="1">
        <f t="array" aca="1" ref="W14" ca="1">INDIRECT("DATA_VIS_PRIO!G" &amp; 212-5*(ROW()-2)/2+(COLUMN()-23))</f>
        <v>0.98627096647501522</v>
      </c>
      <c r="X14" s="3" cm="1">
        <f t="array" aca="1" ref="X14" ca="1">INDIRECT("DATA_VIS_PRIO!G" &amp; 212-5*(ROW()-2)/2+(COLUMN()-23))</f>
        <v>0.97888072306621943</v>
      </c>
      <c r="Y14" s="3" cm="1">
        <f t="array" aca="1" ref="Y14" ca="1">INDIRECT("DATA_VIS_PRIO!G" &amp; 212-5*(ROW()-2)/2+(COLUMN()-23))</f>
        <v>0.95516055014438583</v>
      </c>
      <c r="Z14" s="3" cm="1">
        <f t="array" aca="1" ref="Z14" ca="1">INDIRECT("DATA_VIS_PRIO!G" &amp; 212-5*(ROW()-2)/2+(COLUMN()-23))</f>
        <v>0.90952601988000115</v>
      </c>
      <c r="AA14" s="3" cm="1">
        <f t="array" aca="1" ref="AA14" ca="1">INDIRECT("DATA_VIS_PRIO!G" &amp; 212-5*(ROW()-2)/2+(COLUMN()-23))</f>
        <v>0.82960713930976004</v>
      </c>
      <c r="AB14" s="23"/>
      <c r="AC14" s="83"/>
      <c r="AD14" s="74">
        <v>-5</v>
      </c>
      <c r="AE14" s="1" t="s">
        <v>2</v>
      </c>
      <c r="AF14" s="2">
        <f t="shared" ca="1" si="1"/>
        <v>4.2476444935470314E-2</v>
      </c>
      <c r="AG14" s="2">
        <f t="shared" ca="1" si="0"/>
        <v>6.5815241064158259E-2</v>
      </c>
      <c r="AH14" s="2">
        <f t="shared" ca="1" si="0"/>
        <v>0.13986907963721595</v>
      </c>
      <c r="AI14" s="2">
        <f t="shared" ca="1" si="0"/>
        <v>0.27001200545299964</v>
      </c>
      <c r="AJ14" s="2">
        <f t="shared" ca="1" si="0"/>
        <v>0.44025734392246552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INDIRECT("DATA_VIS_PRIO!H"&amp;212-5*(ROW()-3)/2+(COLUMN()-5))</f>
        <v>0.9465593135833702</v>
      </c>
      <c r="F15" s="5" cm="1">
        <f t="array" aca="1" ref="F15" ca="1">INDIRECT("DATA_VIS_PRIO!H"&amp;212-5*(ROW()-3)/2+(COLUMN()-5))</f>
        <v>0.93065955437721881</v>
      </c>
      <c r="G15" s="5" cm="1">
        <f t="array" aca="1" ref="G15" ca="1">INDIRECT("DATA_VIS_PRIO!H"&amp;212-5*(ROW()-3)/2+(COLUMN()-5))</f>
        <v>0.88005065295995111</v>
      </c>
      <c r="H15" s="5" cm="1">
        <f t="array" aca="1" ref="H15" ca="1">INDIRECT("DATA_VIS_PRIO!H"&amp;212-5*(ROW()-3)/2+(COLUMN()-5))</f>
        <v>0.78738505719270124</v>
      </c>
      <c r="I15" s="5" cm="1">
        <f t="array" aca="1" ref="I15" ca="1">INDIRECT("DATA_VIS_PRIO!H"&amp;212-5*(ROW()-3)/2+(COLUMN()-5))</f>
        <v>0.67101182640057333</v>
      </c>
      <c r="K15" s="83"/>
      <c r="L15" s="75"/>
      <c r="M15" s="4" t="s">
        <v>3</v>
      </c>
      <c r="N15" s="5" cm="1">
        <f t="array" aca="1" ref="N15" ca="1">INDIRECT("DATA_VIS_PRIO!I" &amp; 212-5*(ROW()-3)/2+(COLUMN()-14))</f>
        <v>0.97349130883689361</v>
      </c>
      <c r="O15" s="5" cm="1">
        <f t="array" aca="1" ref="O15" ca="1">INDIRECT("DATA_VIS_PRIO!I" &amp; 212-5*(ROW()-3)/2+(COLUMN()-14))</f>
        <v>0.97069060600444923</v>
      </c>
      <c r="P15" s="5" cm="1">
        <f t="array" aca="1" ref="P15" ca="1">INDIRECT("DATA_VIS_PRIO!I" &amp; 212-5*(ROW()-3)/2+(COLUMN()-14))</f>
        <v>0.96214062104449816</v>
      </c>
      <c r="Q15" s="5" cm="1">
        <f t="array" aca="1" ref="Q15" ca="1">INDIRECT("DATA_VIS_PRIO!I" &amp; 212-5*(ROW()-3)/2+(COLUMN()-14))</f>
        <v>0.93591185617816863</v>
      </c>
      <c r="R15" s="5" cm="1">
        <f t="array" aca="1" ref="R15" ca="1">INDIRECT("DATA_VIS_PRIO!I" &amp; 212-5*(ROW()-3)/2+(COLUMN()-14))</f>
        <v>0.90033885096515642</v>
      </c>
      <c r="S15" s="23"/>
      <c r="T15" s="83"/>
      <c r="U15" s="75"/>
      <c r="V15" s="4" t="s">
        <v>3</v>
      </c>
      <c r="W15" s="6" cm="1">
        <f t="array" aca="1" ref="W15" ca="1">INDIRECT("DATA_VIS_PRIO!J" &amp; 212-5*(ROW()-3)/2+(COLUMN()-23))</f>
        <v>0.96306247892862595</v>
      </c>
      <c r="X15" s="6" cm="1">
        <f t="array" aca="1" ref="X15" ca="1">INDIRECT("DATA_VIS_PRIO!J" &amp; 212-5*(ROW()-3)/2+(COLUMN()-23))</f>
        <v>0.95451721420909796</v>
      </c>
      <c r="Y15" s="6" cm="1">
        <f t="array" aca="1" ref="Y15" ca="1">INDIRECT("DATA_VIS_PRIO!J" &amp; 212-5*(ROW()-3)/2+(COLUMN()-23))</f>
        <v>0.9288360704386952</v>
      </c>
      <c r="Z15" s="6" cm="1">
        <f t="array" aca="1" ref="Z15" ca="1">INDIRECT("DATA_VIS_PRIO!J" &amp; 212-5*(ROW()-3)/2+(COLUMN()-23))</f>
        <v>0.87380648650332959</v>
      </c>
      <c r="AA15" s="6" cm="1">
        <f t="array" aca="1" ref="AA15" ca="1">INDIRECT("DATA_VIS_PRIO!J" &amp; 212-5*(ROW()-3)/2+(COLUMN()-23))</f>
        <v>0.79669675631044401</v>
      </c>
      <c r="AB15" s="23"/>
      <c r="AC15" s="83"/>
      <c r="AD15" s="75"/>
      <c r="AE15" s="4" t="s">
        <v>3</v>
      </c>
      <c r="AF15" s="5">
        <f t="shared" ca="1" si="1"/>
        <v>2.6931995253523411E-2</v>
      </c>
      <c r="AG15" s="5">
        <f t="shared" ca="1" si="0"/>
        <v>4.0031051627230418E-2</v>
      </c>
      <c r="AH15" s="5">
        <f t="shared" ca="1" si="0"/>
        <v>8.2089968084547049E-2</v>
      </c>
      <c r="AI15" s="5">
        <f t="shared" ca="1" si="0"/>
        <v>0.14852679898546739</v>
      </c>
      <c r="AJ15" s="5">
        <f t="shared" ca="1" si="0"/>
        <v>0.22932702456458309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INDIRECT("DATA_VIS_PRIO!E"&amp;212-5*(ROW()-2)/2+(COLUMN()-5))</f>
        <v>0.97613488969331563</v>
      </c>
      <c r="F16" s="2" cm="1">
        <f t="array" aca="1" ref="F16" ca="1">INDIRECT("DATA_VIS_PRIO!E"&amp;212-5*(ROW()-2)/2+(COLUMN()-5))</f>
        <v>0.95376590858345844</v>
      </c>
      <c r="G16" s="2" cm="1">
        <f t="array" aca="1" ref="G16" ca="1">INDIRECT("DATA_VIS_PRIO!E"&amp;212-5*(ROW()-2)/2+(COLUMN()-5))</f>
        <v>0.88275082808040883</v>
      </c>
      <c r="H16" s="2" cm="1">
        <f t="array" aca="1" ref="H16" ca="1">INDIRECT("DATA_VIS_PRIO!E"&amp;212-5*(ROW()-2)/2+(COLUMN()-5))</f>
        <v>0.75681719438457162</v>
      </c>
      <c r="I16" s="2" cm="1">
        <f t="array" aca="1" ref="I16" ca="1">INDIRECT("DATA_VIS_PRIO!E"&amp;212-5*(ROW()-2)/2+(COLUMN()-5))</f>
        <v>0.58085686670781822</v>
      </c>
      <c r="K16" s="83"/>
      <c r="L16" s="74">
        <v>-10</v>
      </c>
      <c r="M16" s="1" t="s">
        <v>2</v>
      </c>
      <c r="N16" s="2" cm="1">
        <f t="array" aca="1" ref="N16" ca="1">INDIRECT("DATA_VIS_PRIO!F" &amp; 212-5*(ROW()-2)/2+(COLUMN()-14))</f>
        <v>0.99976007233472675</v>
      </c>
      <c r="O16" s="2" cm="1">
        <f t="array" aca="1" ref="O16" ca="1">INDIRECT("DATA_VIS_PRIO!F" &amp; 212-5*(ROW()-2)/2+(COLUMN()-14))</f>
        <v>0.99970389000970838</v>
      </c>
      <c r="P16" s="2" cm="1">
        <f t="array" aca="1" ref="P16" ca="1">INDIRECT("DATA_VIS_PRIO!F" &amp; 212-5*(ROW()-2)/2+(COLUMN()-14))</f>
        <v>0.99973904186344764</v>
      </c>
      <c r="Q16" s="2" cm="1">
        <f t="array" aca="1" ref="Q16" ca="1">INDIRECT("DATA_VIS_PRIO!F" &amp; 212-5*(ROW()-2)/2+(COLUMN()-14))</f>
        <v>0.9996154387957128</v>
      </c>
      <c r="R16" s="2" cm="1">
        <f t="array" aca="1" ref="R16" ca="1">INDIRECT("DATA_VIS_PRIO!F" &amp; 212-5*(ROW()-2)/2+(COLUMN()-14))</f>
        <v>0.99559967402665883</v>
      </c>
      <c r="S16" s="23"/>
      <c r="T16" s="83"/>
      <c r="U16" s="74">
        <v>-10</v>
      </c>
      <c r="V16" s="1" t="s">
        <v>2</v>
      </c>
      <c r="W16" s="3" cm="1">
        <f t="array" aca="1" ref="W16" ca="1">INDIRECT("DATA_VIS_PRIO!G" &amp; 212-5*(ROW()-2)/2+(COLUMN()-23))</f>
        <v>0.99214428150818379</v>
      </c>
      <c r="X16" s="3" cm="1">
        <f t="array" aca="1" ref="X16" ca="1">INDIRECT("DATA_VIS_PRIO!G" &amp; 212-5*(ROW()-2)/2+(COLUMN()-23))</f>
        <v>0.98516184216677383</v>
      </c>
      <c r="Y16" s="3" cm="1">
        <f t="array" aca="1" ref="Y16" ca="1">INDIRECT("DATA_VIS_PRIO!G" &amp; 212-5*(ROW()-2)/2+(COLUMN()-23))</f>
        <v>0.96273594954169117</v>
      </c>
      <c r="Z16" s="3" cm="1">
        <f t="array" aca="1" ref="Z16" ca="1">INDIRECT("DATA_VIS_PRIO!G" &amp; 212-5*(ROW()-2)/2+(COLUMN()-23))</f>
        <v>0.91954818641640079</v>
      </c>
      <c r="AA16" s="3" cm="1">
        <f t="array" aca="1" ref="AA16" ca="1">INDIRECT("DATA_VIS_PRIO!G" &amp; 212-5*(ROW()-2)/2+(COLUMN()-23))</f>
        <v>0.8452245138508524</v>
      </c>
      <c r="AB16" s="23"/>
      <c r="AC16" s="83"/>
      <c r="AD16" s="74">
        <v>-10</v>
      </c>
      <c r="AE16" s="1" t="s">
        <v>2</v>
      </c>
      <c r="AF16" s="2">
        <f t="shared" ca="1" si="1"/>
        <v>2.3625182641411113E-2</v>
      </c>
      <c r="AG16" s="2">
        <f t="shared" ca="1" si="0"/>
        <v>4.5937981426249941E-2</v>
      </c>
      <c r="AH16" s="2">
        <f t="shared" ca="1" si="0"/>
        <v>0.11698821378303881</v>
      </c>
      <c r="AI16" s="2">
        <f t="shared" ca="1" si="0"/>
        <v>0.24279824441114117</v>
      </c>
      <c r="AJ16" s="2">
        <f t="shared" ca="1" si="0"/>
        <v>0.41474280731884061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INDIRECT("DATA_VIS_PRIO!H"&amp;212-5*(ROW()-3)/2+(COLUMN()-5))</f>
        <v>0.95840578110823837</v>
      </c>
      <c r="F17" s="5" cm="1">
        <f t="array" aca="1" ref="F17" ca="1">INDIRECT("DATA_VIS_PRIO!H"&amp;212-5*(ROW()-3)/2+(COLUMN()-5))</f>
        <v>0.94317713883998899</v>
      </c>
      <c r="G17" s="5" cm="1">
        <f t="array" aca="1" ref="G17" ca="1">INDIRECT("DATA_VIS_PRIO!H"&amp;212-5*(ROW()-3)/2+(COLUMN()-5))</f>
        <v>0.89764091395133427</v>
      </c>
      <c r="H17" s="5" cm="1">
        <f t="array" aca="1" ref="H17" ca="1">INDIRECT("DATA_VIS_PRIO!H"&amp;212-5*(ROW()-3)/2+(COLUMN()-5))</f>
        <v>0.80821894010264783</v>
      </c>
      <c r="I17" s="5" cm="1">
        <f t="array" aca="1" ref="I17" ca="1">INDIRECT("DATA_VIS_PRIO!H"&amp;212-5*(ROW()-3)/2+(COLUMN()-5))</f>
        <v>0.68963179950375375</v>
      </c>
      <c r="K17" s="83"/>
      <c r="L17" s="75"/>
      <c r="M17" s="4" t="s">
        <v>3</v>
      </c>
      <c r="N17" s="5" cm="1">
        <f t="array" aca="1" ref="N17" ca="1">INDIRECT("DATA_VIS_PRIO!I" &amp; 212-5*(ROW()-3)/2+(COLUMN()-14))</f>
        <v>0.97350453945305415</v>
      </c>
      <c r="O17" s="5" cm="1">
        <f t="array" aca="1" ref="O17" ca="1">INDIRECT("DATA_VIS_PRIO!I" &amp; 212-5*(ROW()-3)/2+(COLUMN()-14))</f>
        <v>0.97149672921949559</v>
      </c>
      <c r="P17" s="5" cm="1">
        <f t="array" aca="1" ref="P17" ca="1">INDIRECT("DATA_VIS_PRIO!I" &amp; 212-5*(ROW()-3)/2+(COLUMN()-14))</f>
        <v>0.96481208383112038</v>
      </c>
      <c r="Q17" s="5" cm="1">
        <f t="array" aca="1" ref="Q17" ca="1">INDIRECT("DATA_VIS_PRIO!I" &amp; 212-5*(ROW()-3)/2+(COLUMN()-14))</f>
        <v>0.94211990557498837</v>
      </c>
      <c r="R17" s="5" cm="1">
        <f t="array" aca="1" ref="R17" ca="1">INDIRECT("DATA_VIS_PRIO!I" &amp; 212-5*(ROW()-3)/2+(COLUMN()-14))</f>
        <v>0.90647384771191941</v>
      </c>
      <c r="S17" s="23"/>
      <c r="T17" s="83"/>
      <c r="U17" s="75"/>
      <c r="V17" s="4" t="s">
        <v>3</v>
      </c>
      <c r="W17" s="6" cm="1">
        <f t="array" aca="1" ref="W17" ca="1">INDIRECT("DATA_VIS_PRIO!J" &amp; 212-5*(ROW()-3)/2+(COLUMN()-23))</f>
        <v>0.96735574971242999</v>
      </c>
      <c r="X17" s="6" cm="1">
        <f t="array" aca="1" ref="X17" ca="1">INDIRECT("DATA_VIS_PRIO!J" &amp; 212-5*(ROW()-3)/2+(COLUMN()-23))</f>
        <v>0.96019451337290818</v>
      </c>
      <c r="Y17" s="6" cm="1">
        <f t="array" aca="1" ref="Y17" ca="1">INDIRECT("DATA_VIS_PRIO!J" &amp; 212-5*(ROW()-3)/2+(COLUMN()-23))</f>
        <v>0.93624423357765885</v>
      </c>
      <c r="Z17" s="6" cm="1">
        <f t="array" aca="1" ref="Z17" ca="1">INDIRECT("DATA_VIS_PRIO!J" &amp; 212-5*(ROW()-3)/2+(COLUMN()-23))</f>
        <v>0.88541641595751053</v>
      </c>
      <c r="AA17" s="6" cm="1">
        <f t="array" aca="1" ref="AA17" ca="1">INDIRECT("DATA_VIS_PRIO!J" &amp; 212-5*(ROW()-3)/2+(COLUMN()-23))</f>
        <v>0.80832941662779334</v>
      </c>
      <c r="AB17" s="23"/>
      <c r="AC17" s="83"/>
      <c r="AD17" s="75"/>
      <c r="AE17" s="4" t="s">
        <v>3</v>
      </c>
      <c r="AF17" s="5">
        <f t="shared" ca="1" si="1"/>
        <v>1.5098758344815777E-2</v>
      </c>
      <c r="AG17" s="5">
        <f t="shared" ca="1" si="0"/>
        <v>2.8319590379506598E-2</v>
      </c>
      <c r="AH17" s="5">
        <f t="shared" ca="1" si="0"/>
        <v>6.7171169879786108E-2</v>
      </c>
      <c r="AI17" s="5">
        <f t="shared" ca="1" si="0"/>
        <v>0.13390096547234054</v>
      </c>
      <c r="AJ17" s="5">
        <f t="shared" ca="1" si="0"/>
        <v>0.21684204820816566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INDIRECT("DATA_VIS_PRIO!E"&amp;212-5*(ROW()-2)/2+(COLUMN()-5))</f>
        <v>0.98877232683308802</v>
      </c>
      <c r="F18" s="2" cm="1">
        <f t="array" aca="1" ref="F18" ca="1">INDIRECT("DATA_VIS_PRIO!E"&amp;212-5*(ROW()-2)/2+(COLUMN()-5))</f>
        <v>0.96782558910809524</v>
      </c>
      <c r="G18" s="2" cm="1">
        <f t="array" aca="1" ref="G18" ca="1">INDIRECT("DATA_VIS_PRIO!E"&amp;212-5*(ROW()-2)/2+(COLUMN()-5))</f>
        <v>0.89978384458543048</v>
      </c>
      <c r="H18" s="2" cm="1">
        <f t="array" aca="1" ref="H18" ca="1">INDIRECT("DATA_VIS_PRIO!E"&amp;212-5*(ROW()-2)/2+(COLUMN()-5))</f>
        <v>0.77857054560064931</v>
      </c>
      <c r="I18" s="2" cm="1">
        <f t="array" aca="1" ref="I18" ca="1">INDIRECT("DATA_VIS_PRIO!E"&amp;212-5*(ROW()-2)/2+(COLUMN()-5))</f>
        <v>0.60593021913283629</v>
      </c>
      <c r="K18" s="83"/>
      <c r="L18" s="74">
        <v>-15</v>
      </c>
      <c r="M18" s="1" t="s">
        <v>2</v>
      </c>
      <c r="N18" s="2" cm="1">
        <f t="array" aca="1" ref="N18" ca="1">INDIRECT("DATA_VIS_PRIO!F" &amp; 212-5*(ROW()-2)/2+(COLUMN()-14))</f>
        <v>0.999927221831452</v>
      </c>
      <c r="O18" s="2" cm="1">
        <f t="array" aca="1" ref="O18" ca="1">INDIRECT("DATA_VIS_PRIO!F" &amp; 212-5*(ROW()-2)/2+(COLUMN()-14))</f>
        <v>0.99973240114717199</v>
      </c>
      <c r="P18" s="2" cm="1">
        <f t="array" aca="1" ref="P18" ca="1">INDIRECT("DATA_VIS_PRIO!F" &amp; 212-5*(ROW()-2)/2+(COLUMN()-14))</f>
        <v>0.99977017043496041</v>
      </c>
      <c r="Q18" s="2" cm="1">
        <f t="array" aca="1" ref="Q18" ca="1">INDIRECT("DATA_VIS_PRIO!F" &amp; 212-5*(ROW()-2)/2+(COLUMN()-14))</f>
        <v>0.99965611839033475</v>
      </c>
      <c r="R18" s="2" cm="1">
        <f t="array" aca="1" ref="R18" ca="1">INDIRECT("DATA_VIS_PRIO!F" &amp; 212-5*(ROW()-2)/2+(COLUMN()-14))</f>
        <v>0.99748598073928219</v>
      </c>
      <c r="S18" s="23"/>
      <c r="T18" s="83"/>
      <c r="U18" s="74">
        <v>-15</v>
      </c>
      <c r="V18" s="1" t="s">
        <v>2</v>
      </c>
      <c r="W18" s="3" cm="1">
        <f t="array" aca="1" ref="W18" ca="1">INDIRECT("DATA_VIS_PRIO!G" &amp; 212-5*(ROW()-2)/2+(COLUMN()-23))</f>
        <v>0.99634710249923863</v>
      </c>
      <c r="X18" s="3" cm="1">
        <f t="array" aca="1" ref="X18" ca="1">INDIRECT("DATA_VIS_PRIO!G" &amp; 212-5*(ROW()-2)/2+(COLUMN()-23))</f>
        <v>0.98955303145630036</v>
      </c>
      <c r="Y18" s="3" cm="1">
        <f t="array" aca="1" ref="Y18" ca="1">INDIRECT("DATA_VIS_PRIO!G" &amp; 212-5*(ROW()-2)/2+(COLUMN()-23))</f>
        <v>0.96828861520236997</v>
      </c>
      <c r="Z18" s="3" cm="1">
        <f t="array" aca="1" ref="Z18" ca="1">INDIRECT("DATA_VIS_PRIO!G" &amp; 212-5*(ROW()-2)/2+(COLUMN()-23))</f>
        <v>0.92737564666599659</v>
      </c>
      <c r="AA18" s="3" cm="1">
        <f t="array" aca="1" ref="AA18" ca="1">INDIRECT("DATA_VIS_PRIO!G" &amp; 212-5*(ROW()-2)/2+(COLUMN()-23))</f>
        <v>0.85802540170711827</v>
      </c>
      <c r="AB18" s="23"/>
      <c r="AC18" s="83"/>
      <c r="AD18" s="74">
        <v>-15</v>
      </c>
      <c r="AE18" s="1" t="s">
        <v>2</v>
      </c>
      <c r="AF18" s="2">
        <f t="shared" ca="1" si="1"/>
        <v>1.1154894998363973E-2</v>
      </c>
      <c r="AG18" s="2">
        <f t="shared" ca="1" si="0"/>
        <v>3.1906812039076748E-2</v>
      </c>
      <c r="AH18" s="2">
        <f t="shared" ca="1" si="0"/>
        <v>9.9986325849529933E-2</v>
      </c>
      <c r="AI18" s="2">
        <f t="shared" ca="1" si="0"/>
        <v>0.22108557278968544</v>
      </c>
      <c r="AJ18" s="2">
        <f t="shared" ca="1" si="0"/>
        <v>0.3915557616064459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INDIRECT("DATA_VIS_PRIO!H"&amp;212-5*(ROW()-3)/2+(COLUMN()-5))</f>
        <v>0.96528185642114461</v>
      </c>
      <c r="F19" s="5" cm="1">
        <f t="array" aca="1" ref="F19" ca="1">INDIRECT("DATA_VIS_PRIO!H"&amp;212-5*(ROW()-3)/2+(COLUMN()-5))</f>
        <v>0.95146868210740176</v>
      </c>
      <c r="G19" s="5" cm="1">
        <f t="array" aca="1" ref="G19" ca="1">INDIRECT("DATA_VIS_PRIO!H"&amp;212-5*(ROW()-3)/2+(COLUMN()-5))</f>
        <v>0.90811678373350158</v>
      </c>
      <c r="H19" s="5" cm="1">
        <f t="array" aca="1" ref="H19" ca="1">INDIRECT("DATA_VIS_PRIO!H"&amp;212-5*(ROW()-3)/2+(COLUMN()-5))</f>
        <v>0.82482628361625432</v>
      </c>
      <c r="I19" s="5" cm="1">
        <f t="array" aca="1" ref="I19" ca="1">INDIRECT("DATA_VIS_PRIO!H"&amp;212-5*(ROW()-3)/2+(COLUMN()-5))</f>
        <v>0.70530035923719392</v>
      </c>
      <c r="K19" s="83"/>
      <c r="L19" s="85"/>
      <c r="M19" s="4" t="s">
        <v>3</v>
      </c>
      <c r="N19" s="5" cm="1">
        <f t="array" aca="1" ref="N19" ca="1">INDIRECT("DATA_VIS_PRIO!I" &amp; 212-5*(ROW()-3)/2+(COLUMN()-14))</f>
        <v>0.97938083771054618</v>
      </c>
      <c r="O19" s="5" cm="1">
        <f t="array" aca="1" ref="O19" ca="1">INDIRECT("DATA_VIS_PRIO!I" &amp; 212-5*(ROW()-3)/2+(COLUMN()-14))</f>
        <v>0.97164283944865915</v>
      </c>
      <c r="P19" s="5" cm="1">
        <f t="array" aca="1" ref="P19" ca="1">INDIRECT("DATA_VIS_PRIO!I" &amp; 212-5*(ROW()-3)/2+(COLUMN()-14))</f>
        <v>0.9663597316993654</v>
      </c>
      <c r="Q19" s="5" cm="1">
        <f t="array" aca="1" ref="Q19" ca="1">INDIRECT("DATA_VIS_PRIO!I" &amp; 212-5*(ROW()-3)/2+(COLUMN()-14))</f>
        <v>0.94702298182292843</v>
      </c>
      <c r="R19" s="5" cm="1">
        <f t="array" aca="1" ref="R19" ca="1">INDIRECT("DATA_VIS_PRIO!I" &amp; 212-5*(ROW()-3)/2+(COLUMN()-14))</f>
        <v>0.90910911213286238</v>
      </c>
      <c r="S19" s="23"/>
      <c r="T19" s="83"/>
      <c r="U19" s="85"/>
      <c r="V19" s="4" t="s">
        <v>3</v>
      </c>
      <c r="W19" s="6" cm="1">
        <f t="array" aca="1" ref="W19" ca="1">INDIRECT("DATA_VIS_PRIO!J" &amp; 212-5*(ROW()-3)/2+(COLUMN()-23))</f>
        <v>0.97295600904765278</v>
      </c>
      <c r="X19" s="6" cm="1">
        <f t="array" aca="1" ref="X19" ca="1">INDIRECT("DATA_VIS_PRIO!J" &amp; 212-5*(ROW()-3)/2+(COLUMN()-23))</f>
        <v>0.9637730948970672</v>
      </c>
      <c r="Y19" s="6" cm="1">
        <f t="array" aca="1" ref="Y19" ca="1">INDIRECT("DATA_VIS_PRIO!J" &amp; 212-5*(ROW()-3)/2+(COLUMN()-23))</f>
        <v>0.94232522301054245</v>
      </c>
      <c r="Z19" s="6" cm="1">
        <f t="array" aca="1" ref="Z19" ca="1">INDIRECT("DATA_VIS_PRIO!J" &amp; 212-5*(ROW()-3)/2+(COLUMN()-23))</f>
        <v>0.89471085580734511</v>
      </c>
      <c r="AA19" s="6" cm="1">
        <f t="array" aca="1" ref="AA19" ca="1">INDIRECT("DATA_VIS_PRIO!J" &amp; 212-5*(ROW()-3)/2+(COLUMN()-23))</f>
        <v>0.82023079036554514</v>
      </c>
      <c r="AB19" s="23"/>
      <c r="AC19" s="83"/>
      <c r="AD19" s="85"/>
      <c r="AE19" s="4" t="s">
        <v>3</v>
      </c>
      <c r="AF19" s="5">
        <f t="shared" ca="1" si="1"/>
        <v>1.4098981289401569E-2</v>
      </c>
      <c r="AG19" s="5">
        <f t="shared" ca="1" si="0"/>
        <v>2.0174157341257382E-2</v>
      </c>
      <c r="AH19" s="5">
        <f t="shared" ca="1" si="0"/>
        <v>5.8242947965863823E-2</v>
      </c>
      <c r="AI19" s="5">
        <f t="shared" ca="1" si="0"/>
        <v>0.12219669820667411</v>
      </c>
      <c r="AJ19" s="5">
        <f t="shared" ca="1" si="0"/>
        <v>0.20380875289566847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INDIRECT("DATA_VIS_PRIO!E"&amp;212-5*(ROW()-2)/2+(COLUMN()-5))</f>
        <v>0.9961334336416624</v>
      </c>
      <c r="F20" s="2" cm="1">
        <f t="array" aca="1" ref="F20" ca="1">INDIRECT("DATA_VIS_PRIO!E"&amp;212-5*(ROW()-2)/2+(COLUMN()-5))</f>
        <v>0.97631859491344797</v>
      </c>
      <c r="G20" s="2" cm="1">
        <f t="array" aca="1" ref="G20" ca="1">INDIRECT("DATA_VIS_PRIO!E"&amp;212-5*(ROW()-2)/2+(COLUMN()-5))</f>
        <v>0.91115165626852401</v>
      </c>
      <c r="H20" s="2" cm="1">
        <f t="array" aca="1" ref="H20" ca="1">INDIRECT("DATA_VIS_PRIO!E"&amp;212-5*(ROW()-2)/2+(COLUMN()-5))</f>
        <v>0.79488742471052665</v>
      </c>
      <c r="I20" s="2" cm="1">
        <f t="array" aca="1" ref="I20" ca="1">INDIRECT("DATA_VIS_PRIO!E"&amp;212-5*(ROW()-2)/2+(COLUMN()-5))</f>
        <v>0.62724716610498377</v>
      </c>
      <c r="K20" s="83"/>
      <c r="L20" s="89">
        <v>-20</v>
      </c>
      <c r="M20" s="1" t="s">
        <v>2</v>
      </c>
      <c r="N20" s="2" cm="1">
        <f t="array" aca="1" ref="N20" ca="1">INDIRECT("DATA_VIS_PRIO!F" &amp; 212-5*(ROW()-2)/2+(COLUMN()-14))</f>
        <v>0.99993883282044316</v>
      </c>
      <c r="O20" s="2" cm="1">
        <f t="array" aca="1" ref="O20" ca="1">INDIRECT("DATA_VIS_PRIO!F" &amp; 212-5*(ROW()-2)/2+(COLUMN()-14))</f>
        <v>0.99975006867900462</v>
      </c>
      <c r="P20" s="2" cm="1">
        <f t="array" aca="1" ref="P20" ca="1">INDIRECT("DATA_VIS_PRIO!F" &amp; 212-5*(ROW()-2)/2+(COLUMN()-14))</f>
        <v>0.99979110078323719</v>
      </c>
      <c r="Q20" s="2" cm="1">
        <f t="array" aca="1" ref="Q20" ca="1">INDIRECT("DATA_VIS_PRIO!F" &amp; 212-5*(ROW()-2)/2+(COLUMN()-14))</f>
        <v>0.99968566752790422</v>
      </c>
      <c r="R20" s="2" cm="1">
        <f t="array" aca="1" ref="R20" ca="1">INDIRECT("DATA_VIS_PRIO!F" &amp; 212-5*(ROW()-2)/2+(COLUMN()-14))</f>
        <v>0.99863477378166643</v>
      </c>
      <c r="S20" s="23"/>
      <c r="T20" s="83"/>
      <c r="U20" s="89">
        <v>-20</v>
      </c>
      <c r="V20" s="1" t="s">
        <v>2</v>
      </c>
      <c r="W20" s="3" cm="1">
        <f t="array" aca="1" ref="W20" ca="1">INDIRECT("DATA_VIS_PRIO!G" &amp; 212-5*(ROW()-2)/2+(COLUMN()-23))</f>
        <v>0.99867305582677601</v>
      </c>
      <c r="X20" s="3" cm="1">
        <f t="array" aca="1" ref="X20" ca="1">INDIRECT("DATA_VIS_PRIO!G" &amp; 212-5*(ROW()-2)/2+(COLUMN()-23))</f>
        <v>0.9921922227980704</v>
      </c>
      <c r="Y20" s="3" cm="1">
        <f t="array" aca="1" ref="Y20" ca="1">INDIRECT("DATA_VIS_PRIO!G" &amp; 212-5*(ROW()-2)/2+(COLUMN()-23))</f>
        <v>0.97196248134823637</v>
      </c>
      <c r="Z20" s="3" cm="1">
        <f t="array" aca="1" ref="Z20" ca="1">INDIRECT("DATA_VIS_PRIO!G" &amp; 212-5*(ROW()-2)/2+(COLUMN()-23))</f>
        <v>0.93315733234534282</v>
      </c>
      <c r="AA20" s="3" cm="1">
        <f t="array" aca="1" ref="AA20" ca="1">INDIRECT("DATA_VIS_PRIO!G" &amp; 212-5*(ROW()-2)/2+(COLUMN()-23))</f>
        <v>0.86825804829327313</v>
      </c>
      <c r="AB20" s="23"/>
      <c r="AC20" s="83"/>
      <c r="AD20" s="89">
        <v>-20</v>
      </c>
      <c r="AE20" s="1" t="s">
        <v>2</v>
      </c>
      <c r="AF20" s="2">
        <f t="shared" ca="1" si="1"/>
        <v>3.8053991787807551E-3</v>
      </c>
      <c r="AG20" s="2">
        <f t="shared" ca="1" si="1"/>
        <v>2.3431473765556654E-2</v>
      </c>
      <c r="AH20" s="2">
        <f t="shared" ca="1" si="1"/>
        <v>8.8639444514713173E-2</v>
      </c>
      <c r="AI20" s="2">
        <f t="shared" ca="1" si="1"/>
        <v>0.20479824281737757</v>
      </c>
      <c r="AJ20" s="2">
        <f t="shared" ca="1" si="1"/>
        <v>0.37138760767668266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INDIRECT("DATA_VIS_PRIO!H"&amp;212-5*(ROW()-3)/2+(COLUMN()-5))</f>
        <v>0.96688083597200236</v>
      </c>
      <c r="F21" s="5" cm="1">
        <f t="array" aca="1" ref="F21" ca="1">INDIRECT("DATA_VIS_PRIO!H"&amp;212-5*(ROW()-3)/2+(COLUMN()-5))</f>
        <v>0.95746342762133962</v>
      </c>
      <c r="G21" s="5" cm="1">
        <f t="array" aca="1" ref="G21" ca="1">INDIRECT("DATA_VIS_PRIO!H"&amp;212-5*(ROW()-3)/2+(COLUMN()-5))</f>
        <v>0.9148358922979748</v>
      </c>
      <c r="H21" s="5" cm="1">
        <f t="array" aca="1" ref="H21" ca="1">INDIRECT("DATA_VIS_PRIO!H"&amp;212-5*(ROW()-3)/2+(COLUMN()-5))</f>
        <v>0.8373390317113264</v>
      </c>
      <c r="I21" s="5" cm="1">
        <f t="array" aca="1" ref="I21" ca="1">INDIRECT("DATA_VIS_PRIO!H"&amp;212-5*(ROW()-3)/2+(COLUMN()-5))</f>
        <v>0.72166473807798848</v>
      </c>
      <c r="K21" s="83"/>
      <c r="L21" s="85"/>
      <c r="M21" s="4" t="s">
        <v>3</v>
      </c>
      <c r="N21" s="5" cm="1">
        <f t="array" aca="1" ref="N21" ca="1">INDIRECT("DATA_VIS_PRIO!I" &amp; 212-5*(ROW()-3)/2+(COLUMN()-14))</f>
        <v>0.98630121627838863</v>
      </c>
      <c r="O21" s="5" cm="1">
        <f t="array" aca="1" ref="O21" ca="1">INDIRECT("DATA_VIS_PRIO!I" &amp; 212-5*(ROW()-3)/2+(COLUMN()-14))</f>
        <v>0.971869114457099</v>
      </c>
      <c r="P21" s="5" cm="1">
        <f t="array" aca="1" ref="P21" ca="1">INDIRECT("DATA_VIS_PRIO!I" &amp; 212-5*(ROW()-3)/2+(COLUMN()-14))</f>
        <v>0.96742335967288895</v>
      </c>
      <c r="Q21" s="5" cm="1">
        <f t="array" aca="1" ref="Q21" ca="1">INDIRECT("DATA_VIS_PRIO!I" &amp; 212-5*(ROW()-3)/2+(COLUMN()-14))</f>
        <v>0.9508896381623444</v>
      </c>
      <c r="R21" s="5" cm="1">
        <f t="array" aca="1" ref="R21" ca="1">INDIRECT("DATA_VIS_PRIO!I" &amp; 212-5*(ROW()-3)/2+(COLUMN()-14))</f>
        <v>0.91208043978364917</v>
      </c>
      <c r="S21" s="23"/>
      <c r="T21" s="83"/>
      <c r="U21" s="85"/>
      <c r="V21" s="4" t="s">
        <v>3</v>
      </c>
      <c r="W21" s="6" cm="1">
        <f t="array" aca="1" ref="W21" ca="1">INDIRECT("DATA_VIS_PRIO!J" &amp; 212-5*(ROW()-3)/2+(COLUMN()-23))</f>
        <v>0.9746418192445202</v>
      </c>
      <c r="X21" s="6" cm="1">
        <f t="array" aca="1" ref="X21" ca="1">INDIRECT("DATA_VIS_PRIO!J" &amp; 212-5*(ROW()-3)/2+(COLUMN()-23))</f>
        <v>0.96562907416627597</v>
      </c>
      <c r="Y21" s="6" cm="1">
        <f t="array" aca="1" ref="Y21" ca="1">INDIRECT("DATA_VIS_PRIO!J" &amp; 212-5*(ROW()-3)/2+(COLUMN()-23))</f>
        <v>0.9465086159103272</v>
      </c>
      <c r="Z21" s="6" cm="1">
        <f t="array" aca="1" ref="Z21" ca="1">INDIRECT("DATA_VIS_PRIO!J" &amp; 212-5*(ROW()-3)/2+(COLUMN()-23))</f>
        <v>0.90189982907639843</v>
      </c>
      <c r="AA21" s="6" cm="1">
        <f t="array" aca="1" ref="AA21" ca="1">INDIRECT("DATA_VIS_PRIO!J" &amp; 212-5*(ROW()-3)/2+(COLUMN()-23))</f>
        <v>0.82724705200619275</v>
      </c>
      <c r="AB21" s="23"/>
      <c r="AC21" s="83"/>
      <c r="AD21" s="85"/>
      <c r="AE21" s="4" t="s">
        <v>3</v>
      </c>
      <c r="AF21" s="5">
        <f t="shared" ca="1" si="1"/>
        <v>1.9420380306386265E-2</v>
      </c>
      <c r="AG21" s="5">
        <f t="shared" ca="1" si="1"/>
        <v>1.4405686835759379E-2</v>
      </c>
      <c r="AH21" s="5">
        <f t="shared" ca="1" si="1"/>
        <v>5.2587467374914154E-2</v>
      </c>
      <c r="AI21" s="5">
        <f t="shared" ca="1" si="1"/>
        <v>0.113550606451018</v>
      </c>
      <c r="AJ21" s="5">
        <f t="shared" ca="1" si="1"/>
        <v>0.19041570170566069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INDIRECT("DATA_VIS_PRIO!E"&amp;212-5*(ROW()-2)/2+(COLUMN()-5))</f>
        <v>0.99821037173185201</v>
      </c>
      <c r="F22" s="2" cm="1">
        <f t="array" aca="1" ref="F22" ca="1">INDIRECT("DATA_VIS_PRIO!E"&amp;212-5*(ROW()-2)/2+(COLUMN()-5))</f>
        <v>0.97943384195866878</v>
      </c>
      <c r="G22" s="2" cm="1">
        <f t="array" aca="1" ref="G22" ca="1">INDIRECT("DATA_VIS_PRIO!E"&amp;212-5*(ROW()-2)/2+(COLUMN()-5))</f>
        <v>0.91702235678720878</v>
      </c>
      <c r="H22" s="2" cm="1">
        <f t="array" aca="1" ref="H22" ca="1">INDIRECT("DATA_VIS_PRIO!E"&amp;212-5*(ROW()-2)/2+(COLUMN()-5))</f>
        <v>0.80611181087644279</v>
      </c>
      <c r="I22" s="2" cm="1">
        <f t="array" aca="1" ref="I22" ca="1">INDIRECT("DATA_VIS_PRIO!E"&amp;212-5*(ROW()-2)/2+(COLUMN()-5))</f>
        <v>0.64505639157690875</v>
      </c>
      <c r="K22" s="83"/>
      <c r="L22" s="89">
        <v>-25</v>
      </c>
      <c r="M22" s="7" t="s">
        <v>2</v>
      </c>
      <c r="N22" s="2" cm="1">
        <f t="array" aca="1" ref="N22" ca="1">INDIRECT("DATA_VIS_PRIO!F" &amp; 212-5*(ROW()-2)/2+(COLUMN()-14))</f>
        <v>0.99999608001579998</v>
      </c>
      <c r="O22" s="2" cm="1">
        <f t="array" aca="1" ref="O22" ca="1">INDIRECT("DATA_VIS_PRIO!F" &amp; 212-5*(ROW()-2)/2+(COLUMN()-14))</f>
        <v>0.99975762907961196</v>
      </c>
      <c r="P22" s="2" cm="1">
        <f t="array" aca="1" ref="P22" ca="1">INDIRECT("DATA_VIS_PRIO!F" &amp; 212-5*(ROW()-2)/2+(COLUMN()-14))</f>
        <v>0.99980265362028276</v>
      </c>
      <c r="Q22" s="2" cm="1">
        <f t="array" aca="1" ref="Q22" ca="1">INDIRECT("DATA_VIS_PRIO!F" &amp; 212-5*(ROW()-2)/2+(COLUMN()-14))</f>
        <v>0.99957630714971524</v>
      </c>
      <c r="R22" s="2" cm="1">
        <f t="array" aca="1" ref="R22" ca="1">INDIRECT("DATA_VIS_PRIO!F" &amp; 212-5*(ROW()-2)/2+(COLUMN()-14))</f>
        <v>0.99876874372275681</v>
      </c>
      <c r="S22" s="23"/>
      <c r="T22" s="83"/>
      <c r="U22" s="89">
        <v>-25</v>
      </c>
      <c r="V22" s="7" t="s">
        <v>2</v>
      </c>
      <c r="W22" s="3" cm="1">
        <f t="array" aca="1" ref="W22" ca="1">INDIRECT("DATA_VIS_PRIO!G" &amp; 212-5*(ROW()-2)/2+(COLUMN()-23))</f>
        <v>0.99945245514174397</v>
      </c>
      <c r="X22" s="3" cm="1">
        <f t="array" aca="1" ref="X22" ca="1">INDIRECT("DATA_VIS_PRIO!G" &amp; 212-5*(ROW()-2)/2+(COLUMN()-23))</f>
        <v>0.99316375243881305</v>
      </c>
      <c r="Y22" s="3" cm="1">
        <f t="array" aca="1" ref="Y22" ca="1">INDIRECT("DATA_VIS_PRIO!G" &amp; 212-5*(ROW()-2)/2+(COLUMN()-23))</f>
        <v>0.97385463664964245</v>
      </c>
      <c r="Z22" s="3" cm="1">
        <f t="array" aca="1" ref="Z22" ca="1">INDIRECT("DATA_VIS_PRIO!G" &amp; 212-5*(ROW()-2)/2+(COLUMN()-23))</f>
        <v>0.93685844533856755</v>
      </c>
      <c r="AA22" s="3" cm="1">
        <f t="array" aca="1" ref="AA22" ca="1">INDIRECT("DATA_VIS_PRIO!G" &amp; 212-5*(ROW()-2)/2+(COLUMN()-23))</f>
        <v>0.8758317558175992</v>
      </c>
      <c r="AB22" s="23"/>
      <c r="AC22" s="83"/>
      <c r="AD22" s="89">
        <v>-25</v>
      </c>
      <c r="AE22" s="7" t="s">
        <v>2</v>
      </c>
      <c r="AF22" s="2">
        <f t="shared" ca="1" si="1"/>
        <v>1.7857082839479732E-3</v>
      </c>
      <c r="AG22" s="2">
        <f t="shared" ca="1" si="1"/>
        <v>2.0323787120943182E-2</v>
      </c>
      <c r="AH22" s="2">
        <f t="shared" ca="1" si="1"/>
        <v>8.2780296833073974E-2</v>
      </c>
      <c r="AI22" s="2">
        <f t="shared" ca="1" si="1"/>
        <v>0.19346449627327245</v>
      </c>
      <c r="AJ22" s="2">
        <f t="shared" ca="1" si="1"/>
        <v>0.35371235214584806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INDIRECT("DATA_VIS_PRIO!H"&amp;212-5*(ROW()-3)/2+(COLUMN()-5))</f>
        <v>0.97015194455603282</v>
      </c>
      <c r="F23" s="5" cm="1">
        <f t="array" aca="1" ref="F23" ca="1">INDIRECT("DATA_VIS_PRIO!H"&amp;212-5*(ROW()-3)/2+(COLUMN()-5))</f>
        <v>0.95840079889119756</v>
      </c>
      <c r="G23" s="5" cm="1">
        <f t="array" aca="1" ref="G23" ca="1">INDIRECT("DATA_VIS_PRIO!H"&amp;212-5*(ROW()-3)/2+(COLUMN()-5))</f>
        <v>0.91962483047658039</v>
      </c>
      <c r="H23" s="5" cm="1">
        <f t="array" aca="1" ref="H23" ca="1">INDIRECT("DATA_VIS_PRIO!H"&amp;212-5*(ROW()-3)/2+(COLUMN()-5))</f>
        <v>0.83858514369410764</v>
      </c>
      <c r="I23" s="5" cm="1">
        <f t="array" aca="1" ref="I23" ca="1">INDIRECT("DATA_VIS_PRIO!H"&amp;212-5*(ROW()-3)/2+(COLUMN()-5))</f>
        <v>0.73487023970987586</v>
      </c>
      <c r="K23" s="83"/>
      <c r="L23" s="75"/>
      <c r="M23" s="8" t="s">
        <v>3</v>
      </c>
      <c r="N23" s="5" cm="1">
        <f t="array" aca="1" ref="N23" ca="1">INDIRECT("DATA_VIS_PRIO!I" &amp; 212-5*(ROW()-3)/2+(COLUMN()-14))</f>
        <v>0.99047466019999897</v>
      </c>
      <c r="O23" s="5" cm="1">
        <f t="array" aca="1" ref="O23" ca="1">INDIRECT("DATA_VIS_PRIO!I" &amp; 212-5*(ROW()-3)/2+(COLUMN()-14))</f>
        <v>0.97255286911688965</v>
      </c>
      <c r="P23" s="5" cm="1">
        <f t="array" aca="1" ref="P23" ca="1">INDIRECT("DATA_VIS_PRIO!I" &amp; 212-5*(ROW()-3)/2+(COLUMN()-14))</f>
        <v>0.96845349164388239</v>
      </c>
      <c r="Q23" s="5" cm="1">
        <f t="array" aca="1" ref="Q23" ca="1">INDIRECT("DATA_VIS_PRIO!I" &amp; 212-5*(ROW()-3)/2+(COLUMN()-14))</f>
        <v>0.94827222517283638</v>
      </c>
      <c r="R23" s="5" cm="1">
        <f t="array" aca="1" ref="R23" ca="1">INDIRECT("DATA_VIS_PRIO!I" &amp; 212-5*(ROW()-3)/2+(COLUMN()-14))</f>
        <v>0.9216168837330162</v>
      </c>
      <c r="S23" s="23"/>
      <c r="T23" s="83"/>
      <c r="U23" s="75"/>
      <c r="V23" s="8" t="s">
        <v>3</v>
      </c>
      <c r="W23" s="6" cm="1">
        <f t="array" aca="1" ref="W23" ca="1">INDIRECT("DATA_VIS_PRIO!J" &amp; 212-5*(ROW()-3)/2+(COLUMN()-23))</f>
        <v>0.97742269992786701</v>
      </c>
      <c r="X23" s="6" cm="1">
        <f t="array" aca="1" ref="X23" ca="1">INDIRECT("DATA_VIS_PRIO!J" &amp; 212-5*(ROW()-3)/2+(COLUMN()-23))</f>
        <v>0.96647136445586079</v>
      </c>
      <c r="Y23" s="6" cm="1">
        <f t="array" aca="1" ref="Y23" ca="1">INDIRECT("DATA_VIS_PRIO!J" &amp; 212-5*(ROW()-3)/2+(COLUMN()-23))</f>
        <v>0.94868977411574162</v>
      </c>
      <c r="Z23" s="6" cm="1">
        <f t="array" aca="1" ref="Z23" ca="1">INDIRECT("DATA_VIS_PRIO!J" &amp; 212-5*(ROW()-3)/2+(COLUMN()-23))</f>
        <v>0.90366533678962002</v>
      </c>
      <c r="AA23" s="6" cm="1">
        <f t="array" aca="1" ref="AA23" ca="1">INDIRECT("DATA_VIS_PRIO!J" &amp; 212-5*(ROW()-3)/2+(COLUMN()-23))</f>
        <v>0.83810791550323815</v>
      </c>
      <c r="AB23" s="23"/>
      <c r="AC23" s="83"/>
      <c r="AD23" s="75"/>
      <c r="AE23" s="8" t="s">
        <v>3</v>
      </c>
      <c r="AF23" s="5">
        <f t="shared" ca="1" si="1"/>
        <v>2.0322715643966149E-2</v>
      </c>
      <c r="AG23" s="5">
        <f t="shared" ca="1" si="1"/>
        <v>1.4152070225692093E-2</v>
      </c>
      <c r="AH23" s="5">
        <f t="shared" ca="1" si="1"/>
        <v>4.8828661167302001E-2</v>
      </c>
      <c r="AI23" s="5">
        <f t="shared" ca="1" si="1"/>
        <v>0.10968708147872874</v>
      </c>
      <c r="AJ23" s="5">
        <f t="shared" ca="1" si="1"/>
        <v>0.18674664402314034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INDIRECT("DATA_VIS_PRIO!E"&amp;212-5*(ROW()-2)/2+(COLUMN()-5))</f>
        <v>0.99562703667143382</v>
      </c>
      <c r="F24" s="2" cm="1">
        <f t="array" aca="1" ref="F24" ca="1">INDIRECT("DATA_VIS_PRIO!E"&amp;212-5*(ROW()-2)/2+(COLUMN()-5))</f>
        <v>0.97724260682913677</v>
      </c>
      <c r="G24" s="2" cm="1">
        <f t="array" aca="1" ref="G24" ca="1">INDIRECT("DATA_VIS_PRIO!E"&amp;212-5*(ROW()-2)/2+(COLUMN()-5))</f>
        <v>0.91748728883977415</v>
      </c>
      <c r="H24" s="2" cm="1">
        <f t="array" aca="1" ref="H24" ca="1">INDIRECT("DATA_VIS_PRIO!E"&amp;212-5*(ROW()-2)/2+(COLUMN()-5))</f>
        <v>0.81180225034275888</v>
      </c>
      <c r="I24" s="2" cm="1">
        <f t="array" aca="1" ref="I24" ca="1">INDIRECT("DATA_VIS_PRIO!E"&amp;212-5*(ROW()-2)/2+(COLUMN()-5))</f>
        <v>0.6583316967681746</v>
      </c>
      <c r="K24" s="83"/>
      <c r="L24" s="74">
        <v>-30</v>
      </c>
      <c r="M24" s="1" t="s">
        <v>2</v>
      </c>
      <c r="N24" s="2" cm="1">
        <f t="array" aca="1" ref="N24" ca="1">INDIRECT("DATA_VIS_PRIO!F" &amp; 212-5*(ROW()-2)/2+(COLUMN()-14))</f>
        <v>0.99993864979153724</v>
      </c>
      <c r="O24" s="2" cm="1">
        <f t="array" aca="1" ref="O24" ca="1">INDIRECT("DATA_VIS_PRIO!F" &amp; 212-5*(ROW()-2)/2+(COLUMN()-14))</f>
        <v>0.99975539957696735</v>
      </c>
      <c r="P24" s="2" cm="1">
        <f t="array" aca="1" ref="P24" ca="1">INDIRECT("DATA_VIS_PRIO!F" &amp; 212-5*(ROW()-2)/2+(COLUMN()-14))</f>
        <v>0.99980527489767079</v>
      </c>
      <c r="Q24" s="2" cm="1">
        <f t="array" aca="1" ref="Q24" ca="1">INDIRECT("DATA_VIS_PRIO!F" &amp; 212-5*(ROW()-2)/2+(COLUMN()-14))</f>
        <v>0.99959315645592517</v>
      </c>
      <c r="R24" s="2" cm="1">
        <f t="array" aca="1" ref="R24" ca="1">INDIRECT("DATA_VIS_PRIO!F" &amp; 212-5*(ROW()-2)/2+(COLUMN()-14))</f>
        <v>0.99887113420586537</v>
      </c>
      <c r="S24" s="23"/>
      <c r="T24" s="83"/>
      <c r="U24" s="74">
        <v>-30</v>
      </c>
      <c r="V24" s="1" t="s">
        <v>2</v>
      </c>
      <c r="W24" s="3" cm="1">
        <f t="array" aca="1" ref="W24" ca="1">INDIRECT("DATA_VIS_PRIO!G" &amp; 212-5*(ROW()-2)/2+(COLUMN()-23))</f>
        <v>0.99847945316717601</v>
      </c>
      <c r="X24" s="3" cm="1">
        <f t="array" aca="1" ref="X24" ca="1">INDIRECT("DATA_VIS_PRIO!G" &amp; 212-5*(ROW()-2)/2+(COLUMN()-23))</f>
        <v>0.99249882579255677</v>
      </c>
      <c r="Y24" s="3" cm="1">
        <f t="array" aca="1" ref="Y24" ca="1">INDIRECT("DATA_VIS_PRIO!G" &amp; 212-5*(ROW()-2)/2+(COLUMN()-23))</f>
        <v>0.97401532633621579</v>
      </c>
      <c r="Z24" s="3" cm="1">
        <f t="array" aca="1" ref="Z24" ca="1">INDIRECT("DATA_VIS_PRIO!G" &amp; 212-5*(ROW()-2)/2+(COLUMN()-23))</f>
        <v>0.93885315316881879</v>
      </c>
      <c r="AA24" s="3" cm="1">
        <f t="array" aca="1" ref="AA24" ca="1">INDIRECT("DATA_VIS_PRIO!G" &amp; 212-5*(ROW()-2)/2+(COLUMN()-23))</f>
        <v>0.88141091776274438</v>
      </c>
      <c r="AB24" s="23"/>
      <c r="AC24" s="83"/>
      <c r="AD24" s="74">
        <v>-30</v>
      </c>
      <c r="AE24" s="1" t="s">
        <v>2</v>
      </c>
      <c r="AF24" s="2">
        <f t="shared" ca="1" si="1"/>
        <v>4.3116131201034191E-3</v>
      </c>
      <c r="AG24" s="2">
        <f t="shared" ca="1" si="1"/>
        <v>2.2512792747830579E-2</v>
      </c>
      <c r="AH24" s="2">
        <f t="shared" ca="1" si="1"/>
        <v>8.2317986057896642E-2</v>
      </c>
      <c r="AI24" s="2">
        <f t="shared" ca="1" si="1"/>
        <v>0.18779090611316629</v>
      </c>
      <c r="AJ24" s="2">
        <f t="shared" ca="1" si="1"/>
        <v>0.34053943743769077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INDIRECT("DATA_VIS_PRIO!H"&amp;212-5*(ROW()-3)/2+(COLUMN()-5))</f>
        <v>0.96694799490868644</v>
      </c>
      <c r="F25" s="5" cm="1">
        <f t="array" aca="1" ref="F25" ca="1">INDIRECT("DATA_VIS_PRIO!H"&amp;212-5*(ROW()-3)/2+(COLUMN()-5))</f>
        <v>0.95820374343686443</v>
      </c>
      <c r="G25" s="5" cm="1">
        <f t="array" aca="1" ref="G25" ca="1">INDIRECT("DATA_VIS_PRIO!H"&amp;212-5*(ROW()-3)/2+(COLUMN()-5))</f>
        <v>0.92000171501789096</v>
      </c>
      <c r="H25" s="5" cm="1">
        <f t="array" aca="1" ref="H25" ca="1">INDIRECT("DATA_VIS_PRIO!H"&amp;212-5*(ROW()-3)/2+(COLUMN()-5))</f>
        <v>0.84337955287032051</v>
      </c>
      <c r="I25" s="5" cm="1">
        <f t="array" aca="1" ref="I25" ca="1">INDIRECT("DATA_VIS_PRIO!H"&amp;212-5*(ROW()-3)/2+(COLUMN()-5))</f>
        <v>0.74027242258159598</v>
      </c>
      <c r="K25" s="83"/>
      <c r="L25" s="75"/>
      <c r="M25" s="4" t="s">
        <v>3</v>
      </c>
      <c r="N25" s="5" cm="1">
        <f t="array" aca="1" ref="N25" ca="1">INDIRECT("DATA_VIS_PRIO!I" &amp; 212-5*(ROW()-3)/2+(COLUMN()-14))</f>
        <v>0.98488219455689396</v>
      </c>
      <c r="O25" s="5" cm="1">
        <f t="array" aca="1" ref="O25" ca="1">INDIRECT("DATA_VIS_PRIO!I" &amp; 212-5*(ROW()-3)/2+(COLUMN()-14))</f>
        <v>0.97206388549348521</v>
      </c>
      <c r="P25" s="5" cm="1">
        <f t="array" aca="1" ref="P25" ca="1">INDIRECT("DATA_VIS_PRIO!I" &amp; 212-5*(ROW()-3)/2+(COLUMN()-14))</f>
        <v>0.96898191157198998</v>
      </c>
      <c r="Q25" s="5" cm="1">
        <f t="array" aca="1" ref="Q25" ca="1">INDIRECT("DATA_VIS_PRIO!I" &amp; 212-5*(ROW()-3)/2+(COLUMN()-14))</f>
        <v>0.95085697908161282</v>
      </c>
      <c r="R25" s="5" cm="1">
        <f t="array" aca="1" ref="R25" ca="1">INDIRECT("DATA_VIS_PRIO!I" &amp; 212-5*(ROW()-3)/2+(COLUMN()-14))</f>
        <v>0.92797196336097243</v>
      </c>
      <c r="S25" s="23"/>
      <c r="T25" s="83"/>
      <c r="U25" s="75"/>
      <c r="V25" s="4" t="s">
        <v>3</v>
      </c>
      <c r="W25" s="6" cm="1">
        <f t="array" aca="1" ref="W25" ca="1">INDIRECT("DATA_VIS_PRIO!J" &amp; 212-5*(ROW()-3)/2+(COLUMN()-23))</f>
        <v>0.97444667141700958</v>
      </c>
      <c r="X25" s="6" cm="1">
        <f t="array" aca="1" ref="X25" ca="1">INDIRECT("DATA_VIS_PRIO!J" &amp; 212-5*(ROW()-3)/2+(COLUMN()-23))</f>
        <v>0.96606346594493742</v>
      </c>
      <c r="Y25" s="6" cm="1">
        <f t="array" aca="1" ref="Y25" ca="1">INDIRECT("DATA_VIS_PRIO!J" &amp; 212-5*(ROW()-3)/2+(COLUMN()-23))</f>
        <v>0.94941781081991239</v>
      </c>
      <c r="Z25" s="6" cm="1">
        <f t="array" aca="1" ref="Z25" ca="1">INDIRECT("DATA_VIS_PRIO!J" &amp; 212-5*(ROW()-3)/2+(COLUMN()-23))</f>
        <v>0.90725246313737484</v>
      </c>
      <c r="AA25" s="6" cm="1">
        <f t="array" aca="1" ref="AA25" ca="1">INDIRECT("DATA_VIS_PRIO!J" &amp; 212-5*(ROW()-3)/2+(COLUMN()-23))</f>
        <v>0.84912493610879758</v>
      </c>
      <c r="AB25" s="23"/>
      <c r="AC25" s="83"/>
      <c r="AD25" s="75"/>
      <c r="AE25" s="4" t="s">
        <v>3</v>
      </c>
      <c r="AF25" s="5">
        <f t="shared" ca="1" si="1"/>
        <v>1.7934199648207527E-2</v>
      </c>
      <c r="AG25" s="5">
        <f t="shared" ca="1" si="1"/>
        <v>1.3860142056620783E-2</v>
      </c>
      <c r="AH25" s="5">
        <f t="shared" ca="1" si="1"/>
        <v>4.898019655409902E-2</v>
      </c>
      <c r="AI25" s="5">
        <f t="shared" ca="1" si="1"/>
        <v>0.1074774262112923</v>
      </c>
      <c r="AJ25" s="5">
        <f t="shared" ca="1" si="1"/>
        <v>0.18769954077937645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INDIRECT("DATA_VIS_PRIO!E"&amp;212-5*(ROW()-2)/2+(COLUMN()-5))</f>
        <v>0.98783643162922319</v>
      </c>
      <c r="F26" s="2" cm="1">
        <f t="array" aca="1" ref="F26" ca="1">INDIRECT("DATA_VIS_PRIO!E"&amp;212-5*(ROW()-2)/2+(COLUMN()-5))</f>
        <v>0.96969318708764318</v>
      </c>
      <c r="G26" s="2" cm="1">
        <f t="array" aca="1" ref="G26" ca="1">INDIRECT("DATA_VIS_PRIO!E"&amp;212-5*(ROW()-2)/2+(COLUMN()-5))</f>
        <v>0.912551109339516</v>
      </c>
      <c r="H26" s="2" cm="1">
        <f t="array" aca="1" ref="H26" ca="1">INDIRECT("DATA_VIS_PRIO!E"&amp;212-5*(ROW()-2)/2+(COLUMN()-5))</f>
        <v>0.81222899135980575</v>
      </c>
      <c r="I26" s="2" cm="1">
        <f t="array" aca="1" ref="I26" ca="1">INDIRECT("DATA_VIS_PRIO!E"&amp;212-5*(ROW()-2)/2+(COLUMN()-5))</f>
        <v>0.66679360053858927</v>
      </c>
      <c r="K26" s="83"/>
      <c r="L26" s="74">
        <v>-35</v>
      </c>
      <c r="M26" s="1" t="s">
        <v>2</v>
      </c>
      <c r="N26" s="2" cm="1">
        <f t="array" aca="1" ref="N26" ca="1">INDIRECT("DATA_VIS_PRIO!F" &amp; 212-5*(ROW()-2)/2+(COLUMN()-14))</f>
        <v>0.99978556537368424</v>
      </c>
      <c r="O26" s="2" cm="1">
        <f t="array" aca="1" ref="O26" ca="1">INDIRECT("DATA_VIS_PRIO!F" &amp; 212-5*(ROW()-2)/2+(COLUMN()-14))</f>
        <v>0.99974330290312963</v>
      </c>
      <c r="P26" s="2" cm="1">
        <f t="array" aca="1" ref="P26" ca="1">INDIRECT("DATA_VIS_PRIO!F" &amp; 212-5*(ROW()-2)/2+(COLUMN()-14))</f>
        <v>0.9997990684671002</v>
      </c>
      <c r="Q26" s="2" cm="1">
        <f t="array" aca="1" ref="Q26" ca="1">INDIRECT("DATA_VIS_PRIO!F" &amp; 212-5*(ROW()-2)/2+(COLUMN()-14))</f>
        <v>0.9995994124194868</v>
      </c>
      <c r="R26" s="2" cm="1">
        <f t="array" aca="1" ref="R26" ca="1">INDIRECT("DATA_VIS_PRIO!F" &amp; 212-5*(ROW()-2)/2+(COLUMN()-14))</f>
        <v>0.99932036865307639</v>
      </c>
      <c r="S26" s="23"/>
      <c r="T26" s="83"/>
      <c r="U26" s="74">
        <v>-35</v>
      </c>
      <c r="V26" s="1" t="s">
        <v>2</v>
      </c>
      <c r="W26" s="3" cm="1">
        <f t="array" aca="1" ref="W26" ca="1">INDIRECT("DATA_VIS_PRIO!G" &amp; 212-5*(ROW()-2)/2+(COLUMN()-23))</f>
        <v>0.99578766490241677</v>
      </c>
      <c r="X26" s="3" cm="1">
        <f t="array" aca="1" ref="X26" ca="1">INDIRECT("DATA_VIS_PRIO!G" &amp; 212-5*(ROW()-2)/2+(COLUMN()-23))</f>
        <v>0.99017571531375081</v>
      </c>
      <c r="Y26" s="3" cm="1">
        <f t="array" aca="1" ref="Y26" ca="1">INDIRECT("DATA_VIS_PRIO!G" &amp; 212-5*(ROW()-2)/2+(COLUMN()-23))</f>
        <v>0.97244795577415277</v>
      </c>
      <c r="Z26" s="3" cm="1">
        <f t="array" aca="1" ref="Z26" ca="1">INDIRECT("DATA_VIS_PRIO!G" &amp; 212-5*(ROW()-2)/2+(COLUMN()-23))</f>
        <v>0.93902669348509982</v>
      </c>
      <c r="AA26" s="3" cm="1">
        <f t="array" aca="1" ref="AA26" ca="1">INDIRECT("DATA_VIS_PRIO!G" &amp; 212-5*(ROW()-2)/2+(COLUMN()-23))</f>
        <v>0.88530039969328622</v>
      </c>
      <c r="AB26" s="23"/>
      <c r="AC26" s="83"/>
      <c r="AD26" s="74">
        <v>-35</v>
      </c>
      <c r="AE26" s="1" t="s">
        <v>2</v>
      </c>
      <c r="AF26" s="2">
        <f t="shared" ca="1" si="1"/>
        <v>1.1949133744461049E-2</v>
      </c>
      <c r="AG26" s="2">
        <f t="shared" ca="1" si="1"/>
        <v>3.0050115815486445E-2</v>
      </c>
      <c r="AH26" s="2">
        <f t="shared" ca="1" si="1"/>
        <v>8.7247959127584207E-2</v>
      </c>
      <c r="AI26" s="2">
        <f t="shared" ca="1" si="1"/>
        <v>0.18737042105968105</v>
      </c>
      <c r="AJ26" s="2">
        <f t="shared" ca="1" si="1"/>
        <v>0.33252676811448711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INDIRECT("DATA_VIS_PRIO!H"&amp;212-5*(ROW()-3)/2+(COLUMN()-5))</f>
        <v>0.9623266697831282</v>
      </c>
      <c r="F27" s="5" cm="1">
        <f t="array" aca="1" ref="F27" ca="1">INDIRECT("DATA_VIS_PRIO!H"&amp;212-5*(ROW()-3)/2+(COLUMN()-5))</f>
        <v>0.95336596433979603</v>
      </c>
      <c r="G27" s="5" cm="1">
        <f t="array" aca="1" ref="G27" ca="1">INDIRECT("DATA_VIS_PRIO!H"&amp;212-5*(ROW()-3)/2+(COLUMN()-5))</f>
        <v>0.91823556248168359</v>
      </c>
      <c r="H27" s="5" cm="1">
        <f t="array" aca="1" ref="H27" ca="1">INDIRECT("DATA_VIS_PRIO!H"&amp;212-5*(ROW()-3)/2+(COLUMN()-5))</f>
        <v>0.84419545987792421</v>
      </c>
      <c r="I27" s="5" cm="1">
        <f t="array" aca="1" ref="I27" ca="1">INDIRECT("DATA_VIS_PRIO!H"&amp;212-5*(ROW()-3)/2+(COLUMN()-5))</f>
        <v>0.74612097460192484</v>
      </c>
      <c r="K27" s="83"/>
      <c r="L27" s="75"/>
      <c r="M27" s="9" t="s">
        <v>3</v>
      </c>
      <c r="N27" s="5" cm="1">
        <f t="array" aca="1" ref="N27" ca="1">INDIRECT("DATA_VIS_PRIO!I" &amp; 212-5*(ROW()-3)/2+(COLUMN()-14))</f>
        <v>0.97591493667601004</v>
      </c>
      <c r="O27" s="5" cm="1">
        <f t="array" aca="1" ref="O27" ca="1">INDIRECT("DATA_VIS_PRIO!I" &amp; 212-5*(ROW()-3)/2+(COLUMN()-14))</f>
        <v>0.97226314933480262</v>
      </c>
      <c r="P27" s="5" cm="1">
        <f t="array" aca="1" ref="P27" ca="1">INDIRECT("DATA_VIS_PRIO!I" &amp; 212-5*(ROW()-3)/2+(COLUMN()-14))</f>
        <v>0.96949432656649681</v>
      </c>
      <c r="Q27" s="5" cm="1">
        <f t="array" aca="1" ref="Q27" ca="1">INDIRECT("DATA_VIS_PRIO!I" &amp; 212-5*(ROW()-3)/2+(COLUMN()-14))</f>
        <v>0.9527661125517688</v>
      </c>
      <c r="R27" s="5" cm="1">
        <f t="array" aca="1" ref="R27" ca="1">INDIRECT("DATA_VIS_PRIO!I" &amp; 212-5*(ROW()-3)/2+(COLUMN()-14))</f>
        <v>0.92789556250541616</v>
      </c>
      <c r="S27" s="23"/>
      <c r="T27" s="83"/>
      <c r="U27" s="75"/>
      <c r="V27" s="9" t="s">
        <v>3</v>
      </c>
      <c r="W27" s="6" cm="1">
        <f t="array" aca="1" ref="W27" ca="1">INDIRECT("DATA_VIS_PRIO!J" &amp; 212-5*(ROW()-3)/2+(COLUMN()-23))</f>
        <v>0.96994939879206443</v>
      </c>
      <c r="X27" s="6" cm="1">
        <f t="array" aca="1" ref="X27" ca="1">INDIRECT("DATA_VIS_PRIO!J" &amp; 212-5*(ROW()-3)/2+(COLUMN()-23))</f>
        <v>0.96474799993431437</v>
      </c>
      <c r="Y27" s="6" cm="1">
        <f t="array" aca="1" ref="Y27" ca="1">INDIRECT("DATA_VIS_PRIO!J" &amp; 212-5*(ROW()-3)/2+(COLUMN()-23))</f>
        <v>0.94829582718133865</v>
      </c>
      <c r="Z27" s="6" cm="1">
        <f t="array" aca="1" ref="Z27" ca="1">INDIRECT("DATA_VIS_PRIO!J" &amp; 212-5*(ROW()-3)/2+(COLUMN()-23))</f>
        <v>0.90908610921894595</v>
      </c>
      <c r="AA27" s="6" cm="1">
        <f t="array" aca="1" ref="AA27" ca="1">INDIRECT("DATA_VIS_PRIO!J" &amp; 212-5*(ROW()-3)/2+(COLUMN()-23))</f>
        <v>0.85045059375501775</v>
      </c>
      <c r="AB27" s="23"/>
      <c r="AC27" s="83"/>
      <c r="AD27" s="75"/>
      <c r="AE27" s="9" t="s">
        <v>3</v>
      </c>
      <c r="AF27" s="5">
        <f t="shared" ca="1" si="1"/>
        <v>1.358826689288184E-2</v>
      </c>
      <c r="AG27" s="5">
        <f t="shared" ca="1" si="1"/>
        <v>1.8897184995006588E-2</v>
      </c>
      <c r="AH27" s="5">
        <f t="shared" ca="1" si="1"/>
        <v>5.1258764084813224E-2</v>
      </c>
      <c r="AI27" s="5">
        <f t="shared" ca="1" si="1"/>
        <v>0.10857065267384458</v>
      </c>
      <c r="AJ27" s="5">
        <f t="shared" ca="1" si="1"/>
        <v>0.18177458790349132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INDIRECT("DATA_VIS_PRIO!E"&amp;212-5*(ROW()-2)/2+(COLUMN()-5))</f>
        <v>0.97401743047099243</v>
      </c>
      <c r="F28" s="2" cm="1">
        <f t="array" aca="1" ref="F28" ca="1">INDIRECT("DATA_VIS_PRIO!E"&amp;212-5*(ROW()-2)/2+(COLUMN()-5))</f>
        <v>0.95661457222057444</v>
      </c>
      <c r="G28" s="2" cm="1">
        <f t="array" aca="1" ref="G28" ca="1">INDIRECT("DATA_VIS_PRIO!E"&amp;212-5*(ROW()-2)/2+(COLUMN()-5))</f>
        <v>0.90213104574937819</v>
      </c>
      <c r="H28" s="2" cm="1">
        <f t="array" aca="1" ref="H28" ca="1">INDIRECT("DATA_VIS_PRIO!E"&amp;212-5*(ROW()-2)/2+(COLUMN()-5))</f>
        <v>0.80738979680151479</v>
      </c>
      <c r="I28" s="2" cm="1">
        <f t="array" aca="1" ref="I28" ca="1">INDIRECT("DATA_VIS_PRIO!E"&amp;212-5*(ROW()-2)/2+(COLUMN()-5))</f>
        <v>0.67099294384122199</v>
      </c>
      <c r="K28" s="83"/>
      <c r="L28" s="74">
        <v>-40</v>
      </c>
      <c r="M28" s="10" t="s">
        <v>2</v>
      </c>
      <c r="N28" s="2" cm="1">
        <f t="array" aca="1" ref="N28" ca="1">INDIRECT("DATA_VIS_PRIO!F" &amp; 212-5*(ROW()-2)/2+(COLUMN()-14))</f>
        <v>0.99976150690939036</v>
      </c>
      <c r="O28" s="2" cm="1">
        <f t="array" aca="1" ref="O28" ca="1">INDIRECT("DATA_VIS_PRIO!F" &amp; 212-5*(ROW()-2)/2+(COLUMN()-14))</f>
        <v>0.99972086405559624</v>
      </c>
      <c r="P28" s="2" cm="1">
        <f t="array" aca="1" ref="P28" ca="1">INDIRECT("DATA_VIS_PRIO!F" &amp; 212-5*(ROW()-2)/2+(COLUMN()-14))</f>
        <v>0.99978380460384242</v>
      </c>
      <c r="Q28" s="2" cm="1">
        <f t="array" aca="1" ref="Q28" ca="1">INDIRECT("DATA_VIS_PRIO!F" &amp; 212-5*(ROW()-2)/2+(COLUMN()-14))</f>
        <v>0.99959530589086942</v>
      </c>
      <c r="R28" s="2" cm="1">
        <f t="array" aca="1" ref="R28" ca="1">INDIRECT("DATA_VIS_PRIO!F" &amp; 212-5*(ROW()-2)/2+(COLUMN()-14))</f>
        <v>0.99934143736520475</v>
      </c>
      <c r="S28" s="23"/>
      <c r="T28" s="83"/>
      <c r="U28" s="74">
        <v>-40</v>
      </c>
      <c r="V28" s="10" t="s">
        <v>2</v>
      </c>
      <c r="W28" s="3" cm="1">
        <f t="array" aca="1" ref="W28" ca="1">INDIRECT("DATA_VIS_PRIO!G" &amp; 212-5*(ROW()-2)/2+(COLUMN()-23))</f>
        <v>0.99154214861529444</v>
      </c>
      <c r="X28" s="3" cm="1">
        <f t="array" aca="1" ref="X28" ca="1">INDIRECT("DATA_VIS_PRIO!G" &amp; 212-5*(ROW()-2)/2+(COLUMN()-23))</f>
        <v>0.98611960832080758</v>
      </c>
      <c r="Y28" s="3" cm="1">
        <f t="array" aca="1" ref="Y28" ca="1">INDIRECT("DATA_VIS_PRIO!G" &amp; 212-5*(ROW()-2)/2+(COLUMN()-23))</f>
        <v>0.96910905292457439</v>
      </c>
      <c r="Z28" s="3" cm="1">
        <f t="array" aca="1" ref="Z28" ca="1">INDIRECT("DATA_VIS_PRIO!G" &amp; 212-5*(ROW()-2)/2+(COLUMN()-23))</f>
        <v>0.93738027948280644</v>
      </c>
      <c r="AA28" s="3" cm="1">
        <f t="array" aca="1" ref="AA28" ca="1">INDIRECT("DATA_VIS_PRIO!G" &amp; 212-5*(ROW()-2)/2+(COLUMN()-23))</f>
        <v>0.88707578352418059</v>
      </c>
      <c r="AB28" s="23"/>
      <c r="AC28" s="83"/>
      <c r="AD28" s="74">
        <v>-40</v>
      </c>
      <c r="AE28" s="10" t="s">
        <v>2</v>
      </c>
      <c r="AF28" s="2">
        <f t="shared" ca="1" si="1"/>
        <v>2.5744076438397934E-2</v>
      </c>
      <c r="AG28" s="2">
        <f t="shared" ca="1" si="1"/>
        <v>4.3106291835021793E-2</v>
      </c>
      <c r="AH28" s="2">
        <f t="shared" ca="1" si="1"/>
        <v>9.7652758854464228E-2</v>
      </c>
      <c r="AI28" s="2">
        <f t="shared" ca="1" si="1"/>
        <v>0.19220550908935463</v>
      </c>
      <c r="AJ28" s="2">
        <f t="shared" ca="1" si="1"/>
        <v>0.32834849352398277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INDIRECT("DATA_VIS_PRIO!H"&amp;212-5*(ROW()-3)/2+(COLUMN()-5))</f>
        <v>0.95667910592394201</v>
      </c>
      <c r="F29" s="5" cm="1">
        <f t="array" aca="1" ref="F29" ca="1">INDIRECT("DATA_VIS_PRIO!H"&amp;212-5*(ROW()-3)/2+(COLUMN()-5))</f>
        <v>0.94580292651953601</v>
      </c>
      <c r="G29" s="5" cm="1">
        <f t="array" aca="1" ref="G29" ca="1">INDIRECT("DATA_VIS_PRIO!H"&amp;212-5*(ROW()-3)/2+(COLUMN()-5))</f>
        <v>0.91256396459241518</v>
      </c>
      <c r="H29" s="5" cm="1">
        <f t="array" aca="1" ref="H29" ca="1">INDIRECT("DATA_VIS_PRIO!H"&amp;212-5*(ROW()-3)/2+(COLUMN()-5))</f>
        <v>0.84593794237707032</v>
      </c>
      <c r="I29" s="5" cm="1">
        <f t="array" aca="1" ref="I29" ca="1">INDIRECT("DATA_VIS_PRIO!H"&amp;212-5*(ROW()-3)/2+(COLUMN()-5))</f>
        <v>0.75079731523860538</v>
      </c>
      <c r="K29" s="83"/>
      <c r="L29" s="75"/>
      <c r="M29" s="11" t="s">
        <v>3</v>
      </c>
      <c r="N29" s="5" cm="1">
        <f t="array" aca="1" ref="N29" ca="1">INDIRECT("DATA_VIS_PRIO!I" &amp; 212-5*(ROW()-3)/2+(COLUMN()-14))</f>
        <v>0.9733897675412484</v>
      </c>
      <c r="O29" s="5" cm="1">
        <f t="array" aca="1" ref="O29" ca="1">INDIRECT("DATA_VIS_PRIO!I" &amp; 212-5*(ROW()-3)/2+(COLUMN()-14))</f>
        <v>0.97241902609964359</v>
      </c>
      <c r="P29" s="5" cm="1">
        <f t="array" aca="1" ref="P29" ca="1">INDIRECT("DATA_VIS_PRIO!I" &amp; 212-5*(ROW()-3)/2+(COLUMN()-14))</f>
        <v>0.96961911114765442</v>
      </c>
      <c r="Q29" s="5" cm="1">
        <f t="array" aca="1" ref="Q29" ca="1">INDIRECT("DATA_VIS_PRIO!I" &amp; 212-5*(ROW()-3)/2+(COLUMN()-14))</f>
        <v>0.95491777020822299</v>
      </c>
      <c r="R29" s="5" cm="1">
        <f t="array" aca="1" ref="R29" ca="1">INDIRECT("DATA_VIS_PRIO!I" &amp; 212-5*(ROW()-3)/2+(COLUMN()-14))</f>
        <v>0.93371125984051162</v>
      </c>
      <c r="S29" s="23"/>
      <c r="T29" s="83"/>
      <c r="U29" s="75"/>
      <c r="V29" s="11" t="s">
        <v>3</v>
      </c>
      <c r="W29" s="6" cm="1">
        <f t="array" aca="1" ref="W29" ca="1">INDIRECT("DATA_VIS_PRIO!J" &amp; 212-5*(ROW()-3)/2+(COLUMN()-23))</f>
        <v>0.966963444774672</v>
      </c>
      <c r="X29" s="6" cm="1">
        <f t="array" aca="1" ref="X29" ca="1">INDIRECT("DATA_VIS_PRIO!J" &amp; 212-5*(ROW()-3)/2+(COLUMN()-23))</f>
        <v>0.96175135628445041</v>
      </c>
      <c r="Y29" s="6" cm="1">
        <f t="array" aca="1" ref="Y29" ca="1">INDIRECT("DATA_VIS_PRIO!J" &amp; 212-5*(ROW()-3)/2+(COLUMN()-23))</f>
        <v>0.94553100300028836</v>
      </c>
      <c r="Z29" s="6" cm="1">
        <f t="array" aca="1" ref="Z29" ca="1">INDIRECT("DATA_VIS_PRIO!J" &amp; 212-5*(ROW()-3)/2+(COLUMN()-23))</f>
        <v>0.90790914154420144</v>
      </c>
      <c r="AA29" s="6" cm="1">
        <f t="array" aca="1" ref="AA29" ca="1">INDIRECT("DATA_VIS_PRIO!J" &amp; 212-5*(ROW()-3)/2+(COLUMN()-23))</f>
        <v>0.85544980541147886</v>
      </c>
      <c r="AB29" s="23"/>
      <c r="AC29" s="83"/>
      <c r="AD29" s="75"/>
      <c r="AE29" s="11" t="s">
        <v>3</v>
      </c>
      <c r="AF29" s="5">
        <f t="shared" ca="1" si="1"/>
        <v>1.6710661617306388E-2</v>
      </c>
      <c r="AG29" s="5">
        <f t="shared" ca="1" si="1"/>
        <v>2.6616099580107577E-2</v>
      </c>
      <c r="AH29" s="5">
        <f t="shared" ca="1" si="1"/>
        <v>5.7055146555239244E-2</v>
      </c>
      <c r="AI29" s="5">
        <f t="shared" ca="1" si="1"/>
        <v>0.10897982783115268</v>
      </c>
      <c r="AJ29" s="5">
        <f t="shared" ca="1" si="1"/>
        <v>0.18291394460190624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INDIRECT("DATA_VIS_PRIO!E"&amp;212-5*(ROW()-2)/2+(COLUMN()-5))</f>
        <v>0.95434599114575203</v>
      </c>
      <c r="F30" s="2" cm="1">
        <f t="array" aca="1" ref="F30" ca="1">INDIRECT("DATA_VIS_PRIO!E"&amp;212-5*(ROW()-2)/2+(COLUMN()-5))</f>
        <v>0.93772966957837123</v>
      </c>
      <c r="G30" s="2" cm="1">
        <f t="array" aca="1" ref="G30" ca="1">INDIRECT("DATA_VIS_PRIO!E"&amp;212-5*(ROW()-2)/2+(COLUMN()-5))</f>
        <v>0.88606535175169943</v>
      </c>
      <c r="H30" s="2" cm="1">
        <f t="array" aca="1" ref="H30" ca="1">INDIRECT("DATA_VIS_PRIO!E"&amp;212-5*(ROW()-2)/2+(COLUMN()-5))</f>
        <v>0.79724344470154418</v>
      </c>
      <c r="I30" s="2" cm="1">
        <f t="array" aca="1" ref="I30" ca="1">INDIRECT("DATA_VIS_PRIO!E"&amp;212-5*(ROW()-2)/2+(COLUMN()-5))</f>
        <v>0.67054408673481403</v>
      </c>
      <c r="K30" s="83"/>
      <c r="L30" s="74">
        <v>-45</v>
      </c>
      <c r="M30" s="12" t="s">
        <v>2</v>
      </c>
      <c r="N30" s="2" cm="1">
        <f t="array" aca="1" ref="N30" ca="1">INDIRECT("DATA_VIS_PRIO!F" &amp; 212-5*(ROW()-2)/2+(COLUMN()-14))</f>
        <v>0.99972636665222758</v>
      </c>
      <c r="O30" s="2" cm="1">
        <f t="array" aca="1" ref="O30" ca="1">INDIRECT("DATA_VIS_PRIO!F" &amp; 212-5*(ROW()-2)/2+(COLUMN()-14))</f>
        <v>0.99968717879267943</v>
      </c>
      <c r="P30" s="2" cm="1">
        <f t="array" aca="1" ref="P30" ca="1">INDIRECT("DATA_VIS_PRIO!F" &amp; 212-5*(ROW()-2)/2+(COLUMN()-14))</f>
        <v>0.9997589057864652</v>
      </c>
      <c r="Q30" s="2" cm="1">
        <f t="array" aca="1" ref="Q30" ca="1">INDIRECT("DATA_VIS_PRIO!F" &amp; 212-5*(ROW()-2)/2+(COLUMN()-14))</f>
        <v>0.99958070098198704</v>
      </c>
      <c r="R30" s="2" cm="1">
        <f t="array" aca="1" ref="R30" ca="1">INDIRECT("DATA_VIS_PRIO!F" &amp; 212-5*(ROW()-2)/2+(COLUMN()-14))</f>
        <v>0.99934981299304004</v>
      </c>
      <c r="S30" s="23"/>
      <c r="T30" s="83"/>
      <c r="U30" s="74">
        <v>-45</v>
      </c>
      <c r="V30" s="12" t="s">
        <v>2</v>
      </c>
      <c r="W30" s="3" cm="1">
        <f t="array" aca="1" ref="W30" ca="1">INDIRECT("DATA_VIS_PRIO!G" &amp; 212-5*(ROW()-2)/2+(COLUMN()-23))</f>
        <v>0.98543755207578843</v>
      </c>
      <c r="X30" s="3" cm="1">
        <f t="array" aca="1" ref="X30" ca="1">INDIRECT("DATA_VIS_PRIO!G" &amp; 212-5*(ROW()-2)/2+(COLUMN()-23))</f>
        <v>0.9802021662923448</v>
      </c>
      <c r="Y30" s="3" cm="1">
        <f t="array" aca="1" ref="Y30" ca="1">INDIRECT("DATA_VIS_PRIO!G" &amp; 212-5*(ROW()-2)/2+(COLUMN()-23))</f>
        <v>0.9639081916698532</v>
      </c>
      <c r="Z30" s="3" cm="1">
        <f t="array" aca="1" ref="Z30" ca="1">INDIRECT("DATA_VIS_PRIO!G" &amp; 212-5*(ROW()-2)/2+(COLUMN()-23))</f>
        <v>0.9338781208544954</v>
      </c>
      <c r="AA30" s="3" cm="1">
        <f t="array" aca="1" ref="AA30" ca="1">INDIRECT("DATA_VIS_PRIO!G" &amp; 212-5*(ROW()-2)/2+(COLUMN()-23))</f>
        <v>0.88700960166380516</v>
      </c>
      <c r="AB30" s="23"/>
      <c r="AC30" s="83"/>
      <c r="AD30" s="74">
        <v>-45</v>
      </c>
      <c r="AE30" s="12" t="s">
        <v>2</v>
      </c>
      <c r="AF30" s="2">
        <f t="shared" ca="1" si="1"/>
        <v>4.5380375506475557E-2</v>
      </c>
      <c r="AG30" s="2">
        <f t="shared" ca="1" si="1"/>
        <v>6.1957509214308204E-2</v>
      </c>
      <c r="AH30" s="2">
        <f t="shared" ca="1" si="1"/>
        <v>0.11369355403476578</v>
      </c>
      <c r="AI30" s="2">
        <f t="shared" ca="1" si="1"/>
        <v>0.20233725628044286</v>
      </c>
      <c r="AJ30" s="2">
        <f t="shared" ca="1" si="1"/>
        <v>0.32880572625822602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INDIRECT("DATA_VIS_PRIO!H"&amp;212-5*(ROW()-3)/2+(COLUMN()-5))</f>
        <v>0.94505938459333638</v>
      </c>
      <c r="F31" s="5" cm="1">
        <f t="array" aca="1" ref="F31" ca="1">INDIRECT("DATA_VIS_PRIO!H"&amp;212-5*(ROW()-3)/2+(COLUMN()-5))</f>
        <v>0.93412558161586723</v>
      </c>
      <c r="G31" s="5" cm="1">
        <f t="array" aca="1" ref="G31" ca="1">INDIRECT("DATA_VIS_PRIO!H"&amp;212-5*(ROW()-3)/2+(COLUMN()-5))</f>
        <v>0.90025730934717718</v>
      </c>
      <c r="H31" s="5" cm="1">
        <f t="array" aca="1" ref="H31" ca="1">INDIRECT("DATA_VIS_PRIO!H"&amp;212-5*(ROW()-3)/2+(COLUMN()-5))</f>
        <v>0.83900956131685112</v>
      </c>
      <c r="I31" s="5" cm="1">
        <f t="array" aca="1" ref="I31" ca="1">INDIRECT("DATA_VIS_PRIO!H"&amp;212-5*(ROW()-3)/2+(COLUMN()-5))</f>
        <v>0.75189983149414397</v>
      </c>
      <c r="K31" s="83"/>
      <c r="L31" s="75"/>
      <c r="M31" s="9" t="s">
        <v>3</v>
      </c>
      <c r="N31" s="5" cm="1">
        <f t="array" aca="1" ref="N31" ca="1">INDIRECT("DATA_VIS_PRIO!I" &amp; 212-5*(ROW()-3)/2+(COLUMN()-14))</f>
        <v>0.97350014540314678</v>
      </c>
      <c r="O31" s="5" cm="1">
        <f t="array" aca="1" ref="O31" ca="1">INDIRECT("DATA_VIS_PRIO!I" &amp; 212-5*(ROW()-3)/2+(COLUMN()-14))</f>
        <v>0.9719822362451348</v>
      </c>
      <c r="P31" s="5" cm="1">
        <f t="array" aca="1" ref="P31" ca="1">INDIRECT("DATA_VIS_PRIO!I" &amp; 212-5*(ROW()-3)/2+(COLUMN()-14))</f>
        <v>0.96889610045012764</v>
      </c>
      <c r="Q31" s="5" cm="1">
        <f t="array" aca="1" ref="Q31" ca="1">INDIRECT("DATA_VIS_PRIO!I" &amp; 212-5*(ROW()-3)/2+(COLUMN()-14))</f>
        <v>0.9557412643134372</v>
      </c>
      <c r="R31" s="5" cm="1">
        <f t="array" aca="1" ref="R31" ca="1">INDIRECT("DATA_VIS_PRIO!I" &amp; 212-5*(ROW()-3)/2+(COLUMN()-14))</f>
        <v>0.93852155150538197</v>
      </c>
      <c r="S31" s="23"/>
      <c r="T31" s="83"/>
      <c r="U31" s="75"/>
      <c r="V31" s="9" t="s">
        <v>3</v>
      </c>
      <c r="W31" s="6" cm="1">
        <f t="array" aca="1" ref="W31" ca="1">INDIRECT("DATA_VIS_PRIO!J" &amp; 212-5*(ROW()-3)/2+(COLUMN()-23))</f>
        <v>0.96234617624708041</v>
      </c>
      <c r="X31" s="6" cm="1">
        <f t="array" aca="1" ref="X31" ca="1">INDIRECT("DATA_VIS_PRIO!J" &amp; 212-5*(ROW()-3)/2+(COLUMN()-23))</f>
        <v>0.95671039383828838</v>
      </c>
      <c r="Y31" s="6" cm="1">
        <f t="array" aca="1" ref="Y31" ca="1">INDIRECT("DATA_VIS_PRIO!J" &amp; 212-5*(ROW()-3)/2+(COLUMN()-23))</f>
        <v>0.94164802453309404</v>
      </c>
      <c r="Z31" s="6" cm="1">
        <f t="array" aca="1" ref="Z31" ca="1">INDIRECT("DATA_VIS_PRIO!J" &amp; 212-5*(ROW()-3)/2+(COLUMN()-23))</f>
        <v>0.90618352747826758</v>
      </c>
      <c r="AA31" s="6" cm="1">
        <f t="array" aca="1" ref="AA31" ca="1">INDIRECT("DATA_VIS_PRIO!J" &amp; 212-5*(ROW()-3)/2+(COLUMN()-23))</f>
        <v>0.85850209146123369</v>
      </c>
      <c r="AB31" s="23"/>
      <c r="AC31" s="83"/>
      <c r="AD31" s="75"/>
      <c r="AE31" s="9" t="s">
        <v>3</v>
      </c>
      <c r="AF31" s="5">
        <f t="shared" ca="1" si="1"/>
        <v>2.8440760809810395E-2</v>
      </c>
      <c r="AG31" s="5">
        <f t="shared" ca="1" si="1"/>
        <v>3.7856654629267572E-2</v>
      </c>
      <c r="AH31" s="5">
        <f t="shared" ca="1" si="1"/>
        <v>6.8638791102950458E-2</v>
      </c>
      <c r="AI31" s="5">
        <f t="shared" ca="1" si="1"/>
        <v>0.11673170299658608</v>
      </c>
      <c r="AJ31" s="5">
        <f t="shared" ca="1" si="1"/>
        <v>0.186621720011238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INDIRECT("DATA_VIS_PRIO!E"&amp;212-5*(ROW()-2)/2+(COLUMN()-5))</f>
        <v>0.92841048715783303</v>
      </c>
      <c r="F32" s="2" cm="1">
        <f t="array" aca="1" ref="F32" ca="1">INDIRECT("DATA_VIS_PRIO!E"&amp;212-5*(ROW()-2)/2+(COLUMN()-5))</f>
        <v>0.91267974284451003</v>
      </c>
      <c r="G32" s="2" cm="1">
        <f t="array" aca="1" ref="G32" ca="1">INDIRECT("DATA_VIS_PRIO!E"&amp;212-5*(ROW()-2)/2+(COLUMN()-5))</f>
        <v>0.86413149446137327</v>
      </c>
      <c r="H32" s="2" cm="1">
        <f t="array" aca="1" ref="H32" ca="1">INDIRECT("DATA_VIS_PRIO!E"&amp;212-5*(ROW()-2)/2+(COLUMN()-5))</f>
        <v>0.78171681071565924</v>
      </c>
      <c r="I32" s="2" cm="1">
        <f t="array" aca="1" ref="I32" ca="1">INDIRECT("DATA_VIS_PRIO!E"&amp;212-5*(ROW()-2)/2+(COLUMN()-5))</f>
        <v>0.66542297898339442</v>
      </c>
      <c r="K32" s="83"/>
      <c r="L32" s="74">
        <v>-50</v>
      </c>
      <c r="M32" s="10" t="s">
        <v>2</v>
      </c>
      <c r="N32" s="2" cm="1">
        <f t="array" aca="1" ref="N32" ca="1">INDIRECT("DATA_VIS_PRIO!F" &amp; 212-5*(ROW()-2)/2+(COLUMN()-14))</f>
        <v>0.99967864406602036</v>
      </c>
      <c r="O32" s="2" cm="1">
        <f t="array" aca="1" ref="O32" ca="1">INDIRECT("DATA_VIS_PRIO!F" &amp; 212-5*(ROW()-2)/2+(COLUMN()-14))</f>
        <v>0.9996408493005412</v>
      </c>
      <c r="P32" s="2" cm="1">
        <f t="array" aca="1" ref="P32" ca="1">INDIRECT("DATA_VIS_PRIO!F" &amp; 212-5*(ROW()-2)/2+(COLUMN()-14))</f>
        <v>0.99972340763945478</v>
      </c>
      <c r="Q32" s="2" cm="1">
        <f t="array" aca="1" ref="Q32" ca="1">INDIRECT("DATA_VIS_PRIO!F" &amp; 212-5*(ROW()-2)/2+(COLUMN()-14))</f>
        <v>0.99955508700643636</v>
      </c>
      <c r="R32" s="2" cm="1">
        <f t="array" aca="1" ref="R32" ca="1">INDIRECT("DATA_VIS_PRIO!F" &amp; 212-5*(ROW()-2)/2+(COLUMN()-14))</f>
        <v>0.99942732533802503</v>
      </c>
      <c r="S32" s="23"/>
      <c r="T32" s="83"/>
      <c r="U32" s="74">
        <v>-50</v>
      </c>
      <c r="V32" s="10" t="s">
        <v>2</v>
      </c>
      <c r="W32" s="3" cm="1">
        <f t="array" aca="1" ref="W32" ca="1">INDIRECT("DATA_VIS_PRIO!G" &amp; 212-5*(ROW()-2)/2+(COLUMN()-23))</f>
        <v>0.97727561015464259</v>
      </c>
      <c r="X32" s="3" cm="1">
        <f t="array" aca="1" ref="X32" ca="1">INDIRECT("DATA_VIS_PRIO!G" &amp; 212-5*(ROW()-2)/2+(COLUMN()-23))</f>
        <v>0.97224098009266824</v>
      </c>
      <c r="Y32" s="3" cm="1">
        <f t="array" aca="1" ref="Y32" ca="1">INDIRECT("DATA_VIS_PRIO!G" &amp; 212-5*(ROW()-2)/2+(COLUMN()-23))</f>
        <v>0.95670792897141244</v>
      </c>
      <c r="Z32" s="3" cm="1">
        <f t="array" aca="1" ref="Z32" ca="1">INDIRECT("DATA_VIS_PRIO!G" &amp; 212-5*(ROW()-2)/2+(COLUMN()-23))</f>
        <v>0.9284474573566156</v>
      </c>
      <c r="AA32" s="3" cm="1">
        <f t="array" aca="1" ref="AA32" ca="1">INDIRECT("DATA_VIS_PRIO!G" &amp; 212-5*(ROW()-2)/2+(COLUMN()-23))</f>
        <v>0.88513153474856976</v>
      </c>
      <c r="AB32" s="23"/>
      <c r="AC32" s="83"/>
      <c r="AD32" s="74">
        <v>-50</v>
      </c>
      <c r="AE32" s="10" t="s">
        <v>2</v>
      </c>
      <c r="AF32" s="2">
        <f t="shared" ca="1" si="1"/>
        <v>7.126815690818733E-2</v>
      </c>
      <c r="AG32" s="2">
        <f t="shared" ca="1" si="1"/>
        <v>8.6961106456031168E-2</v>
      </c>
      <c r="AH32" s="2">
        <f t="shared" ca="1" si="1"/>
        <v>0.1355919131780815</v>
      </c>
      <c r="AI32" s="2">
        <f t="shared" ca="1" si="1"/>
        <v>0.21783827629077712</v>
      </c>
      <c r="AJ32" s="2">
        <f t="shared" ca="1" si="1"/>
        <v>0.33400434635463061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INDIRECT("DATA_VIS_PRIO!H"&amp;212-5*(ROW()-3)/2+(COLUMN()-5))</f>
        <v>0.92839100598335322</v>
      </c>
      <c r="F33" s="5" cm="1">
        <f t="array" aca="1" ref="F33" ca="1">INDIRECT("DATA_VIS_PRIO!H"&amp;212-5*(ROW()-3)/2+(COLUMN()-5))</f>
        <v>0.91741104434587317</v>
      </c>
      <c r="G33" s="5" cm="1">
        <f t="array" aca="1" ref="G33" ca="1">INDIRECT("DATA_VIS_PRIO!H"&amp;212-5*(ROW()-3)/2+(COLUMN()-5))</f>
        <v>0.88699928886897128</v>
      </c>
      <c r="H33" s="5" cm="1">
        <f t="array" aca="1" ref="H33" ca="1">INDIRECT("DATA_VIS_PRIO!H"&amp;212-5*(ROW()-3)/2+(COLUMN()-5))</f>
        <v>0.82808808102526865</v>
      </c>
      <c r="I33" s="5" cm="1">
        <f t="array" aca="1" ref="I33" ca="1">INDIRECT("DATA_VIS_PRIO!H"&amp;212-5*(ROW()-3)/2+(COLUMN()-5))</f>
        <v>0.74712495476018903</v>
      </c>
      <c r="K33" s="83"/>
      <c r="L33" s="75"/>
      <c r="M33" s="11" t="s">
        <v>3</v>
      </c>
      <c r="N33" s="5" cm="1">
        <f t="array" aca="1" ref="N33" ca="1">INDIRECT("DATA_VIS_PRIO!I" &amp; 212-5*(ROW()-3)/2+(COLUMN()-14))</f>
        <v>0.97256724516958237</v>
      </c>
      <c r="O33" s="5" cm="1">
        <f t="array" aca="1" ref="O33" ca="1">INDIRECT("DATA_VIS_PRIO!I" &amp; 212-5*(ROW()-3)/2+(COLUMN()-14))</f>
        <v>0.97085322413026698</v>
      </c>
      <c r="P33" s="5" cm="1">
        <f t="array" aca="1" ref="P33" ca="1">INDIRECT("DATA_VIS_PRIO!I" &amp; 212-5*(ROW()-3)/2+(COLUMN()-14))</f>
        <v>0.96835733591876216</v>
      </c>
      <c r="Q33" s="5" cm="1">
        <f t="array" aca="1" ref="Q33" ca="1">INDIRECT("DATA_VIS_PRIO!I" &amp; 212-5*(ROW()-3)/2+(COLUMN()-14))</f>
        <v>0.95608802956623395</v>
      </c>
      <c r="R33" s="5" cm="1">
        <f t="array" aca="1" ref="R33" ca="1">INDIRECT("DATA_VIS_PRIO!I" &amp; 212-5*(ROW()-3)/2+(COLUMN()-14))</f>
        <v>0.93669554401772481</v>
      </c>
      <c r="S33" s="23"/>
      <c r="T33" s="83"/>
      <c r="U33" s="75"/>
      <c r="V33" s="11" t="s">
        <v>3</v>
      </c>
      <c r="W33" s="6" cm="1">
        <f t="array" aca="1" ref="W33" ca="1">INDIRECT("DATA_VIS_PRIO!J" &amp; 212-5*(ROW()-3)/2+(COLUMN()-23))</f>
        <v>0.95515467298292323</v>
      </c>
      <c r="X33" s="6" cm="1">
        <f t="array" aca="1" ref="X33" ca="1">INDIRECT("DATA_VIS_PRIO!J" &amp; 212-5*(ROW()-3)/2+(COLUMN()-23))</f>
        <v>0.94965663918569243</v>
      </c>
      <c r="Y33" s="6" cm="1">
        <f t="array" aca="1" ref="Y33" ca="1">INDIRECT("DATA_VIS_PRIO!J" &amp; 212-5*(ROW()-3)/2+(COLUMN()-23))</f>
        <v>0.93513614208739437</v>
      </c>
      <c r="Z33" s="6" cm="1">
        <f t="array" aca="1" ref="Z33" ca="1">INDIRECT("DATA_VIS_PRIO!J" &amp; 212-5*(ROW()-3)/2+(COLUMN()-23))</f>
        <v>0.90263222976814061</v>
      </c>
      <c r="AA33" s="6" cm="1">
        <f t="array" aca="1" ref="AA33" ca="1">INDIRECT("DATA_VIS_PRIO!J" &amp; 212-5*(ROW()-3)/2+(COLUMN()-23))</f>
        <v>0.85460496656850782</v>
      </c>
      <c r="AB33" s="23"/>
      <c r="AC33" s="83"/>
      <c r="AD33" s="75"/>
      <c r="AE33" s="11" t="s">
        <v>3</v>
      </c>
      <c r="AF33" s="5">
        <f t="shared" ca="1" si="1"/>
        <v>4.4176239186229149E-2</v>
      </c>
      <c r="AG33" s="5">
        <f t="shared" ca="1" si="1"/>
        <v>5.3442179784393806E-2</v>
      </c>
      <c r="AH33" s="5">
        <f t="shared" ca="1" si="1"/>
        <v>8.1358047049790883E-2</v>
      </c>
      <c r="AI33" s="5">
        <f t="shared" ca="1" si="1"/>
        <v>0.1279999485409653</v>
      </c>
      <c r="AJ33" s="5">
        <f t="shared" ca="1" si="1"/>
        <v>0.18957058925753578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INDIRECT("DATA_VIS_PRIO!E"&amp;212-5*(ROW()-2)/2+(COLUMN()-5))</f>
        <v>0.89575053561289786</v>
      </c>
      <c r="F34" s="2" cm="1">
        <f t="array" aca="1" ref="F34" ca="1">INDIRECT("DATA_VIS_PRIO!E"&amp;212-5*(ROW()-2)/2+(COLUMN()-5))</f>
        <v>0.88106221657277572</v>
      </c>
      <c r="G34" s="2" cm="1">
        <f t="array" aca="1" ref="G34" ca="1">INDIRECT("DATA_VIS_PRIO!E"&amp;212-5*(ROW()-2)/2+(COLUMN()-5))</f>
        <v>0.83607477741229164</v>
      </c>
      <c r="H34" s="2" cm="1">
        <f t="array" aca="1" ref="H34" ca="1">INDIRECT("DATA_VIS_PRIO!E"&amp;212-5*(ROW()-2)/2+(COLUMN()-5))</f>
        <v>0.76071912455680335</v>
      </c>
      <c r="I34" s="2" cm="1">
        <f t="array" aca="1" ref="I34" ca="1">INDIRECT("DATA_VIS_PRIO!E"&amp;212-5*(ROW()-2)/2+(COLUMN()-5))</f>
        <v>0.65570191276163847</v>
      </c>
      <c r="K34" s="83"/>
      <c r="L34" s="74">
        <v>-55</v>
      </c>
      <c r="M34" s="12" t="s">
        <v>2</v>
      </c>
      <c r="N34" s="2" cm="1">
        <f t="array" aca="1" ref="N34" ca="1">INDIRECT("DATA_VIS_PRIO!F" &amp; 212-5*(ROW()-2)/2+(COLUMN()-14))</f>
        <v>0.99961621864001837</v>
      </c>
      <c r="O34" s="2" cm="1">
        <f t="array" aca="1" ref="O34" ca="1">INDIRECT("DATA_VIS_PRIO!F" &amp; 212-5*(ROW()-2)/2+(COLUMN()-14))</f>
        <v>0.99957987681632121</v>
      </c>
      <c r="P34" s="2" cm="1">
        <f t="array" aca="1" ref="P34" ca="1">INDIRECT("DATA_VIS_PRIO!F" &amp; 212-5*(ROW()-2)/2+(COLUMN()-14))</f>
        <v>0.99967588880777258</v>
      </c>
      <c r="Q34" s="2" cm="1">
        <f t="array" aca="1" ref="Q34" ca="1">INDIRECT("DATA_VIS_PRIO!F" &amp; 212-5*(ROW()-2)/2+(COLUMN()-14))</f>
        <v>0.999517541734252</v>
      </c>
      <c r="R34" s="2" cm="1">
        <f t="array" aca="1" ref="R34" ca="1">INDIRECT("DATA_VIS_PRIO!F" &amp; 212-5*(ROW()-2)/2+(COLUMN()-14))</f>
        <v>0.9994058197029414</v>
      </c>
      <c r="S34" s="23"/>
      <c r="T34" s="83"/>
      <c r="U34" s="74">
        <v>-55</v>
      </c>
      <c r="V34" s="12" t="s">
        <v>2</v>
      </c>
      <c r="W34" s="3" cm="1">
        <f t="array" aca="1" ref="W34" ca="1">INDIRECT("DATA_VIS_PRIO!G" &amp; 212-5*(ROW()-2)/2+(COLUMN()-23))</f>
        <v>0.9668007566261172</v>
      </c>
      <c r="X34" s="3" cm="1">
        <f t="array" aca="1" ref="X34" ca="1">INDIRECT("DATA_VIS_PRIO!G" &amp; 212-5*(ROW()-2)/2+(COLUMN()-23))</f>
        <v>0.96199913801122039</v>
      </c>
      <c r="Y34" s="3" cm="1">
        <f t="array" aca="1" ref="Y34" ca="1">INDIRECT("DATA_VIS_PRIO!G" &amp; 212-5*(ROW()-2)/2+(COLUMN()-23))</f>
        <v>0.94732379817249324</v>
      </c>
      <c r="Z34" s="3" cm="1">
        <f t="array" aca="1" ref="Z34" ca="1">INDIRECT("DATA_VIS_PRIO!G" &amp; 212-5*(ROW()-2)/2+(COLUMN()-23))</f>
        <v>0.92097863024610083</v>
      </c>
      <c r="AA34" s="3" cm="1">
        <f t="array" aca="1" ref="AA34" ca="1">INDIRECT("DATA_VIS_PRIO!G" &amp; 212-5*(ROW()-2)/2+(COLUMN()-23))</f>
        <v>0.8813413086034898</v>
      </c>
      <c r="AB34" s="23"/>
      <c r="AC34" s="83"/>
      <c r="AD34" s="74">
        <v>-55</v>
      </c>
      <c r="AE34" s="12" t="s">
        <v>2</v>
      </c>
      <c r="AF34" s="2">
        <f t="shared" ca="1" si="1"/>
        <v>0.10386568302712051</v>
      </c>
      <c r="AG34" s="2">
        <f t="shared" ca="1" si="1"/>
        <v>0.11851766024354549</v>
      </c>
      <c r="AH34" s="2">
        <f t="shared" ca="1" si="1"/>
        <v>0.16360111139548095</v>
      </c>
      <c r="AI34" s="2">
        <f t="shared" ca="1" si="1"/>
        <v>0.23879841717744865</v>
      </c>
      <c r="AJ34" s="2">
        <f t="shared" ca="1" si="1"/>
        <v>0.34370390694130293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INDIRECT("DATA_VIS_PRIO!H"&amp;212-5*(ROW()-3)/2+(COLUMN()-5))</f>
        <v>0.90697301627595517</v>
      </c>
      <c r="F35" s="5" cm="1">
        <f t="array" aca="1" ref="F35" ca="1">INDIRECT("DATA_VIS_PRIO!H"&amp;212-5*(ROW()-3)/2+(COLUMN()-5))</f>
        <v>0.89848950896341917</v>
      </c>
      <c r="G35" s="5" cm="1">
        <f t="array" aca="1" ref="G35" ca="1">INDIRECT("DATA_VIS_PRIO!H"&amp;212-5*(ROW()-3)/2+(COLUMN()-5))</f>
        <v>0.87041145064853809</v>
      </c>
      <c r="H35" s="5" cm="1">
        <f t="array" aca="1" ref="H35" ca="1">INDIRECT("DATA_VIS_PRIO!H"&amp;212-5*(ROW()-3)/2+(COLUMN()-5))</f>
        <v>0.81303813232583566</v>
      </c>
      <c r="I35" s="5" cm="1">
        <f t="array" aca="1" ref="I35" ca="1">INDIRECT("DATA_VIS_PRIO!H"&amp;212-5*(ROW()-3)/2+(COLUMN()-5))</f>
        <v>0.74109549656239648</v>
      </c>
      <c r="K35" s="83"/>
      <c r="L35" s="75"/>
      <c r="M35" s="9" t="s">
        <v>3</v>
      </c>
      <c r="N35" s="5" cm="1">
        <f t="array" aca="1" ref="N35" ca="1">INDIRECT("DATA_VIS_PRIO!I" &amp; 212-5*(ROW()-3)/2+(COLUMN()-14))</f>
        <v>0.97099214113249321</v>
      </c>
      <c r="O35" s="5" cm="1">
        <f t="array" aca="1" ref="O35" ca="1">INDIRECT("DATA_VIS_PRIO!I" &amp; 212-5*(ROW()-3)/2+(COLUMN()-14))</f>
        <v>0.96961976672618078</v>
      </c>
      <c r="P35" s="5" cm="1">
        <f t="array" aca="1" ref="P35" ca="1">INDIRECT("DATA_VIS_PRIO!I" &amp; 212-5*(ROW()-3)/2+(COLUMN()-14))</f>
        <v>0.96753445164363061</v>
      </c>
      <c r="Q35" s="5" cm="1">
        <f t="array" aca="1" ref="Q35" ca="1">INDIRECT("DATA_VIS_PRIO!I" &amp; 212-5*(ROW()-3)/2+(COLUMN()-14))</f>
        <v>0.95597546232603137</v>
      </c>
      <c r="R35" s="5" cm="1">
        <f t="array" aca="1" ref="R35" ca="1">INDIRECT("DATA_VIS_PRIO!I" &amp; 212-5*(ROW()-3)/2+(COLUMN()-14))</f>
        <v>0.94031192170328037</v>
      </c>
      <c r="S35" s="23"/>
      <c r="T35" s="83"/>
      <c r="U35" s="75"/>
      <c r="V35" s="9" t="s">
        <v>3</v>
      </c>
      <c r="W35" s="6" cm="1">
        <f t="array" aca="1" ref="W35" ca="1">INDIRECT("DATA_VIS_PRIO!J" &amp; 212-5*(ROW()-3)/2+(COLUMN()-23))</f>
        <v>0.94546279743452943</v>
      </c>
      <c r="X35" s="6" cm="1">
        <f t="array" aca="1" ref="X35" ca="1">INDIRECT("DATA_VIS_PRIO!J" &amp; 212-5*(ROW()-3)/2+(COLUMN()-23))</f>
        <v>0.93968485810317437</v>
      </c>
      <c r="Y35" s="6" cm="1">
        <f t="array" aca="1" ref="Y35" ca="1">INDIRECT("DATA_VIS_PRIO!J" &amp; 212-5*(ROW()-3)/2+(COLUMN()-23))</f>
        <v>0.9261465943216608</v>
      </c>
      <c r="Z35" s="6" cm="1">
        <f t="array" aca="1" ref="Z35" ca="1">INDIRECT("DATA_VIS_PRIO!J" &amp; 212-5*(ROW()-3)/2+(COLUMN()-23))</f>
        <v>0.89715076107903924</v>
      </c>
      <c r="AA35" s="6" cm="1">
        <f t="array" aca="1" ref="AA35" ca="1">INDIRECT("DATA_VIS_PRIO!J" &amp; 212-5*(ROW()-3)/2+(COLUMN()-23))</f>
        <v>0.85400551006273728</v>
      </c>
      <c r="AB35" s="23"/>
      <c r="AC35" s="83"/>
      <c r="AD35" s="75"/>
      <c r="AE35" s="9" t="s">
        <v>3</v>
      </c>
      <c r="AF35" s="5">
        <f t="shared" ca="1" si="1"/>
        <v>6.4019124856538046E-2</v>
      </c>
      <c r="AG35" s="5">
        <f t="shared" ca="1" si="1"/>
        <v>7.1130257762761606E-2</v>
      </c>
      <c r="AH35" s="5">
        <f t="shared" ca="1" si="1"/>
        <v>9.7123000995092523E-2</v>
      </c>
      <c r="AI35" s="5">
        <f t="shared" ca="1" si="1"/>
        <v>0.14293733000019571</v>
      </c>
      <c r="AJ35" s="5">
        <f t="shared" ca="1" si="1"/>
        <v>0.19921642514088389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INDIRECT("DATA_VIS_PRIO!E"&amp;212-5*(ROW()-2)/2+(COLUMN()-5))</f>
        <v>0.85591443961380353</v>
      </c>
      <c r="F36" s="2" cm="1">
        <f t="array" aca="1" ref="F36" ca="1">INDIRECT("DATA_VIS_PRIO!E"&amp;212-5*(ROW()-2)/2+(COLUMN()-5))</f>
        <v>0.84210885652263234</v>
      </c>
      <c r="G36" s="2" cm="1">
        <f t="array" aca="1" ref="G36" ca="1">INDIRECT("DATA_VIS_PRIO!E"&amp;212-5*(ROW()-2)/2+(COLUMN()-5))</f>
        <v>0.80164751898758446</v>
      </c>
      <c r="H36" s="2" cm="1">
        <f t="array" aca="1" ref="H36" ca="1">INDIRECT("DATA_VIS_PRIO!E"&amp;212-5*(ROW()-2)/2+(COLUMN()-5))</f>
        <v>0.73416282157247392</v>
      </c>
      <c r="I36" s="2" cm="1">
        <f t="array" aca="1" ref="I36" ca="1">INDIRECT("DATA_VIS_PRIO!E"&amp;212-5*(ROW()-2)/2+(COLUMN()-5))</f>
        <v>0.64129795372357501</v>
      </c>
      <c r="K36" s="83"/>
      <c r="L36" s="74">
        <v>-60</v>
      </c>
      <c r="M36" s="10" t="s">
        <v>2</v>
      </c>
      <c r="N36" s="2" cm="1">
        <f t="array" aca="1" ref="N36" ca="1">INDIRECT("DATA_VIS_PRIO!F" &amp; 212-5*(ROW()-2)/2+(COLUMN()-14))</f>
        <v>0.99953616754285979</v>
      </c>
      <c r="O36" s="2" cm="1">
        <f t="array" aca="1" ref="O36" ca="1">INDIRECT("DATA_VIS_PRIO!F" &amp; 212-5*(ROW()-2)/2+(COLUMN()-14))</f>
        <v>0.99969399098060741</v>
      </c>
      <c r="P36" s="2" cm="1">
        <f t="array" aca="1" ref="P36" ca="1">INDIRECT("DATA_VIS_PRIO!F" &amp; 212-5*(ROW()-2)/2+(COLUMN()-14))</f>
        <v>0.99961435737885718</v>
      </c>
      <c r="Q36" s="2" cm="1">
        <f t="array" aca="1" ref="Q36" ca="1">INDIRECT("DATA_VIS_PRIO!F" &amp; 212-5*(ROW()-2)/2+(COLUMN()-14))</f>
        <v>0.99946665900706555</v>
      </c>
      <c r="R36" s="2" cm="1">
        <f t="array" aca="1" ref="R36" ca="1">INDIRECT("DATA_VIS_PRIO!F" &amp; 212-5*(ROW()-2)/2+(COLUMN()-14))</f>
        <v>0.99937269022534136</v>
      </c>
      <c r="S36" s="23"/>
      <c r="T36" s="83"/>
      <c r="U36" s="74">
        <v>-60</v>
      </c>
      <c r="V36" s="10" t="s">
        <v>2</v>
      </c>
      <c r="W36" s="3" cm="1">
        <f t="array" aca="1" ref="W36" ca="1">INDIRECT("DATA_VIS_PRIO!G" &amp; 212-5*(ROW()-2)/2+(COLUMN()-23))</f>
        <v>0.95369971398309483</v>
      </c>
      <c r="X36" s="3" cm="1">
        <f t="array" aca="1" ref="X36" ca="1">INDIRECT("DATA_VIS_PRIO!G" &amp; 212-5*(ROW()-2)/2+(COLUMN()-23))</f>
        <v>0.94939693321572638</v>
      </c>
      <c r="Y36" s="3" cm="1">
        <f t="array" aca="1" ref="Y36" ca="1">INDIRECT("DATA_VIS_PRIO!G" &amp; 212-5*(ROW()-2)/2+(COLUMN()-23))</f>
        <v>0.93552423611052782</v>
      </c>
      <c r="Z36" s="3" cm="1">
        <f t="array" aca="1" ref="Z36" ca="1">INDIRECT("DATA_VIS_PRIO!G" &amp; 212-5*(ROW()-2)/2+(COLUMN()-23))</f>
        <v>0.91132500487738999</v>
      </c>
      <c r="AA36" s="3" cm="1">
        <f t="array" aca="1" ref="AA36" ca="1">INDIRECT("DATA_VIS_PRIO!G" &amp; 212-5*(ROW()-2)/2+(COLUMN()-23))</f>
        <v>0.87561995917476976</v>
      </c>
      <c r="AB36" s="23"/>
      <c r="AC36" s="83"/>
      <c r="AD36" s="74">
        <v>-60</v>
      </c>
      <c r="AE36" s="10" t="s">
        <v>2</v>
      </c>
      <c r="AF36" s="2">
        <f t="shared" ca="1" si="1"/>
        <v>0.14362172792905625</v>
      </c>
      <c r="AG36" s="2">
        <f t="shared" ca="1" si="1"/>
        <v>0.15758513445797506</v>
      </c>
      <c r="AH36" s="2">
        <f t="shared" ca="1" si="1"/>
        <v>0.19796683839127271</v>
      </c>
      <c r="AI36" s="2">
        <f t="shared" ca="1" si="1"/>
        <v>0.26530383743459163</v>
      </c>
      <c r="AJ36" s="2">
        <f t="shared" ca="1" si="1"/>
        <v>0.35807473650176636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INDIRECT("DATA_VIS_PRIO!H"&amp;212-5*(ROW()-3)/2+(COLUMN()-5))</f>
        <v>0.87989434356572227</v>
      </c>
      <c r="F37" s="5" cm="1">
        <f t="array" aca="1" ref="F37" ca="1">INDIRECT("DATA_VIS_PRIO!H"&amp;212-5*(ROW()-3)/2+(COLUMN()-5))</f>
        <v>0.87579527066345786</v>
      </c>
      <c r="G37" s="5" cm="1">
        <f t="array" aca="1" ref="G37" ca="1">INDIRECT("DATA_VIS_PRIO!H"&amp;212-5*(ROW()-3)/2+(COLUMN()-5))</f>
        <v>0.84537829838548195</v>
      </c>
      <c r="H37" s="5" cm="1">
        <f t="array" aca="1" ref="H37" ca="1">INDIRECT("DATA_VIS_PRIO!H"&amp;212-5*(ROW()-3)/2+(COLUMN()-5))</f>
        <v>0.79368175340288638</v>
      </c>
      <c r="I37" s="5" cm="1">
        <f t="array" aca="1" ref="I37" ca="1">INDIRECT("DATA_VIS_PRIO!H"&amp;212-5*(ROW()-3)/2+(COLUMN()-5))</f>
        <v>0.73134905099473124</v>
      </c>
      <c r="K37" s="83"/>
      <c r="L37" s="75"/>
      <c r="M37" s="11" t="s">
        <v>3</v>
      </c>
      <c r="N37" s="5" cm="1">
        <f t="array" aca="1" ref="N37" ca="1">INDIRECT("DATA_VIS_PRIO!I" &amp; 212-5*(ROW()-3)/2+(COLUMN()-14))</f>
        <v>0.96871269589795805</v>
      </c>
      <c r="O37" s="5" cm="1">
        <f t="array" aca="1" ref="O37" ca="1">INDIRECT("DATA_VIS_PRIO!I" &amp; 212-5*(ROW()-3)/2+(COLUMN()-14))</f>
        <v>0.97073660103160897</v>
      </c>
      <c r="P37" s="5" cm="1">
        <f t="array" aca="1" ref="P37" ca="1">INDIRECT("DATA_VIS_PRIO!I" &amp; 212-5*(ROW()-3)/2+(COLUMN()-14))</f>
        <v>0.96567995284118679</v>
      </c>
      <c r="Q37" s="5" cm="1">
        <f t="array" aca="1" ref="Q37" ca="1">INDIRECT("DATA_VIS_PRIO!I" &amp; 212-5*(ROW()-3)/2+(COLUMN()-14))</f>
        <v>0.95540138537990804</v>
      </c>
      <c r="R37" s="5" cm="1">
        <f t="array" aca="1" ref="R37" ca="1">INDIRECT("DATA_VIS_PRIO!I" &amp; 212-5*(ROW()-3)/2+(COLUMN()-14))</f>
        <v>0.94327079210633002</v>
      </c>
      <c r="S37" s="23"/>
      <c r="T37" s="83"/>
      <c r="U37" s="75"/>
      <c r="V37" s="11" t="s">
        <v>3</v>
      </c>
      <c r="W37" s="6" cm="1">
        <f t="array" aca="1" ref="W37" ca="1">INDIRECT("DATA_VIS_PRIO!J" &amp; 212-5*(ROW()-3)/2+(COLUMN()-23))</f>
        <v>0.93318629770240358</v>
      </c>
      <c r="X37" s="6" cm="1">
        <f t="array" aca="1" ref="X37" ca="1">INDIRECT("DATA_VIS_PRIO!J" &amp; 212-5*(ROW()-3)/2+(COLUMN()-23))</f>
        <v>0.93061009512855841</v>
      </c>
      <c r="Y37" s="6" cm="1">
        <f t="array" aca="1" ref="Y37" ca="1">INDIRECT("DATA_VIS_PRIO!J" &amp; 212-5*(ROW()-3)/2+(COLUMN()-23))</f>
        <v>0.91591135936694223</v>
      </c>
      <c r="Z37" s="6" cm="1">
        <f t="array" aca="1" ref="Z37" ca="1">INDIRECT("DATA_VIS_PRIO!J" &amp; 212-5*(ROW()-3)/2+(COLUMN()-23))</f>
        <v>0.88958260002010825</v>
      </c>
      <c r="AA37" s="6" cm="1">
        <f t="array" aca="1" ref="AA37" ca="1">INDIRECT("DATA_VIS_PRIO!J" &amp; 212-5*(ROW()-3)/2+(COLUMN()-23))</f>
        <v>0.85136790466815826</v>
      </c>
      <c r="AB37" s="23"/>
      <c r="AC37" s="83"/>
      <c r="AD37" s="75"/>
      <c r="AE37" s="11" t="s">
        <v>3</v>
      </c>
      <c r="AF37" s="5">
        <f t="shared" ca="1" si="1"/>
        <v>8.8818352332235784E-2</v>
      </c>
      <c r="AG37" s="5">
        <f t="shared" ca="1" si="1"/>
        <v>9.4941330368151111E-2</v>
      </c>
      <c r="AH37" s="5">
        <f t="shared" ca="1" si="1"/>
        <v>0.12030165445570484</v>
      </c>
      <c r="AI37" s="5">
        <f t="shared" ca="1" si="1"/>
        <v>0.16171963197702166</v>
      </c>
      <c r="AJ37" s="5">
        <f t="shared" ca="1" si="1"/>
        <v>0.21192174111159878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INDIRECT("DATA_VIS_PRIO!E"&amp;212-5*(ROW()-2)/2+(COLUMN()-5))</f>
        <v>0.80815989389031306</v>
      </c>
      <c r="F38" s="2" cm="1">
        <f t="array" aca="1" ref="F38" ca="1">INDIRECT("DATA_VIS_PRIO!E"&amp;212-5*(ROW()-2)/2+(COLUMN()-5))</f>
        <v>0.79626158205078612</v>
      </c>
      <c r="G38" s="2" cm="1">
        <f t="array" aca="1" ref="G38" ca="1">INDIRECT("DATA_VIS_PRIO!E"&amp;212-5*(ROW()-2)/2+(COLUMN()-5))</f>
        <v>0.76065716470679812</v>
      </c>
      <c r="H38" s="2" cm="1">
        <f t="array" aca="1" ref="H38" ca="1">INDIRECT("DATA_VIS_PRIO!E"&amp;212-5*(ROW()-2)/2+(COLUMN()-5))</f>
        <v>0.70198955388876561</v>
      </c>
      <c r="I38" s="2" cm="1">
        <f t="array" aca="1" ref="I38" ca="1">INDIRECT("DATA_VIS_PRIO!E"&amp;212-5*(ROW()-2)/2+(COLUMN()-5))</f>
        <v>0.62222687919765174</v>
      </c>
      <c r="K38" s="83"/>
      <c r="L38" s="74">
        <v>-65</v>
      </c>
      <c r="M38" s="12" t="s">
        <v>2</v>
      </c>
      <c r="N38" s="2" cm="1">
        <f t="array" aca="1" ref="N38" ca="1">INDIRECT("DATA_VIS_PRIO!F" &amp; 212-5*(ROW()-2)/2+(COLUMN()-14))</f>
        <v>0.99963462599931641</v>
      </c>
      <c r="O38" s="2" cm="1">
        <f t="array" aca="1" ref="O38" ca="1">INDIRECT("DATA_VIS_PRIO!F" &amp; 212-5*(ROW()-2)/2+(COLUMN()-14))</f>
        <v>0.99961077486329619</v>
      </c>
      <c r="P38" s="2" cm="1">
        <f t="array" aca="1" ref="P38" ca="1">INDIRECT("DATA_VIS_PRIO!F" &amp; 212-5*(ROW()-2)/2+(COLUMN()-14))</f>
        <v>0.99953607090169783</v>
      </c>
      <c r="Q38" s="2" cm="1">
        <f t="array" aca="1" ref="Q38" ca="1">INDIRECT("DATA_VIS_PRIO!F" &amp; 212-5*(ROW()-2)/2+(COLUMN()-14))</f>
        <v>0.9994004258279624</v>
      </c>
      <c r="R38" s="2" cm="1">
        <f t="array" aca="1" ref="R38" ca="1">INDIRECT("DATA_VIS_PRIO!F" &amp; 212-5*(ROW()-2)/2+(COLUMN()-14))</f>
        <v>0.99932685074703842</v>
      </c>
      <c r="S38" s="23"/>
      <c r="T38" s="83"/>
      <c r="U38" s="74">
        <v>-65</v>
      </c>
      <c r="V38" s="12" t="s">
        <v>2</v>
      </c>
      <c r="W38" s="3" cm="1">
        <f t="array" aca="1" ref="W38" ca="1">INDIRECT("DATA_VIS_PRIO!G" &amp; 212-5*(ROW()-2)/2+(COLUMN()-23))</f>
        <v>0.93781925021698342</v>
      </c>
      <c r="X38" s="3" cm="1">
        <f t="array" aca="1" ref="X38" ca="1">INDIRECT("DATA_VIS_PRIO!G" &amp; 212-5*(ROW()-2)/2+(COLUMN()-23))</f>
        <v>0.93367625643298202</v>
      </c>
      <c r="Y38" s="3" cm="1">
        <f t="array" aca="1" ref="Y38" ca="1">INDIRECT("DATA_VIS_PRIO!G" &amp; 212-5*(ROW()-2)/2+(COLUMN()-23))</f>
        <v>0.92102985649745517</v>
      </c>
      <c r="Z38" s="3" cm="1">
        <f t="array" aca="1" ref="Z38" ca="1">INDIRECT("DATA_VIS_PRIO!G" &amp; 212-5*(ROW()-2)/2+(COLUMN()-23))</f>
        <v>0.89930228165869108</v>
      </c>
      <c r="AA38" s="3" cm="1">
        <f t="array" aca="1" ref="AA38" ca="1">INDIRECT("DATA_VIS_PRIO!G" &amp; 212-5*(ROW()-2)/2+(COLUMN()-23))</f>
        <v>0.86788458955374159</v>
      </c>
      <c r="AB38" s="23"/>
      <c r="AC38" s="83"/>
      <c r="AD38" s="74">
        <v>-65</v>
      </c>
      <c r="AE38" s="12" t="s">
        <v>2</v>
      </c>
      <c r="AF38" s="2">
        <f t="shared" ca="1" si="1"/>
        <v>0.19147473210900334</v>
      </c>
      <c r="AG38" s="2">
        <f t="shared" ca="1" si="1"/>
        <v>0.20334919281251007</v>
      </c>
      <c r="AH38" s="2">
        <f t="shared" ca="1" si="1"/>
        <v>0.23887890619489971</v>
      </c>
      <c r="AI38" s="2">
        <f t="shared" ca="1" si="1"/>
        <v>0.2974108719391968</v>
      </c>
      <c r="AJ38" s="2">
        <f t="shared" ca="1" si="1"/>
        <v>0.37709997154938668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INDIRECT("DATA_VIS_PRIO!H"&amp;212-5*(ROW()-3)/2+(COLUMN()-5))</f>
        <v>0.85120910092332858</v>
      </c>
      <c r="F39" s="5" cm="1">
        <f t="array" aca="1" ref="F39" ca="1">INDIRECT("DATA_VIS_PRIO!H"&amp;212-5*(ROW()-3)/2+(COLUMN()-5))</f>
        <v>0.84224313737405854</v>
      </c>
      <c r="G39" s="5" cm="1">
        <f t="array" aca="1" ref="G39" ca="1">INDIRECT("DATA_VIS_PRIO!H"&amp;212-5*(ROW()-3)/2+(COLUMN()-5))</f>
        <v>0.81518573551638718</v>
      </c>
      <c r="H39" s="5" cm="1">
        <f t="array" aca="1" ref="H39" ca="1">INDIRECT("DATA_VIS_PRIO!H"&amp;212-5*(ROW()-3)/2+(COLUMN()-5))</f>
        <v>0.76980063141089738</v>
      </c>
      <c r="I39" s="5" cm="1">
        <f t="array" aca="1" ref="I39" ca="1">INDIRECT("DATA_VIS_PRIO!H"&amp;212-5*(ROW()-3)/2+(COLUMN()-5))</f>
        <v>0.7177740792011339</v>
      </c>
      <c r="K39" s="83"/>
      <c r="L39" s="75"/>
      <c r="M39" s="9" t="s">
        <v>3</v>
      </c>
      <c r="N39" s="5" cm="1">
        <f t="array" aca="1" ref="N39" ca="1">INDIRECT("DATA_VIS_PRIO!I" &amp; 212-5*(ROW()-3)/2+(COLUMN()-14))</f>
        <v>0.96926316478911878</v>
      </c>
      <c r="O39" s="5" cm="1">
        <f t="array" aca="1" ref="O39" ca="1">INDIRECT("DATA_VIS_PRIO!I" &amp; 212-5*(ROW()-3)/2+(COLUMN()-14))</f>
        <v>0.96785408285586882</v>
      </c>
      <c r="P39" s="5" cm="1">
        <f t="array" aca="1" ref="P39" ca="1">INDIRECT("DATA_VIS_PRIO!I" &amp; 212-5*(ROW()-3)/2+(COLUMN()-14))</f>
        <v>0.96327708982286075</v>
      </c>
      <c r="Q39" s="5" cm="1">
        <f t="array" aca="1" ref="Q39" ca="1">INDIRECT("DATA_VIS_PRIO!I" &amp; 212-5*(ROW()-3)/2+(COLUMN()-14))</f>
        <v>0.9543394283611808</v>
      </c>
      <c r="R39" s="5" cm="1">
        <f t="array" aca="1" ref="R39" ca="1">INDIRECT("DATA_VIS_PRIO!I" &amp; 212-5*(ROW()-3)/2+(COLUMN()-14))</f>
        <v>0.94562862810810278</v>
      </c>
      <c r="S39" s="23"/>
      <c r="T39" s="83"/>
      <c r="U39" s="75"/>
      <c r="V39" s="9" t="s">
        <v>3</v>
      </c>
      <c r="W39" s="6" cm="1">
        <f t="array" aca="1" ref="W39" ca="1">INDIRECT("DATA_VIS_PRIO!J" &amp; 212-5*(ROW()-3)/2+(COLUMN()-23))</f>
        <v>0.9207565684924166</v>
      </c>
      <c r="X39" s="6" cm="1">
        <f t="array" aca="1" ref="X39" ca="1">INDIRECT("DATA_VIS_PRIO!J" &amp; 212-5*(ROW()-3)/2+(COLUMN()-23))</f>
        <v>0.91643286596665685</v>
      </c>
      <c r="Y39" s="6" cm="1">
        <f t="array" aca="1" ref="Y39" ca="1">INDIRECT("DATA_VIS_PRIO!J" &amp; 212-5*(ROW()-3)/2+(COLUMN()-23))</f>
        <v>0.90309324372025324</v>
      </c>
      <c r="Z39" s="6" cm="1">
        <f t="array" aca="1" ref="Z39" ca="1">INDIRECT("DATA_VIS_PRIO!J" &amp; 212-5*(ROW()-3)/2+(COLUMN()-23))</f>
        <v>0.87971238825696663</v>
      </c>
      <c r="AA39" s="6" cm="1">
        <f t="array" aca="1" ref="AA39" ca="1">INDIRECT("DATA_VIS_PRIO!J" &amp; 212-5*(ROW()-3)/2+(COLUMN()-23))</f>
        <v>0.84658030547841967</v>
      </c>
      <c r="AB39" s="23"/>
      <c r="AC39" s="83"/>
      <c r="AD39" s="75"/>
      <c r="AE39" s="9" t="s">
        <v>3</v>
      </c>
      <c r="AF39" s="5">
        <f t="shared" ca="1" si="1"/>
        <v>0.1180540638657902</v>
      </c>
      <c r="AG39" s="5">
        <f t="shared" ca="1" si="1"/>
        <v>0.12561094548181029</v>
      </c>
      <c r="AH39" s="5">
        <f t="shared" ca="1" si="1"/>
        <v>0.14809135430647358</v>
      </c>
      <c r="AI39" s="5">
        <f t="shared" ca="1" si="1"/>
        <v>0.18453879695028341</v>
      </c>
      <c r="AJ39" s="5">
        <f t="shared" ca="1" si="1"/>
        <v>0.22785454890696888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INDIRECT("DATA_VIS_PRIO!E"&amp;212-5*(ROW()-2)/2+(COLUMN()-5))</f>
        <v>0.75304368105406905</v>
      </c>
      <c r="F40" s="2" cm="1">
        <f t="array" aca="1" ref="F40" ca="1">INDIRECT("DATA_VIS_PRIO!E"&amp;212-5*(ROW()-2)/2+(COLUMN()-5))</f>
        <v>0.7429695183636017</v>
      </c>
      <c r="G40" s="2" cm="1">
        <f t="array" aca="1" ref="G40" ca="1">INDIRECT("DATA_VIS_PRIO!E"&amp;212-5*(ROW()-2)/2+(COLUMN()-5))</f>
        <v>0.71301855479746767</v>
      </c>
      <c r="H40" s="2" cm="1">
        <f t="array" aca="1" ref="H40" ca="1">INDIRECT("DATA_VIS_PRIO!E"&amp;212-5*(ROW()-2)/2+(COLUMN()-5))</f>
        <v>0.66419855220373547</v>
      </c>
      <c r="I40" s="2" cm="1">
        <f t="array" aca="1" ref="I40" ca="1">INDIRECT("DATA_VIS_PRIO!E"&amp;212-5*(ROW()-2)/2+(COLUMN()-5))</f>
        <v>0.59853000111921817</v>
      </c>
      <c r="K40" s="83"/>
      <c r="L40" s="74">
        <v>-70</v>
      </c>
      <c r="M40" s="10" t="s">
        <v>2</v>
      </c>
      <c r="N40" s="2" cm="1">
        <f t="array" aca="1" ref="N40" ca="1">INDIRECT("DATA_VIS_PRIO!F" &amp; 212-5*(ROW()-2)/2+(COLUMN()-14))</f>
        <v>0.9995275586336364</v>
      </c>
      <c r="O40" s="2" cm="1">
        <f t="array" aca="1" ref="O40" ca="1">INDIRECT("DATA_VIS_PRIO!F" &amp; 212-5*(ROW()-2)/2+(COLUMN()-14))</f>
        <v>0.99950552084567001</v>
      </c>
      <c r="P40" s="2" cm="1">
        <f t="array" aca="1" ref="P40" ca="1">INDIRECT("DATA_VIS_PRIO!F" &amp; 212-5*(ROW()-2)/2+(COLUMN()-14))</f>
        <v>0.9994372471589944</v>
      </c>
      <c r="Q40" s="2" cm="1">
        <f t="array" aca="1" ref="Q40" ca="1">INDIRECT("DATA_VIS_PRIO!F" &amp; 212-5*(ROW()-2)/2+(COLUMN()-14))</f>
        <v>0.99931602017094678</v>
      </c>
      <c r="R40" s="2" cm="1">
        <f t="array" aca="1" ref="R40" ca="1">INDIRECT("DATA_VIS_PRIO!F" &amp; 212-5*(ROW()-2)/2+(COLUMN()-14))</f>
        <v>0.99926673129824561</v>
      </c>
      <c r="S40" s="23"/>
      <c r="T40" s="83"/>
      <c r="U40" s="74">
        <v>-70</v>
      </c>
      <c r="V40" s="10" t="s">
        <v>2</v>
      </c>
      <c r="W40" s="3" cm="1">
        <f t="array" aca="1" ref="W40" ca="1">INDIRECT("DATA_VIS_PRIO!G" &amp; 212-5*(ROW()-2)/2+(COLUMN()-23))</f>
        <v>0.91830626787306335</v>
      </c>
      <c r="X40" s="3" cm="1">
        <f t="array" aca="1" ref="X40" ca="1">INDIRECT("DATA_VIS_PRIO!G" &amp; 212-5*(ROW()-2)/2+(COLUMN()-23))</f>
        <v>0.91463279687014076</v>
      </c>
      <c r="Y40" s="3" cm="1">
        <f t="array" aca="1" ref="Y40" ca="1">INDIRECT("DATA_VIS_PRIO!G" &amp; 212-5*(ROW()-2)/2+(COLUMN()-23))</f>
        <v>0.90351047291072517</v>
      </c>
      <c r="Z40" s="3" cm="1">
        <f t="array" aca="1" ref="Z40" ca="1">INDIRECT("DATA_VIS_PRIO!G" &amp; 212-5*(ROW()-2)/2+(COLUMN()-23))</f>
        <v>0.8846861982113049</v>
      </c>
      <c r="AA40" s="3" cm="1">
        <f t="array" aca="1" ref="AA40" ca="1">INDIRECT("DATA_VIS_PRIO!G" &amp; 212-5*(ROW()-2)/2+(COLUMN()-23))</f>
        <v>0.85802476470742939</v>
      </c>
      <c r="AB40" s="23"/>
      <c r="AC40" s="83"/>
      <c r="AD40" s="74">
        <v>-70</v>
      </c>
      <c r="AE40" s="10" t="s">
        <v>2</v>
      </c>
      <c r="AF40" s="2">
        <f t="shared" ca="1" si="1"/>
        <v>0.24648387757956736</v>
      </c>
      <c r="AG40" s="2">
        <f t="shared" ca="1" si="1"/>
        <v>0.25653600248206831</v>
      </c>
      <c r="AH40" s="2">
        <f t="shared" ca="1" si="1"/>
        <v>0.28641869236152673</v>
      </c>
      <c r="AI40" s="2">
        <f t="shared" ca="1" si="1"/>
        <v>0.33511746796721131</v>
      </c>
      <c r="AJ40" s="2">
        <f t="shared" ca="1" si="1"/>
        <v>0.40073673017902744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INDIRECT("DATA_VIS_PRIO!H"&amp;212-5*(ROW()-3)/2+(COLUMN()-5))</f>
        <v>0.81030069673538596</v>
      </c>
      <c r="F41" s="5" cm="1">
        <f t="array" aca="1" ref="F41" ca="1">INDIRECT("DATA_VIS_PRIO!H"&amp;212-5*(ROW()-3)/2+(COLUMN()-5))</f>
        <v>0.80258316706334731</v>
      </c>
      <c r="G41" s="5" cm="1">
        <f t="array" aca="1" ref="G41" ca="1">INDIRECT("DATA_VIS_PRIO!H"&amp;212-5*(ROW()-3)/2+(COLUMN()-5))</f>
        <v>0.77945537930588871</v>
      </c>
      <c r="H41" s="5" cm="1">
        <f t="array" aca="1" ref="H41" ca="1">INDIRECT("DATA_VIS_PRIO!H"&amp;212-5*(ROW()-3)/2+(COLUMN()-5))</f>
        <v>0.74113689410267281</v>
      </c>
      <c r="I41" s="5" cm="1">
        <f t="array" aca="1" ref="I41" ca="1">INDIRECT("DATA_VIS_PRIO!H"&amp;212-5*(ROW()-3)/2+(COLUMN()-5))</f>
        <v>0.70022223586041465</v>
      </c>
      <c r="K41" s="83"/>
      <c r="L41" s="75"/>
      <c r="M41" s="11" t="s">
        <v>3</v>
      </c>
      <c r="N41" s="5" cm="1">
        <f t="array" aca="1" ref="N41" ca="1">INDIRECT("DATA_VIS_PRIO!I" &amp; 212-5*(ROW()-3)/2+(COLUMN()-14))</f>
        <v>0.96547234385402159</v>
      </c>
      <c r="O41" s="5" cm="1">
        <f t="array" aca="1" ref="O41" ca="1">INDIRECT("DATA_VIS_PRIO!I" &amp; 212-5*(ROW()-3)/2+(COLUMN()-14))</f>
        <v>0.96421446244448239</v>
      </c>
      <c r="P41" s="5" cm="1">
        <f t="array" aca="1" ref="P41" ca="1">INDIRECT("DATA_VIS_PRIO!I" &amp; 212-5*(ROW()-3)/2+(COLUMN()-14))</f>
        <v>0.960212662936062</v>
      </c>
      <c r="Q41" s="5" cm="1">
        <f t="array" aca="1" ref="Q41" ca="1">INDIRECT("DATA_VIS_PRIO!I" &amp; 212-5*(ROW()-3)/2+(COLUMN()-14))</f>
        <v>0.95272751234087261</v>
      </c>
      <c r="R41" s="5" cm="1">
        <f t="array" aca="1" ref="R41" ca="1">INDIRECT("DATA_VIS_PRIO!I" &amp; 212-5*(ROW()-3)/2+(COLUMN()-14))</f>
        <v>0.94738720093099882</v>
      </c>
      <c r="S41" s="23"/>
      <c r="T41" s="83"/>
      <c r="U41" s="75"/>
      <c r="V41" s="11" t="s">
        <v>3</v>
      </c>
      <c r="W41" s="6" cm="1">
        <f t="array" aca="1" ref="W41" ca="1">INDIRECT("DATA_VIS_PRIO!J" &amp; 212-5*(ROW()-3)/2+(COLUMN()-23))</f>
        <v>0.90280394605709158</v>
      </c>
      <c r="X41" s="6" cm="1">
        <f t="array" aca="1" ref="X41" ca="1">INDIRECT("DATA_VIS_PRIO!J" &amp; 212-5*(ROW()-3)/2+(COLUMN()-23))</f>
        <v>0.89897441853715421</v>
      </c>
      <c r="Y41" s="6" cm="1">
        <f t="array" aca="1" ref="Y41" ca="1">INDIRECT("DATA_VIS_PRIO!J" &amp; 212-5*(ROW()-3)/2+(COLUMN()-23))</f>
        <v>0.88729384362874608</v>
      </c>
      <c r="Z41" s="6" cm="1">
        <f t="array" aca="1" ref="Z41" ca="1">INDIRECT("DATA_VIS_PRIO!J" &amp; 212-5*(ROW()-3)/2+(COLUMN()-23))</f>
        <v>0.86725498867939854</v>
      </c>
      <c r="AA41" s="6" cm="1">
        <f t="array" aca="1" ref="AA41" ca="1">INDIRECT("DATA_VIS_PRIO!J" &amp; 212-5*(ROW()-3)/2+(COLUMN()-23))</f>
        <v>0.83947176988650951</v>
      </c>
      <c r="AB41" s="23"/>
      <c r="AC41" s="83"/>
      <c r="AD41" s="75"/>
      <c r="AE41" s="11" t="s">
        <v>3</v>
      </c>
      <c r="AF41" s="5">
        <f t="shared" ca="1" si="1"/>
        <v>0.15517164711863562</v>
      </c>
      <c r="AG41" s="5">
        <f t="shared" ca="1" si="1"/>
        <v>0.16163129538113508</v>
      </c>
      <c r="AH41" s="5">
        <f t="shared" ca="1" si="1"/>
        <v>0.18075728363017329</v>
      </c>
      <c r="AI41" s="5">
        <f t="shared" ca="1" si="1"/>
        <v>0.2115906182381998</v>
      </c>
      <c r="AJ41" s="5">
        <f t="shared" ca="1" si="1"/>
        <v>0.24716496507058416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INDIRECT("DATA_VIS_PRIO!E"&amp;212-5*(ROW()-2)/2+(COLUMN()-5))</f>
        <v>0.69022167825933645</v>
      </c>
      <c r="F42" s="2" cm="1">
        <f t="array" aca="1" ref="F42" ca="1">INDIRECT("DATA_VIS_PRIO!E"&amp;212-5*(ROW()-2)/2+(COLUMN()-5))</f>
        <v>0.68228155810226243</v>
      </c>
      <c r="G42" s="2" cm="1">
        <f t="array" aca="1" ref="G42" ca="1">INDIRECT("DATA_VIS_PRIO!E"&amp;212-5*(ROW()-2)/2+(COLUMN()-5))</f>
        <v>0.65880113693450459</v>
      </c>
      <c r="H42" s="2" cm="1">
        <f t="array" aca="1" ref="H42" ca="1">INDIRECT("DATA_VIS_PRIO!E"&amp;212-5*(ROW()-2)/2+(COLUMN()-5))</f>
        <v>0.62087270299588138</v>
      </c>
      <c r="I42" s="2" cm="1">
        <f t="array" aca="1" ref="I42" ca="1">INDIRECT("DATA_VIS_PRIO!E"&amp;212-5*(ROW()-2)/2+(COLUMN()-5))</f>
        <v>0.57049573248754459</v>
      </c>
      <c r="K42" s="83"/>
      <c r="L42" s="74">
        <v>-75</v>
      </c>
      <c r="M42" s="12" t="s">
        <v>2</v>
      </c>
      <c r="N42" s="2" cm="1">
        <f t="array" aca="1" ref="N42" ca="1">INDIRECT("DATA_VIS_PRIO!F" &amp; 212-5*(ROW()-2)/2+(COLUMN()-14))</f>
        <v>0.99939147197425615</v>
      </c>
      <c r="O42" s="2" cm="1">
        <f t="array" aca="1" ref="O42" ca="1">INDIRECT("DATA_VIS_PRIO!F" &amp; 212-5*(ROW()-2)/2+(COLUMN()-14))</f>
        <v>0.99937205070506741</v>
      </c>
      <c r="P42" s="2" cm="1">
        <f t="array" aca="1" ref="P42" ca="1">INDIRECT("DATA_VIS_PRIO!F" &amp; 212-5*(ROW()-2)/2+(COLUMN()-14))</f>
        <v>0.99931258253774924</v>
      </c>
      <c r="Q42" s="2" cm="1">
        <f t="array" aca="1" ref="Q42" ca="1">INDIRECT("DATA_VIS_PRIO!F" &amp; 212-5*(ROW()-2)/2+(COLUMN()-14))</f>
        <v>0.99920947376473124</v>
      </c>
      <c r="R42" s="2" cm="1">
        <f t="array" aca="1" ref="R42" ca="1">INDIRECT("DATA_VIS_PRIO!F" &amp; 212-5*(ROW()-2)/2+(COLUMN()-14))</f>
        <v>0.99905684046574394</v>
      </c>
      <c r="S42" s="23"/>
      <c r="T42" s="83"/>
      <c r="U42" s="74">
        <v>-75</v>
      </c>
      <c r="V42" s="12" t="s">
        <v>2</v>
      </c>
      <c r="W42" s="3" cm="1">
        <f t="array" aca="1" ref="W42" ca="1">INDIRECT("DATA_VIS_PRIO!G" &amp; 212-5*(ROW()-2)/2+(COLUMN()-23))</f>
        <v>0.89486009543504652</v>
      </c>
      <c r="X42" s="3" cm="1">
        <f t="array" aca="1" ref="X42" ca="1">INDIRECT("DATA_VIS_PRIO!G" &amp; 212-5*(ROW()-2)/2+(COLUMN()-23))</f>
        <v>0.89179228461881443</v>
      </c>
      <c r="Y42" s="3" cm="1">
        <f t="array" aca="1" ref="Y42" ca="1">INDIRECT("DATA_VIS_PRIO!G" &amp; 212-5*(ROW()-2)/2+(COLUMN()-23))</f>
        <v>0.88257630023267142</v>
      </c>
      <c r="Z42" s="3" cm="1">
        <f t="array" aca="1" ref="Z42" ca="1">INDIRECT("DATA_VIS_PRIO!G" &amp; 212-5*(ROW()-2)/2+(COLUMN()-23))</f>
        <v>0.86720664736777553</v>
      </c>
      <c r="AA42" s="3" cm="1">
        <f t="array" aca="1" ref="AA42" ca="1">INDIRECT("DATA_VIS_PRIO!G" &amp; 212-5*(ROW()-2)/2+(COLUMN()-23))</f>
        <v>0.84577196609986049</v>
      </c>
      <c r="AB42" s="23"/>
      <c r="AC42" s="83"/>
      <c r="AD42" s="74">
        <v>-75</v>
      </c>
      <c r="AE42" s="12" t="s">
        <v>2</v>
      </c>
      <c r="AF42" s="2">
        <f t="shared" ca="1" si="1"/>
        <v>0.30916979371491971</v>
      </c>
      <c r="AG42" s="2">
        <f t="shared" ca="1" si="1"/>
        <v>0.31709049260280497</v>
      </c>
      <c r="AH42" s="2">
        <f t="shared" ca="1" si="1"/>
        <v>0.34051144560324464</v>
      </c>
      <c r="AI42" s="2">
        <f t="shared" ca="1" si="1"/>
        <v>0.37833677076884986</v>
      </c>
      <c r="AJ42" s="2">
        <f t="shared" ca="1" si="1"/>
        <v>0.42856110797819935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INDIRECT("DATA_VIS_PRIO!H"&amp;212-5*(ROW()-3)/2+(COLUMN()-5))</f>
        <v>0.76254699439658036</v>
      </c>
      <c r="F43" s="5" cm="1">
        <f t="array" aca="1" ref="F43" ca="1">INDIRECT("DATA_VIS_PRIO!H"&amp;212-5*(ROW()-3)/2+(COLUMN()-5))</f>
        <v>0.75632001914393698</v>
      </c>
      <c r="G43" s="5" cm="1">
        <f t="array" aca="1" ref="G43" ca="1">INDIRECT("DATA_VIS_PRIO!H"&amp;212-5*(ROW()-3)/2+(COLUMN()-5))</f>
        <v>0.73777538655018615</v>
      </c>
      <c r="H43" s="5" cm="1">
        <f t="array" aca="1" ref="H43" ca="1">INDIRECT("DATA_VIS_PRIO!H"&amp;212-5*(ROW()-3)/2+(COLUMN()-5))</f>
        <v>0.70739059792955861</v>
      </c>
      <c r="I43" s="5" cm="1">
        <f t="array" aca="1" ref="I43" ca="1">INDIRECT("DATA_VIS_PRIO!H"&amp;212-5*(ROW()-3)/2+(COLUMN()-5))</f>
        <v>0.66615817194358995</v>
      </c>
      <c r="K43" s="83"/>
      <c r="L43" s="75"/>
      <c r="M43" s="9" t="s">
        <v>3</v>
      </c>
      <c r="N43" s="5" cm="1">
        <f t="array" aca="1" ref="N43" ca="1">INDIRECT("DATA_VIS_PRIO!I" &amp; 212-5*(ROW()-3)/2+(COLUMN()-14))</f>
        <v>0.96065925234868521</v>
      </c>
      <c r="O43" s="5" cm="1">
        <f t="array" aca="1" ref="O43" ca="1">INDIRECT("DATA_VIS_PRIO!I" &amp; 212-5*(ROW()-3)/2+(COLUMN()-14))</f>
        <v>0.9596023718261566</v>
      </c>
      <c r="P43" s="5" cm="1">
        <f t="array" aca="1" ref="P43" ca="1">INDIRECT("DATA_VIS_PRIO!I" &amp; 212-5*(ROW()-3)/2+(COLUMN()-14))</f>
        <v>0.95631468224797522</v>
      </c>
      <c r="Q43" s="5" cm="1">
        <f t="array" aca="1" ref="Q43" ca="1">INDIRECT("DATA_VIS_PRIO!I" &amp; 212-5*(ROW()-3)/2+(COLUMN()-14))</f>
        <v>0.95044213918055975</v>
      </c>
      <c r="R43" s="5" cm="1">
        <f t="array" aca="1" ref="R43" ca="1">INDIRECT("DATA_VIS_PRIO!I" &amp; 212-5*(ROW()-3)/2+(COLUMN()-14))</f>
        <v>0.94139932743607435</v>
      </c>
      <c r="S43" s="23"/>
      <c r="T43" s="83"/>
      <c r="U43" s="75"/>
      <c r="V43" s="9" t="s">
        <v>3</v>
      </c>
      <c r="W43" s="6" cm="1">
        <f t="array" aca="1" ref="W43" ca="1">INDIRECT("DATA_VIS_PRIO!J" &amp; 212-5*(ROW()-3)/2+(COLUMN()-23))</f>
        <v>0.88083801425437103</v>
      </c>
      <c r="X43" s="6" cm="1">
        <f t="array" aca="1" ref="X43" ca="1">INDIRECT("DATA_VIS_PRIO!J" &amp; 212-5*(ROW()-3)/2+(COLUMN()-23))</f>
        <v>0.8776463758800378</v>
      </c>
      <c r="Y43" s="6" cm="1">
        <f t="array" aca="1" ref="Y43" ca="1">INDIRECT("DATA_VIS_PRIO!J" &amp; 212-5*(ROW()-3)/2+(COLUMN()-23))</f>
        <v>0.86801757327998164</v>
      </c>
      <c r="Z43" s="6" cm="1">
        <f t="array" aca="1" ref="Z43" ca="1">INDIRECT("DATA_VIS_PRIO!J" &amp; 212-5*(ROW()-3)/2+(COLUMN()-23))</f>
        <v>0.85183730384161749</v>
      </c>
      <c r="AA43" s="6" cm="1">
        <f t="array" aca="1" ref="AA43" ca="1">INDIRECT("DATA_VIS_PRIO!J" &amp; 212-5*(ROW()-3)/2+(COLUMN()-23))</f>
        <v>0.82906458667337046</v>
      </c>
      <c r="AB43" s="23"/>
      <c r="AC43" s="83"/>
      <c r="AD43" s="75"/>
      <c r="AE43" s="9" t="s">
        <v>3</v>
      </c>
      <c r="AF43" s="5">
        <f t="shared" ca="1" si="1"/>
        <v>0.19811225795210485</v>
      </c>
      <c r="AG43" s="5">
        <f t="shared" ca="1" si="1"/>
        <v>0.20328235268221961</v>
      </c>
      <c r="AH43" s="5">
        <f t="shared" ca="1" si="1"/>
        <v>0.21853929569778907</v>
      </c>
      <c r="AI43" s="5">
        <f t="shared" ca="1" si="1"/>
        <v>0.24305154125100115</v>
      </c>
      <c r="AJ43" s="5">
        <f t="shared" ca="1" si="1"/>
        <v>0.2752411554924844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INDIRECT("DATA_VIS_PRIO!E"&amp;212-5*(ROW()-2)/2+(COLUMN()-5))</f>
        <v>0.62001956831051563</v>
      </c>
      <c r="F44" s="2" cm="1">
        <f t="array" aca="1" ref="F44" ca="1">INDIRECT("DATA_VIS_PRIO!E"&amp;212-5*(ROW()-2)/2+(COLUMN()-5))</f>
        <v>0.61450348379341269</v>
      </c>
      <c r="G44" s="2" cm="1">
        <f t="array" aca="1" ref="G44" ca="1">INDIRECT("DATA_VIS_PRIO!E"&amp;212-5*(ROW()-2)/2+(COLUMN()-5))</f>
        <v>0.59825705654322803</v>
      </c>
      <c r="H44" s="2" cm="1">
        <f t="array" aca="1" ref="H44" ca="1">INDIRECT("DATA_VIS_PRIO!E"&amp;212-5*(ROW()-2)/2+(COLUMN()-5))</f>
        <v>0.57219575022797464</v>
      </c>
      <c r="I44" s="2" cm="1">
        <f t="array" aca="1" ref="I44" ca="1">INDIRECT("DATA_VIS_PRIO!E"&amp;212-5*(ROW()-2)/2+(COLUMN()-5))</f>
        <v>0.53786066049813308</v>
      </c>
      <c r="K44" s="83"/>
      <c r="L44" s="74">
        <v>-80</v>
      </c>
      <c r="M44" s="12" t="s">
        <v>2</v>
      </c>
      <c r="N44" s="2" cm="1">
        <f t="array" aca="1" ref="N44" ca="1">INDIRECT("DATA_VIS_PRIO!F" &amp; 212-5*(ROW()-2)/2+(COLUMN()-14))</f>
        <v>0.99921687178548135</v>
      </c>
      <c r="O44" s="2" cm="1">
        <f t="array" aca="1" ref="O44" ca="1">INDIRECT("DATA_VIS_PRIO!F" &amp; 212-5*(ROW()-2)/2+(COLUMN()-14))</f>
        <v>0.99920134580454278</v>
      </c>
      <c r="P44" s="2" cm="1">
        <f t="array" aca="1" ref="P44" ca="1">INDIRECT("DATA_VIS_PRIO!F" &amp; 212-5*(ROW()-2)/2+(COLUMN()-14))</f>
        <v>0.99915440688221657</v>
      </c>
      <c r="Q44" s="2" cm="1">
        <f t="array" aca="1" ref="Q44" ca="1">INDIRECT("DATA_VIS_PRIO!F" &amp; 212-5*(ROW()-2)/2+(COLUMN()-14))</f>
        <v>0.99907508695529956</v>
      </c>
      <c r="R44" s="2" cm="1">
        <f t="array" aca="1" ref="R44" ca="1">INDIRECT("DATA_VIS_PRIO!F" &amp; 212-5*(ROW()-2)/2+(COLUMN()-14))</f>
        <v>0.99896218900635003</v>
      </c>
      <c r="S44" s="23"/>
      <c r="T44" s="83"/>
      <c r="U44" s="74">
        <v>-80</v>
      </c>
      <c r="V44" s="12" t="s">
        <v>2</v>
      </c>
      <c r="W44" s="3" cm="1">
        <f t="array" aca="1" ref="W44" ca="1">INDIRECT("DATA_VIS_PRIO!G" &amp; 212-5*(ROW()-2)/2+(COLUMN()-23))</f>
        <v>0.86687415439858995</v>
      </c>
      <c r="X44" s="3" cm="1">
        <f t="array" aca="1" ref="X44" ca="1">INDIRECT("DATA_VIS_PRIO!G" &amp; 212-5*(ROW()-2)/2+(COLUMN()-23))</f>
        <v>0.86458389336141894</v>
      </c>
      <c r="Y44" s="3" cm="1">
        <f t="array" aca="1" ref="Y44" ca="1">INDIRECT("DATA_VIS_PRIO!G" &amp; 212-5*(ROW()-2)/2+(COLUMN()-23))</f>
        <v>0.85775602242017024</v>
      </c>
      <c r="Z44" s="3" cm="1">
        <f t="array" aca="1" ref="Z44" ca="1">INDIRECT("DATA_VIS_PRIO!G" &amp; 212-5*(ROW()-2)/2+(COLUMN()-23))</f>
        <v>0.84653448456206448</v>
      </c>
      <c r="AA44" s="3" cm="1">
        <f t="array" aca="1" ref="AA44" ca="1">INDIRECT("DATA_VIS_PRIO!G" &amp; 212-5*(ROW()-2)/2+(COLUMN()-23))</f>
        <v>0.83120618119445988</v>
      </c>
      <c r="AB44" s="23"/>
      <c r="AC44" s="83"/>
      <c r="AD44" s="74">
        <v>-80</v>
      </c>
      <c r="AE44" s="12" t="s">
        <v>2</v>
      </c>
      <c r="AF44" s="2">
        <f t="shared" ca="1" si="1"/>
        <v>0.37919730347496572</v>
      </c>
      <c r="AG44" s="2">
        <f t="shared" ca="1" si="1"/>
        <v>0.3846978620111301</v>
      </c>
      <c r="AH44" s="2">
        <f t="shared" ca="1" si="1"/>
        <v>0.40089735033898855</v>
      </c>
      <c r="AI44" s="2">
        <f t="shared" ca="1" si="1"/>
        <v>0.42687933672732492</v>
      </c>
      <c r="AJ44" s="2">
        <f t="shared" ca="1" si="1"/>
        <v>0.46110152850821695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INDIRECT("DATA_VIS_PRIO!H"&amp;212-5*(ROW()-3)/2+(COLUMN()-5))</f>
        <v>0.70738665136903134</v>
      </c>
      <c r="F45" s="5" cm="1">
        <f t="array" aca="1" ref="F45" ca="1">INDIRECT("DATA_VIS_PRIO!H"&amp;212-5*(ROW()-3)/2+(COLUMN()-5))</f>
        <v>0.70291857916125311</v>
      </c>
      <c r="G45" s="5" cm="1">
        <f t="array" aca="1" ref="G45" ca="1">INDIRECT("DATA_VIS_PRIO!H"&amp;212-5*(ROW()-3)/2+(COLUMN()-5))</f>
        <v>0.68968408632555944</v>
      </c>
      <c r="H45" s="5" cm="1">
        <f t="array" aca="1" ref="H45" ca="1">INDIRECT("DATA_VIS_PRIO!H"&amp;212-5*(ROW()-3)/2+(COLUMN()-5))</f>
        <v>0.66821252266619446</v>
      </c>
      <c r="I45" s="5" cm="1">
        <f t="array" aca="1" ref="I45" ca="1">INDIRECT("DATA_VIS_PRIO!H"&amp;212-5*(ROW()-3)/2+(COLUMN()-5))</f>
        <v>0.63944080458874297</v>
      </c>
      <c r="K45" s="84"/>
      <c r="L45" s="75"/>
      <c r="M45" s="9" t="s">
        <v>3</v>
      </c>
      <c r="N45" s="5" cm="1">
        <f t="array" aca="1" ref="N45" ca="1">INDIRECT("DATA_VIS_PRIO!I" &amp; 212-5*(ROW()-3)/2+(COLUMN()-14))</f>
        <v>0.95448035320914482</v>
      </c>
      <c r="O45" s="5" cm="1">
        <f t="array" aca="1" ref="O45" ca="1">INDIRECT("DATA_VIS_PRIO!I" &amp; 212-5*(ROW()-3)/2+(COLUMN()-14))</f>
        <v>0.95369411555475825</v>
      </c>
      <c r="P45" s="5" cm="1">
        <f t="array" aca="1" ref="P45" ca="1">INDIRECT("DATA_VIS_PRIO!I" &amp; 212-5*(ROW()-3)/2+(COLUMN()-14))</f>
        <v>0.9513059749143784</v>
      </c>
      <c r="Q45" s="5" cm="1">
        <f t="array" aca="1" ref="Q45" ca="1">INDIRECT("DATA_VIS_PRIO!I" &amp; 212-5*(ROW()-3)/2+(COLUMN()-14))</f>
        <v>0.94724086460055257</v>
      </c>
      <c r="R45" s="5" cm="1">
        <f t="array" aca="1" ref="R45" ca="1">INDIRECT("DATA_VIS_PRIO!I" &amp; 212-5*(ROW()-3)/2+(COLUMN()-14))</f>
        <v>0.94142384483775599</v>
      </c>
      <c r="S45" s="23"/>
      <c r="T45" s="84"/>
      <c r="U45" s="75"/>
      <c r="V45" s="9" t="s">
        <v>3</v>
      </c>
      <c r="W45" s="6" cm="1">
        <f t="array" aca="1" ref="W45" ca="1">INDIRECT("DATA_VIS_PRIO!J" &amp; 212-5*(ROW()-3)/2+(COLUMN()-23))</f>
        <v>0.85409197126419056</v>
      </c>
      <c r="X45" s="6" cm="1">
        <f t="array" aca="1" ref="X45" ca="1">INDIRECT("DATA_VIS_PRIO!J" &amp; 212-5*(ROW()-3)/2+(COLUMN()-23))</f>
        <v>0.85172001235058881</v>
      </c>
      <c r="Y45" s="6" cm="1">
        <f t="array" aca="1" ref="Y45" ca="1">INDIRECT("DATA_VIS_PRIO!J" &amp; 212-5*(ROW()-3)/2+(COLUMN()-23))</f>
        <v>0.84463734907869092</v>
      </c>
      <c r="Z45" s="6" cm="1">
        <f t="array" aca="1" ref="Z45" ca="1">INDIRECT("DATA_VIS_PRIO!J" &amp; 212-5*(ROW()-3)/2+(COLUMN()-23))</f>
        <v>0.83296679593515355</v>
      </c>
      <c r="AA45" s="6" cm="1">
        <f t="array" aca="1" ref="AA45" ca="1">INDIRECT("DATA_VIS_PRIO!J" &amp; 212-5*(ROW()-3)/2+(COLUMN()-23))</f>
        <v>0.81698516350871708</v>
      </c>
      <c r="AB45" s="23"/>
      <c r="AC45" s="84"/>
      <c r="AD45" s="75"/>
      <c r="AE45" s="9" t="s">
        <v>3</v>
      </c>
      <c r="AF45" s="5">
        <f t="shared" ca="1" si="1"/>
        <v>0.24709370184011348</v>
      </c>
      <c r="AG45" s="5">
        <f t="shared" ca="1" si="1"/>
        <v>0.25077553639350514</v>
      </c>
      <c r="AH45" s="5">
        <f t="shared" ca="1" si="1"/>
        <v>0.26162188858881896</v>
      </c>
      <c r="AI45" s="5">
        <f t="shared" ca="1" si="1"/>
        <v>0.2790283419343581</v>
      </c>
      <c r="AJ45" s="5">
        <f t="shared" ca="1" si="1"/>
        <v>0.30198304024901301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31</v>
      </c>
      <c r="C49" s="77"/>
      <c r="D49" s="78"/>
      <c r="E49" s="56" t="s">
        <v>51</v>
      </c>
      <c r="F49" s="57"/>
      <c r="G49" s="57"/>
      <c r="H49" s="57"/>
      <c r="I49" s="58"/>
      <c r="K49" s="76" t="s">
        <v>31</v>
      </c>
      <c r="L49" s="77"/>
      <c r="M49" s="78"/>
      <c r="N49" s="56" t="s">
        <v>52</v>
      </c>
      <c r="O49" s="57"/>
      <c r="P49" s="57"/>
      <c r="Q49" s="57"/>
      <c r="R49" s="58"/>
      <c r="T49" s="76" t="s">
        <v>31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1.1048366340194611</v>
      </c>
      <c r="F51" s="2">
        <f ca="1">(Parameters!$C$2/F4)^Parameters!$C$9</f>
        <v>1.1894952718205767</v>
      </c>
      <c r="G51" s="2">
        <f ca="1">(Parameters!$C$2/G4)^Parameters!$C$9</f>
        <v>1.5171810527203808</v>
      </c>
      <c r="H51" s="2">
        <f ca="1">(Parameters!$C$2/H4)^Parameters!$C$9</f>
        <v>2.4235837255760813</v>
      </c>
      <c r="I51" s="3">
        <f ca="1">(Parameters!$C$2/I4)^Parameters!$C$9</f>
        <v>5.1825031093438669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0.64090423999203705</v>
      </c>
      <c r="O51" s="2">
        <f ca="1">(Parameters!$C$2/O4)^Parameters!$C$9</f>
        <v>0.64104418993512102</v>
      </c>
      <c r="P51" s="2">
        <f ca="1">(Parameters!$C$2/P4)^Parameters!$C$9</f>
        <v>0.64100274543342006</v>
      </c>
      <c r="Q51" s="2">
        <f ca="1">(Parameters!$C$2/Q4)^Parameters!$C$9</f>
        <v>0.6438314129575845</v>
      </c>
      <c r="R51" s="3">
        <f ca="1">(Parameters!$C$2/R4)^Parameters!$C$9</f>
        <v>0.66532075726933537</v>
      </c>
      <c r="T51" s="82" t="s">
        <v>1</v>
      </c>
      <c r="U51" s="74">
        <v>20</v>
      </c>
      <c r="V51" s="1" t="s">
        <v>2</v>
      </c>
      <c r="W51" s="3">
        <f ca="1">(Parameters!$C$2/W4)^Parameters!$C$9</f>
        <v>0.7551762633955198</v>
      </c>
      <c r="X51" s="3">
        <f ca="1">(Parameters!$C$2/X4)^Parameters!$C$9</f>
        <v>0.77203684832278352</v>
      </c>
      <c r="Y51" s="3">
        <f ca="1">(Parameters!$C$2/Y4)^Parameters!$C$9</f>
        <v>0.82913002061495367</v>
      </c>
      <c r="Z51" s="3">
        <f ca="1">(Parameters!$C$2/Z4)^Parameters!$C$9</f>
        <v>0.95817568095948402</v>
      </c>
      <c r="AA51" s="3">
        <f ca="1">(Parameters!$C$2/AA4)^Parameters!$C$9</f>
        <v>1.2716436420736787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0.9678487555300983</v>
      </c>
      <c r="F52" s="18">
        <f ca="1">(Parameters!$C$2/F5)^Parameters!$C$9</f>
        <v>1.02336817332332</v>
      </c>
      <c r="G52" s="18">
        <f ca="1">(Parameters!$C$2/G5)^Parameters!$C$9</f>
        <v>1.1944975808179705</v>
      </c>
      <c r="H52" s="18">
        <f ca="1">(Parameters!$C$2/H5)^Parameters!$C$9</f>
        <v>1.5532076157236279</v>
      </c>
      <c r="I52" s="22">
        <f ca="1">(Parameters!$C$2/I5)^Parameters!$C$9</f>
        <v>2.5290156137070743</v>
      </c>
      <c r="K52" s="83"/>
      <c r="L52" s="75"/>
      <c r="M52" s="4" t="s">
        <v>3</v>
      </c>
      <c r="N52" s="18">
        <f ca="1">(Parameters!$C$2/N5)^Parameters!$C$9</f>
        <v>0.69097452591363151</v>
      </c>
      <c r="O52" s="18">
        <f ca="1">(Parameters!$C$2/O5)^Parameters!$C$9</f>
        <v>0.70093273145740509</v>
      </c>
      <c r="P52" s="18">
        <f ca="1">(Parameters!$C$2/P5)^Parameters!$C$9</f>
        <v>0.73196680033223249</v>
      </c>
      <c r="Q52" s="18">
        <f ca="1">(Parameters!$C$2/Q5)^Parameters!$C$9</f>
        <v>0.78996900284908167</v>
      </c>
      <c r="R52" s="22">
        <f ca="1">(Parameters!$C$2/R5)^Parameters!$C$9</f>
        <v>1.2541660299767208</v>
      </c>
      <c r="T52" s="83"/>
      <c r="U52" s="75"/>
      <c r="V52" s="4" t="s">
        <v>3</v>
      </c>
      <c r="W52" s="6">
        <f ca="1">(Parameters!$C$2/W5)^Parameters!$C$9</f>
        <v>0.78740602877981603</v>
      </c>
      <c r="X52" s="6">
        <f ca="1">(Parameters!$C$2/X5)^Parameters!$C$9</f>
        <v>0.81045928880217832</v>
      </c>
      <c r="Y52" s="6">
        <f ca="1">(Parameters!$C$2/Y5)^Parameters!$C$9</f>
        <v>0.88910599610139784</v>
      </c>
      <c r="Z52" s="6">
        <f ca="1">(Parameters!$C$2/Z5)^Parameters!$C$9</f>
        <v>1.0405573236621646</v>
      </c>
      <c r="AA52" s="6">
        <f ca="1">(Parameters!$C$2/AA5)^Parameters!$C$9</f>
        <v>1.5703712045176839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0.96309746220643677</v>
      </c>
      <c r="F53" s="2">
        <f ca="1">(Parameters!$C$2/F6)^Parameters!$C$9</f>
        <v>1.0305482288247745</v>
      </c>
      <c r="G53" s="2">
        <f ca="1">(Parameters!$C$2/G6)^Parameters!$C$9</f>
        <v>1.2888907462761365</v>
      </c>
      <c r="H53" s="2">
        <f ca="1">(Parameters!$C$2/H6)^Parameters!$C$9</f>
        <v>1.9942671708127362</v>
      </c>
      <c r="I53" s="3">
        <f ca="1">(Parameters!$C$2/I6)^Parameters!$C$9</f>
        <v>3.984518276322679</v>
      </c>
      <c r="K53" s="83"/>
      <c r="L53" s="74">
        <v>15</v>
      </c>
      <c r="M53" s="1" t="s">
        <v>2</v>
      </c>
      <c r="N53" s="2">
        <f ca="1">(Parameters!$C$2/N6)^Parameters!$C$9</f>
        <v>0.6407346629040952</v>
      </c>
      <c r="O53" s="2">
        <f ca="1">(Parameters!$C$2/O6)^Parameters!$C$9</f>
        <v>0.64085565947924106</v>
      </c>
      <c r="P53" s="2">
        <f ca="1">(Parameters!$C$2/P6)^Parameters!$C$9</f>
        <v>0.6408156436395358</v>
      </c>
      <c r="Q53" s="2">
        <f ca="1">(Parameters!$C$2/Q6)^Parameters!$C$9</f>
        <v>0.64196482069683414</v>
      </c>
      <c r="R53" s="3">
        <f ca="1">(Parameters!$C$2/R6)^Parameters!$C$9</f>
        <v>0.66535187693068742</v>
      </c>
      <c r="T53" s="83"/>
      <c r="U53" s="74">
        <v>15</v>
      </c>
      <c r="V53" s="1" t="s">
        <v>2</v>
      </c>
      <c r="W53" s="3">
        <f ca="1">(Parameters!$C$2/W6)^Parameters!$C$9</f>
        <v>0.7247887805719091</v>
      </c>
      <c r="X53" s="3">
        <f ca="1">(Parameters!$C$2/X6)^Parameters!$C$9</f>
        <v>0.73965985935315282</v>
      </c>
      <c r="Y53" s="3">
        <f ca="1">(Parameters!$C$2/Y6)^Parameters!$C$9</f>
        <v>0.78994444546578091</v>
      </c>
      <c r="Z53" s="3">
        <f ca="1">(Parameters!$C$2/Z6)^Parameters!$C$9</f>
        <v>0.90119823301258184</v>
      </c>
      <c r="AA53" s="3">
        <f ca="1">(Parameters!$C$2/AA6)^Parameters!$C$9</f>
        <v>1.1689451980382608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0.87849191107884528</v>
      </c>
      <c r="F54" s="18">
        <f ca="1">(Parameters!$C$2/F7)^Parameters!$C$9</f>
        <v>0.92483371060467379</v>
      </c>
      <c r="G54" s="18">
        <f ca="1">(Parameters!$C$2/G7)^Parameters!$C$9</f>
        <v>1.0692031106682591</v>
      </c>
      <c r="H54" s="18">
        <f ca="1">(Parameters!$C$2/H7)^Parameters!$C$9</f>
        <v>1.3912708192059933</v>
      </c>
      <c r="I54" s="22">
        <f ca="1">(Parameters!$C$2/I7)^Parameters!$C$9</f>
        <v>2.0500906398418106</v>
      </c>
      <c r="K54" s="83"/>
      <c r="L54" s="75"/>
      <c r="M54" s="4" t="s">
        <v>3</v>
      </c>
      <c r="N54" s="18">
        <f ca="1">(Parameters!$C$2/N7)^Parameters!$C$9</f>
        <v>0.68521892352252567</v>
      </c>
      <c r="O54" s="18">
        <f ca="1">(Parameters!$C$2/O7)^Parameters!$C$9</f>
        <v>0.69349676165001939</v>
      </c>
      <c r="P54" s="18">
        <f ca="1">(Parameters!$C$2/P7)^Parameters!$C$9</f>
        <v>0.71825128982970443</v>
      </c>
      <c r="Q54" s="18">
        <f ca="1">(Parameters!$C$2/Q7)^Parameters!$C$9</f>
        <v>0.77304380389509775</v>
      </c>
      <c r="R54" s="22">
        <f ca="1">(Parameters!$C$2/R7)^Parameters!$C$9</f>
        <v>1.021221870026999</v>
      </c>
      <c r="T54" s="83"/>
      <c r="U54" s="75"/>
      <c r="V54" s="4" t="s">
        <v>3</v>
      </c>
      <c r="W54" s="6">
        <f ca="1">(Parameters!$C$2/W7)^Parameters!$C$9</f>
        <v>0.75734941462761829</v>
      </c>
      <c r="X54" s="6">
        <f ca="1">(Parameters!$C$2/X7)^Parameters!$C$9</f>
        <v>0.77718674556159828</v>
      </c>
      <c r="Y54" s="6">
        <f ca="1">(Parameters!$C$2/Y7)^Parameters!$C$9</f>
        <v>0.84401844450508878</v>
      </c>
      <c r="Z54" s="6">
        <f ca="1">(Parameters!$C$2/Z7)^Parameters!$C$9</f>
        <v>0.98564153038516522</v>
      </c>
      <c r="AA54" s="6">
        <f ca="1">(Parameters!$C$2/AA7)^Parameters!$C$9</f>
        <v>1.359283690068023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0.86223659790689045</v>
      </c>
      <c r="F55" s="2">
        <f ca="1">(Parameters!$C$2/F8)^Parameters!$C$9</f>
        <v>0.9175997333051632</v>
      </c>
      <c r="G55" s="2">
        <f ca="1">(Parameters!$C$2/G8)^Parameters!$C$9</f>
        <v>1.1278256967323466</v>
      </c>
      <c r="H55" s="2">
        <f ca="1">(Parameters!$C$2/H8)^Parameters!$C$9</f>
        <v>1.6930660544504594</v>
      </c>
      <c r="I55" s="3">
        <f ca="1">(Parameters!$C$2/I8)^Parameters!$C$9</f>
        <v>3.1644244009213685</v>
      </c>
      <c r="K55" s="83"/>
      <c r="L55" s="74">
        <v>10</v>
      </c>
      <c r="M55" s="1" t="s">
        <v>2</v>
      </c>
      <c r="N55" s="2">
        <f ca="1">(Parameters!$C$2/N8)^Parameters!$C$9</f>
        <v>0.64060138751177775</v>
      </c>
      <c r="O55" s="2">
        <f ca="1">(Parameters!$C$2/O8)^Parameters!$C$9</f>
        <v>0.64070775346759445</v>
      </c>
      <c r="P55" s="2">
        <f ca="1">(Parameters!$C$2/P8)^Parameters!$C$9</f>
        <v>0.64066837987134806</v>
      </c>
      <c r="Q55" s="2">
        <f ca="1">(Parameters!$C$2/Q8)^Parameters!$C$9</f>
        <v>0.64105299611536781</v>
      </c>
      <c r="R55" s="3">
        <f ca="1">(Parameters!$C$2/R8)^Parameters!$C$9</f>
        <v>0.6719370156183696</v>
      </c>
      <c r="T55" s="83"/>
      <c r="U55" s="74">
        <v>10</v>
      </c>
      <c r="V55" s="1" t="s">
        <v>2</v>
      </c>
      <c r="W55" s="3">
        <f ca="1">(Parameters!$C$2/W8)^Parameters!$C$9</f>
        <v>0.70113052915207652</v>
      </c>
      <c r="X55" s="3">
        <f ca="1">(Parameters!$C$2/X8)^Parameters!$C$9</f>
        <v>0.71438935088558975</v>
      </c>
      <c r="Y55" s="3">
        <f ca="1">(Parameters!$C$2/Y8)^Parameters!$C$9</f>
        <v>0.75918699460473149</v>
      </c>
      <c r="Z55" s="3">
        <f ca="1">(Parameters!$C$2/Z8)^Parameters!$C$9</f>
        <v>0.85702474832421116</v>
      </c>
      <c r="AA55" s="3">
        <f ca="1">(Parameters!$C$2/AA8)^Parameters!$C$9</f>
        <v>1.0963592736653978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0.81884868469992245</v>
      </c>
      <c r="F56" s="18">
        <f ca="1">(Parameters!$C$2/F9)^Parameters!$C$9</f>
        <v>0.86007251959766617</v>
      </c>
      <c r="G56" s="18">
        <f ca="1">(Parameters!$C$2/G9)^Parameters!$C$9</f>
        <v>0.9907724820792243</v>
      </c>
      <c r="H56" s="18">
        <f ca="1">(Parameters!$C$2/H9)^Parameters!$C$9</f>
        <v>1.2724016289226281</v>
      </c>
      <c r="I56" s="22">
        <f ca="1">(Parameters!$C$2/I9)^Parameters!$C$9</f>
        <v>1.8566829628349679</v>
      </c>
      <c r="K56" s="83"/>
      <c r="L56" s="75"/>
      <c r="M56" s="4" t="s">
        <v>3</v>
      </c>
      <c r="N56" s="18">
        <f ca="1">(Parameters!$C$2/N9)^Parameters!$C$9</f>
        <v>0.68146326206126528</v>
      </c>
      <c r="O56" s="18">
        <f ca="1">(Parameters!$C$2/O9)^Parameters!$C$9</f>
        <v>0.68869918922131002</v>
      </c>
      <c r="P56" s="18">
        <f ca="1">(Parameters!$C$2/P9)^Parameters!$C$9</f>
        <v>0.70953643794971</v>
      </c>
      <c r="Q56" s="18">
        <f ca="1">(Parameters!$C$2/Q9)^Parameters!$C$9</f>
        <v>0.76459040162133329</v>
      </c>
      <c r="R56" s="22">
        <f ca="1">(Parameters!$C$2/R9)^Parameters!$C$9</f>
        <v>0.87090412594450839</v>
      </c>
      <c r="T56" s="83"/>
      <c r="U56" s="75"/>
      <c r="V56" s="4" t="s">
        <v>3</v>
      </c>
      <c r="W56" s="6">
        <f ca="1">(Parameters!$C$2/W9)^Parameters!$C$9</f>
        <v>0.73257269439431916</v>
      </c>
      <c r="X56" s="6">
        <f ca="1">(Parameters!$C$2/X9)^Parameters!$C$9</f>
        <v>0.74957156182835549</v>
      </c>
      <c r="Y56" s="6">
        <f ca="1">(Parameters!$C$2/Y9)^Parameters!$C$9</f>
        <v>0.8058956679157725</v>
      </c>
      <c r="Z56" s="6">
        <f ca="1">(Parameters!$C$2/Z9)^Parameters!$C$9</f>
        <v>0.93742919360609678</v>
      </c>
      <c r="AA56" s="6">
        <f ca="1">(Parameters!$C$2/AA9)^Parameters!$C$9</f>
        <v>1.1905510629384299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0.78940992605191918</v>
      </c>
      <c r="F57" s="2">
        <f ca="1">(Parameters!$C$2/F10)^Parameters!$C$9</f>
        <v>0.8360472407340146</v>
      </c>
      <c r="G57" s="2">
        <f ca="1">(Parameters!$C$2/G10)^Parameters!$C$9</f>
        <v>1.0118237248867661</v>
      </c>
      <c r="H57" s="2">
        <f ca="1">(Parameters!$C$2/H10)^Parameters!$C$9</f>
        <v>1.4759862484670083</v>
      </c>
      <c r="I57" s="3">
        <f ca="1">(Parameters!$C$2/I10)^Parameters!$C$9</f>
        <v>2.6351600161666928</v>
      </c>
      <c r="K57" s="83"/>
      <c r="L57" s="74">
        <v>5</v>
      </c>
      <c r="M57" s="1" t="s">
        <v>2</v>
      </c>
      <c r="N57" s="2">
        <f ca="1">(Parameters!$C$2/N10)^Parameters!$C$9</f>
        <v>0.64049675774502624</v>
      </c>
      <c r="O57" s="2">
        <f ca="1">(Parameters!$C$2/O10)^Parameters!$C$9</f>
        <v>0.6405915830970349</v>
      </c>
      <c r="P57" s="2">
        <f ca="1">(Parameters!$C$2/P10)^Parameters!$C$9</f>
        <v>0.64055199402755147</v>
      </c>
      <c r="Q57" s="2">
        <f ca="1">(Parameters!$C$2/Q10)^Parameters!$C$9</f>
        <v>0.6408866856790848</v>
      </c>
      <c r="R57" s="3">
        <f ca="1">(Parameters!$C$2/R10)^Parameters!$C$9</f>
        <v>0.67616336276665423</v>
      </c>
      <c r="T57" s="83"/>
      <c r="U57" s="74">
        <v>5</v>
      </c>
      <c r="V57" s="1" t="s">
        <v>2</v>
      </c>
      <c r="W57" s="3">
        <f ca="1">(Parameters!$C$2/W10)^Parameters!$C$9</f>
        <v>0.68275603885709402</v>
      </c>
      <c r="X57" s="3">
        <f ca="1">(Parameters!$C$2/X10)^Parameters!$C$9</f>
        <v>0.69469640230778662</v>
      </c>
      <c r="Y57" s="3">
        <f ca="1">(Parameters!$C$2/Y10)^Parameters!$C$9</f>
        <v>0.73501178426156322</v>
      </c>
      <c r="Z57" s="3">
        <f ca="1">(Parameters!$C$2/Z10)^Parameters!$C$9</f>
        <v>0.82256123920122759</v>
      </c>
      <c r="AA57" s="3">
        <f ca="1">(Parameters!$C$2/AA10)^Parameters!$C$9</f>
        <v>1.0391852507811412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0.77139590524769375</v>
      </c>
      <c r="F58" s="18">
        <f ca="1">(Parameters!$C$2/F11)^Parameters!$C$9</f>
        <v>0.80273906756799307</v>
      </c>
      <c r="G58" s="18">
        <f ca="1">(Parameters!$C$2/G11)^Parameters!$C$9</f>
        <v>0.91698876963702824</v>
      </c>
      <c r="H58" s="18">
        <f ca="1">(Parameters!$C$2/H11)^Parameters!$C$9</f>
        <v>1.1598413104955794</v>
      </c>
      <c r="I58" s="22">
        <f ca="1">(Parameters!$C$2/I11)^Parameters!$C$9</f>
        <v>1.6677432159666385</v>
      </c>
      <c r="K58" s="83"/>
      <c r="L58" s="75"/>
      <c r="M58" s="4" t="s">
        <v>3</v>
      </c>
      <c r="N58" s="18">
        <f ca="1">(Parameters!$C$2/N11)^Parameters!$C$9</f>
        <v>0.67827042415846317</v>
      </c>
      <c r="O58" s="18">
        <f ca="1">(Parameters!$C$2/O11)^Parameters!$C$9</f>
        <v>0.68394709081720761</v>
      </c>
      <c r="P58" s="18">
        <f ca="1">(Parameters!$C$2/P11)^Parameters!$C$9</f>
        <v>0.70147131655180195</v>
      </c>
      <c r="Q58" s="18">
        <f ca="1">(Parameters!$C$2/Q11)^Parameters!$C$9</f>
        <v>0.74520288803316637</v>
      </c>
      <c r="R58" s="22">
        <f ca="1">(Parameters!$C$2/R11)^Parameters!$C$9</f>
        <v>0.78668963693354954</v>
      </c>
      <c r="T58" s="83"/>
      <c r="U58" s="75"/>
      <c r="V58" s="4" t="s">
        <v>3</v>
      </c>
      <c r="W58" s="6">
        <f ca="1">(Parameters!$C$2/W11)^Parameters!$C$9</f>
        <v>0.71433676038233584</v>
      </c>
      <c r="X58" s="6">
        <f ca="1">(Parameters!$C$2/X11)^Parameters!$C$9</f>
        <v>0.73038256177191052</v>
      </c>
      <c r="Y58" s="6">
        <f ca="1">(Parameters!$C$2/Y11)^Parameters!$C$9</f>
        <v>0.77953547275966595</v>
      </c>
      <c r="Z58" s="6">
        <f ca="1">(Parameters!$C$2/Z11)^Parameters!$C$9</f>
        <v>0.89344300853988579</v>
      </c>
      <c r="AA58" s="6">
        <f ca="1">(Parameters!$C$2/AA11)^Parameters!$C$9</f>
        <v>1.0736552834536055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0.73654953873064144</v>
      </c>
      <c r="F59" s="2">
        <f ca="1">(Parameters!$C$2/F12)^Parameters!$C$9</f>
        <v>0.77676709842345781</v>
      </c>
      <c r="G59" s="2">
        <f ca="1">(Parameters!$C$2/G12)^Parameters!$C$9</f>
        <v>0.92731601323793711</v>
      </c>
      <c r="H59" s="2">
        <f ca="1">(Parameters!$C$2/H12)^Parameters!$C$9</f>
        <v>1.3184436536537143</v>
      </c>
      <c r="I59" s="3">
        <f ca="1">(Parameters!$C$2/I12)^Parameters!$C$9</f>
        <v>2.3383442006790229</v>
      </c>
      <c r="K59" s="83"/>
      <c r="L59" s="74">
        <v>0</v>
      </c>
      <c r="M59" s="1" t="s">
        <v>2</v>
      </c>
      <c r="N59" s="2">
        <f ca="1">(Parameters!$C$2/N12)^Parameters!$C$9</f>
        <v>0.6404153054926951</v>
      </c>
      <c r="O59" s="2">
        <f ca="1">(Parameters!$C$2/O12)^Parameters!$C$9</f>
        <v>0.64050088435596864</v>
      </c>
      <c r="P59" s="2">
        <f ca="1">(Parameters!$C$2/P12)^Parameters!$C$9</f>
        <v>0.64046025352931024</v>
      </c>
      <c r="Q59" s="2">
        <f ca="1">(Parameters!$C$2/Q12)^Parameters!$C$9</f>
        <v>0.64064804654982255</v>
      </c>
      <c r="R59" s="3">
        <f ca="1">(Parameters!$C$2/R12)^Parameters!$C$9</f>
        <v>0.65956157138169669</v>
      </c>
      <c r="T59" s="83"/>
      <c r="U59" s="74">
        <v>0</v>
      </c>
      <c r="V59" s="1" t="s">
        <v>2</v>
      </c>
      <c r="W59" s="3">
        <f ca="1">(Parameters!$C$2/W12)^Parameters!$C$9</f>
        <v>0.6686158725152459</v>
      </c>
      <c r="X59" s="3">
        <f ca="1">(Parameters!$C$2/X12)^Parameters!$C$9</f>
        <v>0.67947445531280881</v>
      </c>
      <c r="Y59" s="3">
        <f ca="1">(Parameters!$C$2/Y12)^Parameters!$C$9</f>
        <v>0.7161019016830118</v>
      </c>
      <c r="Z59" s="3">
        <f ca="1">(Parameters!$C$2/Z12)^Parameters!$C$9</f>
        <v>0.79520079802812038</v>
      </c>
      <c r="AA59" s="3">
        <f ca="1">(Parameters!$C$2/AA12)^Parameters!$C$9</f>
        <v>0.97704267805754585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0.73666602826643734</v>
      </c>
      <c r="F60" s="18">
        <f ca="1">(Parameters!$C$2/F13)^Parameters!$C$9</f>
        <v>0.767882097581986</v>
      </c>
      <c r="G60" s="18">
        <f ca="1">(Parameters!$C$2/G13)^Parameters!$C$9</f>
        <v>0.86136233979624943</v>
      </c>
      <c r="H60" s="18">
        <f ca="1">(Parameters!$C$2/H13)^Parameters!$C$9</f>
        <v>1.0865016712709492</v>
      </c>
      <c r="I60" s="22">
        <f ca="1">(Parameters!$C$2/I13)^Parameters!$C$9</f>
        <v>1.539335523757658</v>
      </c>
      <c r="K60" s="83"/>
      <c r="L60" s="75"/>
      <c r="M60" s="4" t="s">
        <v>3</v>
      </c>
      <c r="N60" s="18">
        <f ca="1">(Parameters!$C$2/N13)^Parameters!$C$9</f>
        <v>0.67601802198176175</v>
      </c>
      <c r="O60" s="18">
        <f ca="1">(Parameters!$C$2/O13)^Parameters!$C$9</f>
        <v>0.68144729104557134</v>
      </c>
      <c r="P60" s="18">
        <f ca="1">(Parameters!$C$2/P13)^Parameters!$C$9</f>
        <v>0.69526922244794476</v>
      </c>
      <c r="Q60" s="18">
        <f ca="1">(Parameters!$C$2/Q13)^Parameters!$C$9</f>
        <v>0.7410837707661988</v>
      </c>
      <c r="R60" s="22">
        <f ca="1">(Parameters!$C$2/R13)^Parameters!$C$9</f>
        <v>0.78815068778783937</v>
      </c>
      <c r="T60" s="83"/>
      <c r="U60" s="75"/>
      <c r="V60" s="4" t="s">
        <v>3</v>
      </c>
      <c r="W60" s="6">
        <f ca="1">(Parameters!$C$2/W13)^Parameters!$C$9</f>
        <v>0.70041987648866666</v>
      </c>
      <c r="X60" s="6">
        <f ca="1">(Parameters!$C$2/X13)^Parameters!$C$9</f>
        <v>0.71396445297725875</v>
      </c>
      <c r="Y60" s="6">
        <f ca="1">(Parameters!$C$2/Y13)^Parameters!$C$9</f>
        <v>0.75905015185860114</v>
      </c>
      <c r="Z60" s="6">
        <f ca="1">(Parameters!$C$2/Z13)^Parameters!$C$9</f>
        <v>0.87000074889243706</v>
      </c>
      <c r="AA60" s="6">
        <f ca="1">(Parameters!$C$2/AA13)^Parameters!$C$9</f>
        <v>1.0309318801329694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0.6984433631252861</v>
      </c>
      <c r="F61" s="2">
        <f ca="1">(Parameters!$C$2/F14)^Parameters!$C$9</f>
        <v>0.7338841562710382</v>
      </c>
      <c r="G61" s="2">
        <f ca="1">(Parameters!$C$2/G14)^Parameters!$C$9</f>
        <v>0.86568010183554256</v>
      </c>
      <c r="H61" s="2">
        <f ca="1">(Parameters!$C$2/H14)^Parameters!$C$9</f>
        <v>1.2024574180220049</v>
      </c>
      <c r="I61" s="3">
        <f ca="1">(Parameters!$C$2/I14)^Parameters!$C$9</f>
        <v>2.0972617833348934</v>
      </c>
      <c r="K61" s="83"/>
      <c r="L61" s="74">
        <v>-5</v>
      </c>
      <c r="M61" s="1" t="s">
        <v>2</v>
      </c>
      <c r="N61" s="2">
        <f ca="1">(Parameters!$C$2/N14)^Parameters!$C$9</f>
        <v>0.64035307680623699</v>
      </c>
      <c r="O61" s="2">
        <f ca="1">(Parameters!$C$2/O14)^Parameters!$C$9</f>
        <v>0.64043116444111159</v>
      </c>
      <c r="P61" s="2">
        <f ca="1">(Parameters!$C$2/P14)^Parameters!$C$9</f>
        <v>0.64038871134966791</v>
      </c>
      <c r="Q61" s="2">
        <f ca="1">(Parameters!$C$2/Q14)^Parameters!$C$9</f>
        <v>0.64056084599586072</v>
      </c>
      <c r="R61" s="3">
        <f ca="1">(Parameters!$C$2/R14)^Parameters!$C$9</f>
        <v>0.64948650131970664</v>
      </c>
      <c r="T61" s="83"/>
      <c r="U61" s="74">
        <v>-5</v>
      </c>
      <c r="V61" s="1" t="s">
        <v>2</v>
      </c>
      <c r="W61" s="3">
        <f ca="1">(Parameters!$C$2/W14)^Parameters!$C$9</f>
        <v>0.65794179691939025</v>
      </c>
      <c r="X61" s="3">
        <f ca="1">(Parameters!$C$2/X14)^Parameters!$C$9</f>
        <v>0.66791380785859322</v>
      </c>
      <c r="Y61" s="3">
        <f ca="1">(Parameters!$C$2/Y14)^Parameters!$C$9</f>
        <v>0.70149926441081312</v>
      </c>
      <c r="Z61" s="3">
        <f ca="1">(Parameters!$C$2/Z14)^Parameters!$C$9</f>
        <v>0.77365924230749838</v>
      </c>
      <c r="AA61" s="3">
        <f ca="1">(Parameters!$C$2/AA14)^Parameters!$C$9</f>
        <v>0.92989735502088089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0.71430601609724464</v>
      </c>
      <c r="F62" s="18">
        <f ca="1">(Parameters!$C$2/F15)^Parameters!$C$9</f>
        <v>0.73892148341833652</v>
      </c>
      <c r="G62" s="18">
        <f ca="1">(Parameters!$C$2/G15)^Parameters!$C$9</f>
        <v>0.8263511484092857</v>
      </c>
      <c r="H62" s="18">
        <f ca="1">(Parameters!$C$2/H15)^Parameters!$C$9</f>
        <v>1.0322993093850976</v>
      </c>
      <c r="I62" s="22">
        <f ca="1">(Parameters!$C$2/I15)^Parameters!$C$9</f>
        <v>1.421410845630751</v>
      </c>
      <c r="K62" s="83"/>
      <c r="L62" s="75"/>
      <c r="M62" s="4" t="s">
        <v>3</v>
      </c>
      <c r="N62" s="18">
        <f ca="1">(Parameters!$C$2/N15)^Parameters!$C$9</f>
        <v>0.67532964881220681</v>
      </c>
      <c r="O62" s="18">
        <f ca="1">(Parameters!$C$2/O15)^Parameters!$C$9</f>
        <v>0.67923228523085388</v>
      </c>
      <c r="P62" s="18">
        <f ca="1">(Parameters!$C$2/P15)^Parameters!$C$9</f>
        <v>0.69135780889306031</v>
      </c>
      <c r="Q62" s="18">
        <f ca="1">(Parameters!$C$2/Q15)^Parameters!$C$9</f>
        <v>0.73065115648138723</v>
      </c>
      <c r="R62" s="22">
        <f ca="1">(Parameters!$C$2/R15)^Parameters!$C$9</f>
        <v>0.78952882797116075</v>
      </c>
      <c r="T62" s="83"/>
      <c r="U62" s="75"/>
      <c r="V62" s="4" t="s">
        <v>3</v>
      </c>
      <c r="W62" s="6">
        <f ca="1">(Parameters!$C$2/W15)^Parameters!$C$9</f>
        <v>0.69003488617902076</v>
      </c>
      <c r="X62" s="6">
        <f ca="1">(Parameters!$C$2/X15)^Parameters!$C$9</f>
        <v>0.7024451913455988</v>
      </c>
      <c r="Y62" s="6">
        <f ca="1">(Parameters!$C$2/Y15)^Parameters!$C$9</f>
        <v>0.74182562143310971</v>
      </c>
      <c r="Z62" s="6">
        <f ca="1">(Parameters!$C$2/Z15)^Parameters!$C$9</f>
        <v>0.83820345271468744</v>
      </c>
      <c r="AA62" s="6">
        <f ca="1">(Parameters!$C$2/AA15)^Parameters!$C$9</f>
        <v>1.0083095395469766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0.67167672936489142</v>
      </c>
      <c r="F63" s="2">
        <f ca="1">(Parameters!$C$2/F16)^Parameters!$C$9</f>
        <v>0.70355229505029515</v>
      </c>
      <c r="G63" s="2">
        <f ca="1">(Parameters!$C$2/G16)^Parameters!$C$9</f>
        <v>0.82130356265743343</v>
      </c>
      <c r="H63" s="2">
        <f ca="1">(Parameters!$C$2/H16)^Parameters!$C$9</f>
        <v>1.1173725375822992</v>
      </c>
      <c r="I63" s="3">
        <f ca="1">(Parameters!$C$2/I16)^Parameters!$C$9</f>
        <v>1.8968881276311531</v>
      </c>
      <c r="K63" s="83"/>
      <c r="L63" s="74">
        <v>-10</v>
      </c>
      <c r="M63" s="1" t="s">
        <v>2</v>
      </c>
      <c r="N63" s="2">
        <f ca="1">(Parameters!$C$2/N16)^Parameters!$C$9</f>
        <v>0.64030721797226431</v>
      </c>
      <c r="O63" s="2">
        <f ca="1">(Parameters!$C$2/O16)^Parameters!$C$9</f>
        <v>0.64037918920182646</v>
      </c>
      <c r="P63" s="2">
        <f ca="1">(Parameters!$C$2/P16)^Parameters!$C$9</f>
        <v>0.64033415721066189</v>
      </c>
      <c r="Q63" s="2">
        <f ca="1">(Parameters!$C$2/Q16)^Parameters!$C$9</f>
        <v>0.64049252243080346</v>
      </c>
      <c r="R63" s="3">
        <f ca="1">(Parameters!$C$2/R16)^Parameters!$C$9</f>
        <v>0.64566981327935125</v>
      </c>
      <c r="T63" s="83"/>
      <c r="U63" s="74">
        <v>-10</v>
      </c>
      <c r="V63" s="1" t="s">
        <v>2</v>
      </c>
      <c r="W63" s="3">
        <f ca="1">(Parameters!$C$2/W16)^Parameters!$C$9</f>
        <v>0.65017506068745567</v>
      </c>
      <c r="X63" s="3">
        <f ca="1">(Parameters!$C$2/X16)^Parameters!$C$9</f>
        <v>0.65942409148281711</v>
      </c>
      <c r="Y63" s="3">
        <f ca="1">(Parameters!$C$2/Y16)^Parameters!$C$9</f>
        <v>0.69050304129169848</v>
      </c>
      <c r="Z63" s="3">
        <f ca="1">(Parameters!$C$2/Z16)^Parameters!$C$9</f>
        <v>0.75688690167060679</v>
      </c>
      <c r="AA63" s="3">
        <f ca="1">(Parameters!$C$2/AA16)^Parameters!$C$9</f>
        <v>0.89585104654174652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0.6967566534282621</v>
      </c>
      <c r="F64" s="18">
        <f ca="1">(Parameters!$C$2/F17)^Parameters!$C$9</f>
        <v>0.71943811549778602</v>
      </c>
      <c r="G64" s="18">
        <f ca="1">(Parameters!$C$2/G17)^Parameters!$C$9</f>
        <v>0.79428195388889744</v>
      </c>
      <c r="H64" s="18">
        <f ca="1">(Parameters!$C$2/H17)^Parameters!$C$9</f>
        <v>0.97976501248913139</v>
      </c>
      <c r="I64" s="22">
        <f ca="1">(Parameters!$C$2/I17)^Parameters!$C$9</f>
        <v>1.3456912113412731</v>
      </c>
      <c r="K64" s="83"/>
      <c r="L64" s="75"/>
      <c r="M64" s="4" t="s">
        <v>3</v>
      </c>
      <c r="N64" s="18">
        <f ca="1">(Parameters!$C$2/N17)^Parameters!$C$9</f>
        <v>0.67531129252050703</v>
      </c>
      <c r="O64" s="18">
        <f ca="1">(Parameters!$C$2/O17)^Parameters!$C$9</f>
        <v>0.67810553363680748</v>
      </c>
      <c r="P64" s="18">
        <f ca="1">(Parameters!$C$2/P17)^Parameters!$C$9</f>
        <v>0.68753451583255287</v>
      </c>
      <c r="Q64" s="18">
        <f ca="1">(Parameters!$C$2/Q17)^Parameters!$C$9</f>
        <v>0.72105370747975417</v>
      </c>
      <c r="R64" s="22">
        <f ca="1">(Parameters!$C$2/R17)^Parameters!$C$9</f>
        <v>0.77887796235809437</v>
      </c>
      <c r="T64" s="83"/>
      <c r="U64" s="75"/>
      <c r="V64" s="4" t="s">
        <v>3</v>
      </c>
      <c r="W64" s="6">
        <f ca="1">(Parameters!$C$2/W17)^Parameters!$C$9</f>
        <v>0.68392352003099399</v>
      </c>
      <c r="X64" s="6">
        <f ca="1">(Parameters!$C$2/X17)^Parameters!$C$9</f>
        <v>0.69416311592739999</v>
      </c>
      <c r="Y64" s="6">
        <f ca="1">(Parameters!$C$2/Y17)^Parameters!$C$9</f>
        <v>0.73013246955117705</v>
      </c>
      <c r="Z64" s="6">
        <f ca="1">(Parameters!$C$2/Z17)^Parameters!$C$9</f>
        <v>0.81636586023811619</v>
      </c>
      <c r="AA64" s="6">
        <f ca="1">(Parameters!$C$2/AA17)^Parameters!$C$9</f>
        <v>0.97949721662517308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0.65461713297926105</v>
      </c>
      <c r="F65" s="2">
        <f ca="1">(Parameters!$C$2/F18)^Parameters!$C$9</f>
        <v>0.68325964790424698</v>
      </c>
      <c r="G65" s="2">
        <f ca="1">(Parameters!$C$2/G18)^Parameters!$C$9</f>
        <v>0.79050312570460846</v>
      </c>
      <c r="H65" s="2">
        <f ca="1">(Parameters!$C$2/H18)^Parameters!$C$9</f>
        <v>1.055805778311685</v>
      </c>
      <c r="I65" s="3">
        <f ca="1">(Parameters!$C$2/I18)^Parameters!$C$9</f>
        <v>1.7431499564117119</v>
      </c>
      <c r="K65" s="83"/>
      <c r="L65" s="74">
        <v>-15</v>
      </c>
      <c r="M65" s="1" t="s">
        <v>2</v>
      </c>
      <c r="N65" s="2">
        <f ca="1">(Parameters!$C$2/N18)^Parameters!$C$9</f>
        <v>0.64009316622631907</v>
      </c>
      <c r="O65" s="2">
        <f ca="1">(Parameters!$C$2/O18)^Parameters!$C$9</f>
        <v>0.64034266407025286</v>
      </c>
      <c r="P65" s="2">
        <f ca="1">(Parameters!$C$2/P18)^Parameters!$C$9</f>
        <v>0.64029428329186555</v>
      </c>
      <c r="Q65" s="2">
        <f ca="1">(Parameters!$C$2/Q18)^Parameters!$C$9</f>
        <v>0.64044039561327815</v>
      </c>
      <c r="R65" s="3">
        <f ca="1">(Parameters!$C$2/R18)^Parameters!$C$9</f>
        <v>0.64323012042089733</v>
      </c>
      <c r="T65" s="83"/>
      <c r="U65" s="74">
        <v>-15</v>
      </c>
      <c r="V65" s="1" t="s">
        <v>2</v>
      </c>
      <c r="W65" s="3">
        <f ca="1">(Parameters!$C$2/W18)^Parameters!$C$9</f>
        <v>0.64470145398288181</v>
      </c>
      <c r="X65" s="3">
        <f ca="1">(Parameters!$C$2/X18)^Parameters!$C$9</f>
        <v>0.65358462435098053</v>
      </c>
      <c r="Y65" s="3">
        <f ca="1">(Parameters!$C$2/Y18)^Parameters!$C$9</f>
        <v>0.68260634805258391</v>
      </c>
      <c r="Z65" s="3">
        <f ca="1">(Parameters!$C$2/Z18)^Parameters!$C$9</f>
        <v>0.74416390328372528</v>
      </c>
      <c r="AA65" s="3">
        <f ca="1">(Parameters!$C$2/AA18)^Parameters!$C$9</f>
        <v>0.86932002429101163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0.68686547543828569</v>
      </c>
      <c r="F66" s="18">
        <f ca="1">(Parameters!$C$2/F19)^Parameters!$C$9</f>
        <v>0.70695371033564114</v>
      </c>
      <c r="G66" s="18">
        <f ca="1">(Parameters!$C$2/G19)^Parameters!$C$9</f>
        <v>0.77606226918813614</v>
      </c>
      <c r="H66" s="18">
        <f ca="1">(Parameters!$C$2/H19)^Parameters!$C$9</f>
        <v>0.94070833242069707</v>
      </c>
      <c r="I66" s="22">
        <f ca="1">(Parameters!$C$2/I19)^Parameters!$C$9</f>
        <v>1.2865650927433603</v>
      </c>
      <c r="K66" s="83"/>
      <c r="L66" s="85"/>
      <c r="M66" s="4" t="s">
        <v>3</v>
      </c>
      <c r="N66" s="18">
        <f ca="1">(Parameters!$C$2/N19)^Parameters!$C$9</f>
        <v>0.66723185007964503</v>
      </c>
      <c r="O66" s="18">
        <f ca="1">(Parameters!$C$2/O19)^Parameters!$C$9</f>
        <v>0.67790160951678224</v>
      </c>
      <c r="P66" s="18">
        <f ca="1">(Parameters!$C$2/P19)^Parameters!$C$9</f>
        <v>0.68533407383717759</v>
      </c>
      <c r="Q66" s="18">
        <f ca="1">(Parameters!$C$2/Q19)^Parameters!$C$9</f>
        <v>0.71360673014468579</v>
      </c>
      <c r="R66" s="22">
        <f ca="1">(Parameters!$C$2/R19)^Parameters!$C$9</f>
        <v>0.77436898877291105</v>
      </c>
      <c r="T66" s="83"/>
      <c r="U66" s="85"/>
      <c r="V66" s="4" t="s">
        <v>3</v>
      </c>
      <c r="W66" s="6">
        <f ca="1">(Parameters!$C$2/W19)^Parameters!$C$9</f>
        <v>0.67607295737125139</v>
      </c>
      <c r="X66" s="6">
        <f ca="1">(Parameters!$C$2/X19)^Parameters!$C$9</f>
        <v>0.68901769854967576</v>
      </c>
      <c r="Y66" s="6">
        <f ca="1">(Parameters!$C$2/Y19)^Parameters!$C$9</f>
        <v>0.72073952981326184</v>
      </c>
      <c r="Z66" s="6">
        <f ca="1">(Parameters!$C$2/Z19)^Parameters!$C$9</f>
        <v>0.79949280626134278</v>
      </c>
      <c r="AA66" s="6">
        <f ca="1">(Parameters!$C$2/AA19)^Parameters!$C$9</f>
        <v>0.95127884280820707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0.64497805828576815</v>
      </c>
      <c r="F67" s="2">
        <f ca="1">(Parameters!$C$2/F20)^Parameters!$C$9</f>
        <v>0.67142398622670285</v>
      </c>
      <c r="G67" s="2">
        <f ca="1">(Parameters!$C$2/G20)^Parameters!$C$9</f>
        <v>0.77090104798971915</v>
      </c>
      <c r="H67" s="2">
        <f ca="1">(Parameters!$C$2/H20)^Parameters!$C$9</f>
        <v>1.0129050145213467</v>
      </c>
      <c r="I67" s="3">
        <f ca="1">(Parameters!$C$2/I20)^Parameters!$C$9</f>
        <v>1.626681615152888</v>
      </c>
      <c r="K67" s="83"/>
      <c r="L67" s="89">
        <v>-20</v>
      </c>
      <c r="M67" s="1" t="s">
        <v>2</v>
      </c>
      <c r="N67" s="2">
        <f ca="1">(Parameters!$C$2/N20)^Parameters!$C$9</f>
        <v>0.64007830117395248</v>
      </c>
      <c r="O67" s="2">
        <f ca="1">(Parameters!$C$2/O20)^Parameters!$C$9</f>
        <v>0.64032003206493093</v>
      </c>
      <c r="P67" s="2">
        <f ca="1">(Parameters!$C$2/P20)^Parameters!$C$9</f>
        <v>0.64026747480745483</v>
      </c>
      <c r="Q67" s="2">
        <f ca="1">(Parameters!$C$2/Q20)^Parameters!$C$9</f>
        <v>0.64040253534923519</v>
      </c>
      <c r="R67" s="3">
        <f ca="1">(Parameters!$C$2/R20)^Parameters!$C$9</f>
        <v>0.64175107466253722</v>
      </c>
      <c r="T67" s="83"/>
      <c r="U67" s="89">
        <v>-20</v>
      </c>
      <c r="V67" s="1" t="s">
        <v>2</v>
      </c>
      <c r="W67" s="3">
        <f ca="1">(Parameters!$C$2/W20)^Parameters!$C$9</f>
        <v>0.64170187523220656</v>
      </c>
      <c r="X67" s="3">
        <f ca="1">(Parameters!$C$2/X20)^Parameters!$C$9</f>
        <v>0.65011223117257944</v>
      </c>
      <c r="Y67" s="3">
        <f ca="1">(Parameters!$C$2/Y20)^Parameters!$C$9</f>
        <v>0.67745581015219303</v>
      </c>
      <c r="Z67" s="3">
        <f ca="1">(Parameters!$C$2/Z20)^Parameters!$C$9</f>
        <v>0.73497104205049679</v>
      </c>
      <c r="AA67" s="3">
        <f ca="1">(Parameters!$C$2/AA20)^Parameters!$C$9</f>
        <v>0.84895044169062273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0.68459554585664151</v>
      </c>
      <c r="F68" s="18">
        <f ca="1">(Parameters!$C$2/F21)^Parameters!$C$9</f>
        <v>0.69812885033428296</v>
      </c>
      <c r="G68" s="18">
        <f ca="1">(Parameters!$C$2/G21)^Parameters!$C$9</f>
        <v>0.76470439034465665</v>
      </c>
      <c r="H68" s="18">
        <f ca="1">(Parameters!$C$2/H21)^Parameters!$C$9</f>
        <v>0.91280351173184493</v>
      </c>
      <c r="I68" s="22">
        <f ca="1">(Parameters!$C$2/I21)^Parameters!$C$9</f>
        <v>1.2288786619541443</v>
      </c>
      <c r="K68" s="83"/>
      <c r="L68" s="85"/>
      <c r="M68" s="4" t="s">
        <v>3</v>
      </c>
      <c r="N68" s="18">
        <f ca="1">(Parameters!$C$2/N21)^Parameters!$C$9</f>
        <v>0.6579014394617424</v>
      </c>
      <c r="O68" s="18">
        <f ca="1">(Parameters!$C$2/O21)^Parameters!$C$9</f>
        <v>0.67758598196282949</v>
      </c>
      <c r="P68" s="18">
        <f ca="1">(Parameters!$C$2/P21)^Parameters!$C$9</f>
        <v>0.68382792914846346</v>
      </c>
      <c r="Q68" s="18">
        <f ca="1">(Parameters!$C$2/Q21)^Parameters!$C$9</f>
        <v>0.70781497096560397</v>
      </c>
      <c r="R68" s="22">
        <f ca="1">(Parameters!$C$2/R21)^Parameters!$C$9</f>
        <v>0.76933181001959094</v>
      </c>
      <c r="T68" s="83"/>
      <c r="U68" s="85"/>
      <c r="V68" s="4" t="s">
        <v>3</v>
      </c>
      <c r="W68" s="6">
        <f ca="1">(Parameters!$C$2/W21)^Parameters!$C$9</f>
        <v>0.67373621174219134</v>
      </c>
      <c r="X68" s="6">
        <f ca="1">(Parameters!$C$2/X21)^Parameters!$C$9</f>
        <v>0.686371602563278</v>
      </c>
      <c r="Y68" s="6">
        <f ca="1">(Parameters!$C$2/Y21)^Parameters!$C$9</f>
        <v>0.71438253863935508</v>
      </c>
      <c r="Z68" s="6">
        <f ca="1">(Parameters!$C$2/Z21)^Parameters!$C$9</f>
        <v>0.78679821277784368</v>
      </c>
      <c r="AA68" s="6">
        <f ca="1">(Parameters!$C$2/AA21)^Parameters!$C$9</f>
        <v>0.93521080890130026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0.64229688820657638</v>
      </c>
      <c r="F69" s="2">
        <f ca="1">(Parameters!$C$2/F22)^Parameters!$C$9</f>
        <v>0.66715963455254446</v>
      </c>
      <c r="G69" s="2">
        <f ca="1">(Parameters!$C$2/G22)^Parameters!$C$9</f>
        <v>0.76106215479626682</v>
      </c>
      <c r="H69" s="2">
        <f ca="1">(Parameters!$C$2/H22)^Parameters!$C$9</f>
        <v>0.98489380404105509</v>
      </c>
      <c r="I69" s="3">
        <f ca="1">(Parameters!$C$2/I22)^Parameters!$C$9</f>
        <v>1.5381001281379076</v>
      </c>
      <c r="K69" s="83"/>
      <c r="L69" s="89">
        <v>-25</v>
      </c>
      <c r="M69" s="7" t="s">
        <v>2</v>
      </c>
      <c r="N69" s="2">
        <f ca="1">(Parameters!$C$2/N22)^Parameters!$C$9</f>
        <v>0.64000501760927953</v>
      </c>
      <c r="O69" s="2">
        <f ca="1">(Parameters!$C$2/O22)^Parameters!$C$9</f>
        <v>0.64031034760238947</v>
      </c>
      <c r="P69" s="2">
        <f ca="1">(Parameters!$C$2/P22)^Parameters!$C$9</f>
        <v>0.6402526781612583</v>
      </c>
      <c r="Q69" s="2">
        <f ca="1">(Parameters!$C$2/Q22)^Parameters!$C$9</f>
        <v>0.64054267171319235</v>
      </c>
      <c r="R69" s="3">
        <f ca="1">(Parameters!$C$2/R22)^Parameters!$C$9</f>
        <v>0.64157892352534662</v>
      </c>
      <c r="T69" s="83"/>
      <c r="U69" s="89">
        <v>-25</v>
      </c>
      <c r="V69" s="7" t="s">
        <v>2</v>
      </c>
      <c r="W69" s="3">
        <f ca="1">(Parameters!$C$2/W22)^Parameters!$C$9</f>
        <v>0.64070143346541109</v>
      </c>
      <c r="X69" s="3">
        <f ca="1">(Parameters!$C$2/X22)^Parameters!$C$9</f>
        <v>0.64884095163119937</v>
      </c>
      <c r="Y69" s="3">
        <f ca="1">(Parameters!$C$2/Y22)^Parameters!$C$9</f>
        <v>0.67482583589371659</v>
      </c>
      <c r="Z69" s="3">
        <f ca="1">(Parameters!$C$2/Z22)^Parameters!$C$9</f>
        <v>0.72917542220549247</v>
      </c>
      <c r="AA69" s="3">
        <f ca="1">(Parameters!$C$2/AA22)^Parameters!$C$9</f>
        <v>0.83433141913377984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0.67998676049034867</v>
      </c>
      <c r="F70" s="18">
        <f ca="1">(Parameters!$C$2/F23)^Parameters!$C$9</f>
        <v>0.6967638975831062</v>
      </c>
      <c r="G70" s="18">
        <f ca="1">(Parameters!$C$2/G23)^Parameters!$C$9</f>
        <v>0.75676074485986156</v>
      </c>
      <c r="H70" s="18">
        <f ca="1">(Parameters!$C$2/H23)^Parameters!$C$9</f>
        <v>0.91009273086384412</v>
      </c>
      <c r="I70" s="22">
        <f ca="1">(Parameters!$C$2/I23)^Parameters!$C$9</f>
        <v>1.1851099763256783</v>
      </c>
      <c r="K70" s="83"/>
      <c r="L70" s="75"/>
      <c r="M70" s="8" t="s">
        <v>3</v>
      </c>
      <c r="N70" s="18">
        <f ca="1">(Parameters!$C$2/N23)^Parameters!$C$9</f>
        <v>0.6523688797110625</v>
      </c>
      <c r="O70" s="18">
        <f ca="1">(Parameters!$C$2/O23)^Parameters!$C$9</f>
        <v>0.67663356132942065</v>
      </c>
      <c r="P70" s="18">
        <f ca="1">(Parameters!$C$2/P23)^Parameters!$C$9</f>
        <v>0.68237394427419051</v>
      </c>
      <c r="Q70" s="18">
        <f ca="1">(Parameters!$C$2/Q23)^Parameters!$C$9</f>
        <v>0.7117277733787204</v>
      </c>
      <c r="R70" s="22">
        <f ca="1">(Parameters!$C$2/R23)^Parameters!$C$9</f>
        <v>0.75349283926597854</v>
      </c>
      <c r="T70" s="83"/>
      <c r="U70" s="75"/>
      <c r="V70" s="8" t="s">
        <v>3</v>
      </c>
      <c r="W70" s="6">
        <f ca="1">(Parameters!$C$2/W23)^Parameters!$C$9</f>
        <v>0.66990795045652873</v>
      </c>
      <c r="X70" s="6">
        <f ca="1">(Parameters!$C$2/X23)^Parameters!$C$9</f>
        <v>0.68517576327324403</v>
      </c>
      <c r="Y70" s="6">
        <f ca="1">(Parameters!$C$2/Y23)^Parameters!$C$9</f>
        <v>0.71110140259237897</v>
      </c>
      <c r="Z70" s="6">
        <f ca="1">(Parameters!$C$2/Z23)^Parameters!$C$9</f>
        <v>0.78372685150425314</v>
      </c>
      <c r="AA70" s="6">
        <f ca="1">(Parameters!$C$2/AA23)^Parameters!$C$9</f>
        <v>0.91112946027149477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0.64563432410455146</v>
      </c>
      <c r="F71" s="2">
        <f ca="1">(Parameters!$C$2/F24)^Parameters!$C$9</f>
        <v>0.67015488384757038</v>
      </c>
      <c r="G71" s="2">
        <f ca="1">(Parameters!$C$2/G24)^Parameters!$C$9</f>
        <v>0.76029102141885574</v>
      </c>
      <c r="H71" s="2">
        <f ca="1">(Parameters!$C$2/H24)^Parameters!$C$9</f>
        <v>0.9711346998040159</v>
      </c>
      <c r="I71" s="3">
        <f ca="1">(Parameters!$C$2/I24)^Parameters!$C$9</f>
        <v>1.4766937703382057</v>
      </c>
      <c r="K71" s="83"/>
      <c r="L71" s="74">
        <v>-30</v>
      </c>
      <c r="M71" s="1" t="s">
        <v>2</v>
      </c>
      <c r="N71" s="2">
        <f ca="1">(Parameters!$C$2/N24)^Parameters!$C$9</f>
        <v>0.64007853549401195</v>
      </c>
      <c r="O71" s="2">
        <f ca="1">(Parameters!$C$2/O24)^Parameters!$C$9</f>
        <v>0.64031320345134168</v>
      </c>
      <c r="P71" s="2">
        <f ca="1">(Parameters!$C$2/P24)^Parameters!$C$9</f>
        <v>0.64024932095218956</v>
      </c>
      <c r="Q71" s="2">
        <f ca="1">(Parameters!$C$2/Q24)^Parameters!$C$9</f>
        <v>0.64052107771050282</v>
      </c>
      <c r="R71" s="3">
        <f ca="1">(Parameters!$C$2/R24)^Parameters!$C$9</f>
        <v>0.64144739863332456</v>
      </c>
      <c r="T71" s="83"/>
      <c r="U71" s="74">
        <v>-30</v>
      </c>
      <c r="V71" s="1" t="s">
        <v>2</v>
      </c>
      <c r="W71" s="3">
        <f ca="1">(Parameters!$C$2/W24)^Parameters!$C$9</f>
        <v>0.64195074812341502</v>
      </c>
      <c r="X71" s="3">
        <f ca="1">(Parameters!$C$2/X24)^Parameters!$C$9</f>
        <v>0.64971062753602948</v>
      </c>
      <c r="Y71" s="3">
        <f ca="1">(Parameters!$C$2/Y24)^Parameters!$C$9</f>
        <v>0.67460319338634933</v>
      </c>
      <c r="Z71" s="3">
        <f ca="1">(Parameters!$C$2/Z24)^Parameters!$C$9</f>
        <v>0.72608026979149332</v>
      </c>
      <c r="AA71" s="3">
        <f ca="1">(Parameters!$C$2/AA24)^Parameters!$C$9</f>
        <v>0.82380253233972267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0.68450045260961134</v>
      </c>
      <c r="F72" s="18">
        <f ca="1">(Parameters!$C$2/F25)^Parameters!$C$9</f>
        <v>0.69705050728462592</v>
      </c>
      <c r="G72" s="18">
        <f ca="1">(Parameters!$C$2/G25)^Parameters!$C$9</f>
        <v>0.75614084817441385</v>
      </c>
      <c r="H72" s="18">
        <f ca="1">(Parameters!$C$2/H25)^Parameters!$C$9</f>
        <v>0.89977482687914423</v>
      </c>
      <c r="I72" s="22">
        <f ca="1">(Parameters!$C$2/I25)^Parameters!$C$9</f>
        <v>1.1678762648719998</v>
      </c>
      <c r="K72" s="83"/>
      <c r="L72" s="75"/>
      <c r="M72" s="4" t="s">
        <v>3</v>
      </c>
      <c r="N72" s="18">
        <f ca="1">(Parameters!$C$2/N25)^Parameters!$C$9</f>
        <v>0.65979861861364975</v>
      </c>
      <c r="O72" s="18">
        <f ca="1">(Parameters!$C$2/O25)^Parameters!$C$9</f>
        <v>0.67731447531767019</v>
      </c>
      <c r="P72" s="18">
        <f ca="1">(Parameters!$C$2/P25)^Parameters!$C$9</f>
        <v>0.68162990216609065</v>
      </c>
      <c r="Q72" s="18">
        <f ca="1">(Parameters!$C$2/Q25)^Parameters!$C$9</f>
        <v>0.7078635944363908</v>
      </c>
      <c r="R72" s="22">
        <f ca="1">(Parameters!$C$2/R25)^Parameters!$C$9</f>
        <v>0.74320780806286724</v>
      </c>
      <c r="T72" s="83"/>
      <c r="U72" s="75"/>
      <c r="V72" s="4" t="s">
        <v>3</v>
      </c>
      <c r="W72" s="6">
        <f ca="1">(Parameters!$C$2/W25)^Parameters!$C$9</f>
        <v>0.67400609069431516</v>
      </c>
      <c r="X72" s="6">
        <f ca="1">(Parameters!$C$2/X25)^Parameters!$C$9</f>
        <v>0.68575448545027773</v>
      </c>
      <c r="Y72" s="6">
        <f ca="1">(Parameters!$C$2/Y25)^Parameters!$C$9</f>
        <v>0.71001124097953727</v>
      </c>
      <c r="Z72" s="6">
        <f ca="1">(Parameters!$C$2/Z25)^Parameters!$C$9</f>
        <v>0.7775416503816085</v>
      </c>
      <c r="AA72" s="6">
        <f ca="1">(Parameters!$C$2/AA25)^Parameters!$C$9</f>
        <v>0.88763983524909873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0.65585811424928164</v>
      </c>
      <c r="F73" s="2">
        <f ca="1">(Parameters!$C$2/F26)^Parameters!$C$9</f>
        <v>0.68063031001667051</v>
      </c>
      <c r="G73" s="2">
        <f ca="1">(Parameters!$C$2/G26)^Parameters!$C$9</f>
        <v>0.76853841296688918</v>
      </c>
      <c r="H73" s="2">
        <f ca="1">(Parameters!$C$2/H26)^Parameters!$C$9</f>
        <v>0.97011450932568688</v>
      </c>
      <c r="I73" s="3">
        <f ca="1">(Parameters!$C$2/I26)^Parameters!$C$9</f>
        <v>1.439451802244206</v>
      </c>
      <c r="K73" s="83"/>
      <c r="L73" s="74">
        <v>-35</v>
      </c>
      <c r="M73" s="1" t="s">
        <v>2</v>
      </c>
      <c r="N73" s="2">
        <f ca="1">(Parameters!$C$2/N26)^Parameters!$C$9</f>
        <v>0.64027456463277432</v>
      </c>
      <c r="O73" s="2">
        <f ca="1">(Parameters!$C$2/O26)^Parameters!$C$9</f>
        <v>0.64032869884263677</v>
      </c>
      <c r="P73" s="2">
        <f ca="1">(Parameters!$C$2/P26)^Parameters!$C$9</f>
        <v>0.6402572698999679</v>
      </c>
      <c r="Q73" s="2">
        <f ca="1">(Parameters!$C$2/Q26)^Parameters!$C$9</f>
        <v>0.64051306037088906</v>
      </c>
      <c r="R73" s="3">
        <f ca="1">(Parameters!$C$2/R26)^Parameters!$C$9</f>
        <v>0.64087081577401706</v>
      </c>
      <c r="T73" s="83"/>
      <c r="U73" s="74">
        <v>-35</v>
      </c>
      <c r="V73" s="1" t="s">
        <v>2</v>
      </c>
      <c r="W73" s="3">
        <f ca="1">(Parameters!$C$2/W26)^Parameters!$C$9</f>
        <v>0.6454260493113998</v>
      </c>
      <c r="X73" s="3">
        <f ca="1">(Parameters!$C$2/X26)^Parameters!$C$9</f>
        <v>0.65276285378497678</v>
      </c>
      <c r="Y73" s="3">
        <f ca="1">(Parameters!$C$2/Y26)^Parameters!$C$9</f>
        <v>0.67677956753489155</v>
      </c>
      <c r="Z73" s="3">
        <f ca="1">(Parameters!$C$2/Z26)^Parameters!$C$9</f>
        <v>0.72581192266738703</v>
      </c>
      <c r="AA73" s="3">
        <f ca="1">(Parameters!$C$2/AA26)^Parameters!$C$9</f>
        <v>0.81657983941001611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0.69109051127256027</v>
      </c>
      <c r="F74" s="18">
        <f ca="1">(Parameters!$C$2/F27)^Parameters!$C$9</f>
        <v>0.70414270990025485</v>
      </c>
      <c r="G74" s="18">
        <f ca="1">(Parameters!$C$2/G27)^Parameters!$C$9</f>
        <v>0.75905239823102744</v>
      </c>
      <c r="H74" s="18">
        <f ca="1">(Parameters!$C$2/H27)^Parameters!$C$9</f>
        <v>0.89803641947172541</v>
      </c>
      <c r="I74" s="22">
        <f ca="1">(Parameters!$C$2/I27)^Parameters!$C$9</f>
        <v>1.1496389683626369</v>
      </c>
      <c r="K74" s="83"/>
      <c r="L74" s="75"/>
      <c r="M74" s="9" t="s">
        <v>3</v>
      </c>
      <c r="N74" s="18">
        <f ca="1">(Parameters!$C$2/N27)^Parameters!$C$9</f>
        <v>0.67197953028809287</v>
      </c>
      <c r="O74" s="18">
        <f ca="1">(Parameters!$C$2/O27)^Parameters!$C$9</f>
        <v>0.67703687464163409</v>
      </c>
      <c r="P74" s="18">
        <f ca="1">(Parameters!$C$2/P27)^Parameters!$C$9</f>
        <v>0.68090955740542825</v>
      </c>
      <c r="Q74" s="18">
        <f ca="1">(Parameters!$C$2/Q27)^Parameters!$C$9</f>
        <v>0.70502963108994221</v>
      </c>
      <c r="R74" s="22">
        <f ca="1">(Parameters!$C$2/R27)^Parameters!$C$9</f>
        <v>0.74333020125521876</v>
      </c>
      <c r="T74" s="83"/>
      <c r="U74" s="75"/>
      <c r="V74" s="9" t="s">
        <v>3</v>
      </c>
      <c r="W74" s="6">
        <f ca="1">(Parameters!$C$2/W27)^Parameters!$C$9</f>
        <v>0.68027078111731276</v>
      </c>
      <c r="X74" s="6">
        <f ca="1">(Parameters!$C$2/X27)^Parameters!$C$9</f>
        <v>0.6876258585548326</v>
      </c>
      <c r="Y74" s="6">
        <f ca="1">(Parameters!$C$2/Y27)^Parameters!$C$9</f>
        <v>0.71169234562414652</v>
      </c>
      <c r="Z74" s="6">
        <f ca="1">(Parameters!$C$2/Z27)^Parameters!$C$9</f>
        <v>0.77440817751063029</v>
      </c>
      <c r="AA74" s="6">
        <f ca="1">(Parameters!$C$2/AA27)^Parameters!$C$9</f>
        <v>0.88487473769878022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0.6746002787475307</v>
      </c>
      <c r="F75" s="2">
        <f ca="1">(Parameters!$C$2/F28)^Parameters!$C$9</f>
        <v>0.69936837435945209</v>
      </c>
      <c r="G75" s="2">
        <f ca="1">(Parameters!$C$2/G28)^Parameters!$C$9</f>
        <v>0.78639495085106681</v>
      </c>
      <c r="H75" s="2">
        <f ca="1">(Parameters!$C$2/H28)^Parameters!$C$9</f>
        <v>0.98177837140595658</v>
      </c>
      <c r="I75" s="3">
        <f ca="1">(Parameters!$C$2/I28)^Parameters!$C$9</f>
        <v>1.4214908472240761</v>
      </c>
      <c r="K75" s="83"/>
      <c r="L75" s="74">
        <v>-40</v>
      </c>
      <c r="M75" s="10" t="s">
        <v>2</v>
      </c>
      <c r="N75" s="2">
        <f ca="1">(Parameters!$C$2/N28)^Parameters!$C$9</f>
        <v>0.64030538039830998</v>
      </c>
      <c r="O75" s="2">
        <f ca="1">(Parameters!$C$2/O28)^Parameters!$C$9</f>
        <v>0.64035744366493574</v>
      </c>
      <c r="P75" s="2">
        <f ca="1">(Parameters!$C$2/P28)^Parameters!$C$9</f>
        <v>0.64027681987462048</v>
      </c>
      <c r="Q75" s="2">
        <f ca="1">(Parameters!$C$2/Q28)^Parameters!$C$9</f>
        <v>0.64051832308190726</v>
      </c>
      <c r="R75" s="3">
        <f ca="1">(Parameters!$C$2/R28)^Parameters!$C$9</f>
        <v>0.64084379361744037</v>
      </c>
      <c r="T75" s="83"/>
      <c r="U75" s="74">
        <v>-40</v>
      </c>
      <c r="V75" s="10" t="s">
        <v>2</v>
      </c>
      <c r="W75" s="3">
        <f ca="1">(Parameters!$C$2/W28)^Parameters!$C$9</f>
        <v>0.65096496288405659</v>
      </c>
      <c r="X75" s="3">
        <f ca="1">(Parameters!$C$2/X28)^Parameters!$C$9</f>
        <v>0.65814378559842934</v>
      </c>
      <c r="Y75" s="3">
        <f ca="1">(Parameters!$C$2/Y28)^Parameters!$C$9</f>
        <v>0.68145106230776187</v>
      </c>
      <c r="Z75" s="3">
        <f ca="1">(Parameters!$C$2/Z28)^Parameters!$C$9</f>
        <v>0.72836379275839891</v>
      </c>
      <c r="AA75" s="3">
        <f ca="1">(Parameters!$C$2/AA28)^Parameters!$C$9</f>
        <v>0.81331452223906398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0.69927402441766484</v>
      </c>
      <c r="F76" s="18">
        <f ca="1">(Parameters!$C$2/F29)^Parameters!$C$9</f>
        <v>0.71544897698023147</v>
      </c>
      <c r="G76" s="18">
        <f ca="1">(Parameters!$C$2/G29)^Parameters!$C$9</f>
        <v>0.76851676037823369</v>
      </c>
      <c r="H76" s="18">
        <f ca="1">(Parameters!$C$2/H29)^Parameters!$C$9</f>
        <v>0.8943406374349766</v>
      </c>
      <c r="I76" s="22">
        <f ca="1">(Parameters!$C$2/I29)^Parameters!$C$9</f>
        <v>1.1353625164148828</v>
      </c>
      <c r="K76" s="83"/>
      <c r="L76" s="75"/>
      <c r="M76" s="11" t="s">
        <v>3</v>
      </c>
      <c r="N76" s="18">
        <f ca="1">(Parameters!$C$2/N29)^Parameters!$C$9</f>
        <v>0.67547055315809301</v>
      </c>
      <c r="O76" s="18">
        <f ca="1">(Parameters!$C$2/O29)^Parameters!$C$9</f>
        <v>0.67681983680835833</v>
      </c>
      <c r="P76" s="18">
        <f ca="1">(Parameters!$C$2/P29)^Parameters!$C$9</f>
        <v>0.68073431014480912</v>
      </c>
      <c r="Q76" s="18">
        <f ca="1">(Parameters!$C$2/Q29)^Parameters!$C$9</f>
        <v>0.70185601051376112</v>
      </c>
      <c r="R76" s="22">
        <f ca="1">(Parameters!$C$2/R29)^Parameters!$C$9</f>
        <v>0.7340992524021025</v>
      </c>
      <c r="T76" s="83"/>
      <c r="U76" s="75"/>
      <c r="V76" s="11" t="s">
        <v>3</v>
      </c>
      <c r="W76" s="6">
        <f ca="1">(Parameters!$C$2/W29)^Parameters!$C$9</f>
        <v>0.68447857927855349</v>
      </c>
      <c r="X76" s="6">
        <f ca="1">(Parameters!$C$2/X29)^Parameters!$C$9</f>
        <v>0.69191757040036128</v>
      </c>
      <c r="Y76" s="6">
        <f ca="1">(Parameters!$C$2/Y29)^Parameters!$C$9</f>
        <v>0.71586054545933975</v>
      </c>
      <c r="Z76" s="6">
        <f ca="1">(Parameters!$C$2/Z29)^Parameters!$C$9</f>
        <v>0.77641728642117147</v>
      </c>
      <c r="AA76" s="6">
        <f ca="1">(Parameters!$C$2/AA29)^Parameters!$C$9</f>
        <v>0.87456261841505534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0.70269727100665647</v>
      </c>
      <c r="F77" s="2">
        <f ca="1">(Parameters!$C$2/F30)^Parameters!$C$9</f>
        <v>0.72782112957028788</v>
      </c>
      <c r="G77" s="2">
        <f ca="1">(Parameters!$C$2/G30)^Parameters!$C$9</f>
        <v>0.81517051944091934</v>
      </c>
      <c r="H77" s="2">
        <f ca="1">(Parameters!$C$2/H30)^Parameters!$C$9</f>
        <v>1.0069271710181116</v>
      </c>
      <c r="I77" s="3">
        <f ca="1">(Parameters!$C$2/I30)^Parameters!$C$9</f>
        <v>1.4233945544754087</v>
      </c>
      <c r="K77" s="83"/>
      <c r="L77" s="74">
        <v>-45</v>
      </c>
      <c r="M77" s="12" t="s">
        <v>2</v>
      </c>
      <c r="N77" s="2">
        <f ca="1">(Parameters!$C$2/N30)^Parameters!$C$9</f>
        <v>0.64035039449801812</v>
      </c>
      <c r="O77" s="2">
        <f ca="1">(Parameters!$C$2/O30)^Parameters!$C$9</f>
        <v>0.64040059910941416</v>
      </c>
      <c r="P77" s="2">
        <f ca="1">(Parameters!$C$2/P30)^Parameters!$C$9</f>
        <v>0.64030871223193719</v>
      </c>
      <c r="Q77" s="2">
        <f ca="1">(Parameters!$C$2/Q30)^Parameters!$C$9</f>
        <v>0.6405370404902726</v>
      </c>
      <c r="R77" s="3">
        <f ca="1">(Parameters!$C$2/R30)^Parameters!$C$9</f>
        <v>0.64083305173996463</v>
      </c>
      <c r="T77" s="83"/>
      <c r="U77" s="74">
        <v>-45</v>
      </c>
      <c r="V77" s="12" t="s">
        <v>2</v>
      </c>
      <c r="W77" s="3">
        <f ca="1">(Parameters!$C$2/W30)^Parameters!$C$9</f>
        <v>0.65905515014883098</v>
      </c>
      <c r="X77" s="3">
        <f ca="1">(Parameters!$C$2/X30)^Parameters!$C$9</f>
        <v>0.66611414801441826</v>
      </c>
      <c r="Y77" s="3">
        <f ca="1">(Parameters!$C$2/Y30)^Parameters!$C$9</f>
        <v>0.68882457321852597</v>
      </c>
      <c r="Z77" s="3">
        <f ca="1">(Parameters!$C$2/Z30)^Parameters!$C$9</f>
        <v>0.73383694493459617</v>
      </c>
      <c r="AA77" s="3">
        <f ca="1">(Parameters!$C$2/AA30)^Parameters!$C$9</f>
        <v>0.81343589336315991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0.71657520372533512</v>
      </c>
      <c r="F78" s="18">
        <f ca="1">(Parameters!$C$2/F31)^Parameters!$C$9</f>
        <v>0.73344819250288795</v>
      </c>
      <c r="G78" s="18">
        <f ca="1">(Parameters!$C$2/G31)^Parameters!$C$9</f>
        <v>0.78967185902021586</v>
      </c>
      <c r="H78" s="18">
        <f ca="1">(Parameters!$C$2/H31)^Parameters!$C$9</f>
        <v>0.90917221287361027</v>
      </c>
      <c r="I78" s="22">
        <f ca="1">(Parameters!$C$2/I31)^Parameters!$C$9</f>
        <v>1.1320353766852584</v>
      </c>
      <c r="K78" s="83"/>
      <c r="L78" s="75"/>
      <c r="M78" s="9" t="s">
        <v>3</v>
      </c>
      <c r="N78" s="18">
        <f ca="1">(Parameters!$C$2/N31)^Parameters!$C$9</f>
        <v>0.67531738878712433</v>
      </c>
      <c r="O78" s="18">
        <f ca="1">(Parameters!$C$2/O31)^Parameters!$C$9</f>
        <v>0.67742827274835438</v>
      </c>
      <c r="P78" s="18">
        <f ca="1">(Parameters!$C$2/P31)^Parameters!$C$9</f>
        <v>0.68175064579741396</v>
      </c>
      <c r="Q78" s="18">
        <f ca="1">(Parameters!$C$2/Q31)^Parameters!$C$9</f>
        <v>0.70064705300753749</v>
      </c>
      <c r="R78" s="22">
        <f ca="1">(Parameters!$C$2/R31)^Parameters!$C$9</f>
        <v>0.72659344279131655</v>
      </c>
      <c r="T78" s="83"/>
      <c r="U78" s="75"/>
      <c r="V78" s="9" t="s">
        <v>3</v>
      </c>
      <c r="W78" s="6">
        <f ca="1">(Parameters!$C$2/W31)^Parameters!$C$9</f>
        <v>0.69106249516805762</v>
      </c>
      <c r="X78" s="6">
        <f ca="1">(Parameters!$C$2/X31)^Parameters!$C$9</f>
        <v>0.69922828755066146</v>
      </c>
      <c r="Y78" s="6">
        <f ca="1">(Parameters!$C$2/Y31)^Parameters!$C$9</f>
        <v>0.721776561072064</v>
      </c>
      <c r="Z78" s="6">
        <f ca="1">(Parameters!$C$2/Z31)^Parameters!$C$9</f>
        <v>0.77937711125589249</v>
      </c>
      <c r="AA78" s="6">
        <f ca="1">(Parameters!$C$2/AA31)^Parameters!$C$9</f>
        <v>0.86835489932623622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0.7425058829048562</v>
      </c>
      <c r="F79" s="2">
        <f ca="1">(Parameters!$C$2/F32)^Parameters!$C$9</f>
        <v>0.76832179191468497</v>
      </c>
      <c r="G79" s="2">
        <f ca="1">(Parameters!$C$2/G32)^Parameters!$C$9</f>
        <v>0.85707791850691861</v>
      </c>
      <c r="H79" s="2">
        <f ca="1">(Parameters!$C$2/H32)^Parameters!$C$9</f>
        <v>1.0473240367438144</v>
      </c>
      <c r="I79" s="3">
        <f ca="1">(Parameters!$C$2/I32)^Parameters!$C$9</f>
        <v>1.4453878027735771</v>
      </c>
      <c r="K79" s="83"/>
      <c r="L79" s="74">
        <v>-50</v>
      </c>
      <c r="M79" s="10" t="s">
        <v>2</v>
      </c>
      <c r="N79" s="2">
        <f ca="1">(Parameters!$C$2/N32)^Parameters!$C$9</f>
        <v>0.64041153395818684</v>
      </c>
      <c r="O79" s="2">
        <f ca="1">(Parameters!$C$2/O32)^Parameters!$C$9</f>
        <v>0.6404599606732686</v>
      </c>
      <c r="P79" s="2">
        <f ca="1">(Parameters!$C$2/P32)^Parameters!$C$9</f>
        <v>0.64035418516208809</v>
      </c>
      <c r="Q79" s="2">
        <f ca="1">(Parameters!$C$2/Q32)^Parameters!$C$9</f>
        <v>0.64056986891668277</v>
      </c>
      <c r="R79" s="3">
        <f ca="1">(Parameters!$C$2/R32)^Parameters!$C$9</f>
        <v>0.6407336537245073</v>
      </c>
      <c r="T79" s="83"/>
      <c r="U79" s="74">
        <v>-50</v>
      </c>
      <c r="V79" s="10" t="s">
        <v>2</v>
      </c>
      <c r="W79" s="3">
        <f ca="1">(Parameters!$C$2/W32)^Parameters!$C$9</f>
        <v>0.67010962135236107</v>
      </c>
      <c r="X79" s="3">
        <f ca="1">(Parameters!$C$2/X32)^Parameters!$C$9</f>
        <v>0.67706775086643611</v>
      </c>
      <c r="Y79" s="3">
        <f ca="1">(Parameters!$C$2/Y32)^Parameters!$C$9</f>
        <v>0.69923189054549972</v>
      </c>
      <c r="Z79" s="3">
        <f ca="1">(Parameters!$C$2/Z32)^Parameters!$C$9</f>
        <v>0.74244675183968267</v>
      </c>
      <c r="AA79" s="3">
        <f ca="1">(Parameters!$C$2/AA32)^Parameters!$C$9</f>
        <v>0.81689144250510382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0.74253704442694779</v>
      </c>
      <c r="F80" s="18">
        <f ca="1">(Parameters!$C$2/F33)^Parameters!$C$9</f>
        <v>0.76041739969457989</v>
      </c>
      <c r="G80" s="18">
        <f ca="1">(Parameters!$C$2/G33)^Parameters!$C$9</f>
        <v>0.81345480847696139</v>
      </c>
      <c r="H80" s="18">
        <f ca="1">(Parameters!$C$2/H33)^Parameters!$C$9</f>
        <v>0.93331212195791846</v>
      </c>
      <c r="I80" s="22">
        <f ca="1">(Parameters!$C$2/I33)^Parameters!$C$9</f>
        <v>1.1465512942216567</v>
      </c>
      <c r="K80" s="83"/>
      <c r="L80" s="75"/>
      <c r="M80" s="11" t="s">
        <v>3</v>
      </c>
      <c r="N80" s="18">
        <f ca="1">(Parameters!$C$2/N33)^Parameters!$C$9</f>
        <v>0.67661355808977386</v>
      </c>
      <c r="O80" s="18">
        <f ca="1">(Parameters!$C$2/O33)^Parameters!$C$9</f>
        <v>0.67900476117713404</v>
      </c>
      <c r="P80" s="18">
        <f ca="1">(Parameters!$C$2/P33)^Parameters!$C$9</f>
        <v>0.68250946742592566</v>
      </c>
      <c r="Q80" s="18">
        <f ca="1">(Parameters!$C$2/Q33)^Parameters!$C$9</f>
        <v>0.70013890734491924</v>
      </c>
      <c r="R80" s="22">
        <f ca="1">(Parameters!$C$2/R33)^Parameters!$C$9</f>
        <v>0.72942906698693999</v>
      </c>
      <c r="T80" s="83"/>
      <c r="U80" s="75"/>
      <c r="V80" s="11" t="s">
        <v>3</v>
      </c>
      <c r="W80" s="6">
        <f ca="1">(Parameters!$C$2/W33)^Parameters!$C$9</f>
        <v>0.70150789722650986</v>
      </c>
      <c r="X80" s="6">
        <f ca="1">(Parameters!$C$2/X33)^Parameters!$C$9</f>
        <v>0.70965416560142902</v>
      </c>
      <c r="Y80" s="6">
        <f ca="1">(Parameters!$C$2/Y33)^Parameters!$C$9</f>
        <v>0.73186383867421401</v>
      </c>
      <c r="Z80" s="6">
        <f ca="1">(Parameters!$C$2/Z33)^Parameters!$C$9</f>
        <v>0.78552190610612704</v>
      </c>
      <c r="AA80" s="6">
        <f ca="1">(Parameters!$C$2/AA33)^Parameters!$C$9</f>
        <v>0.87629260995514657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0.79763797256804536</v>
      </c>
      <c r="F81" s="2">
        <f ca="1">(Parameters!$C$2/F34)^Parameters!$C$9</f>
        <v>0.82445474001148633</v>
      </c>
      <c r="G81" s="2">
        <f ca="1">(Parameters!$C$2/G34)^Parameters!$C$9</f>
        <v>0.91556615523308937</v>
      </c>
      <c r="H81" s="2">
        <f ca="1">(Parameters!$C$2/H34)^Parameters!$C$9</f>
        <v>1.1059393346794641</v>
      </c>
      <c r="I81" s="3">
        <f ca="1">(Parameters!$C$2/I34)^Parameters!$C$9</f>
        <v>1.4885624960931858</v>
      </c>
      <c r="K81" s="83"/>
      <c r="L81" s="74">
        <v>-55</v>
      </c>
      <c r="M81" s="12" t="s">
        <v>2</v>
      </c>
      <c r="N81" s="2">
        <f ca="1">(Parameters!$C$2/N34)^Parameters!$C$9</f>
        <v>0.64049152307876756</v>
      </c>
      <c r="O81" s="2">
        <f ca="1">(Parameters!$C$2/O34)^Parameters!$C$9</f>
        <v>0.64053809675174067</v>
      </c>
      <c r="P81" s="2">
        <f ca="1">(Parameters!$C$2/P34)^Parameters!$C$9</f>
        <v>0.64041506410553217</v>
      </c>
      <c r="Q81" s="2">
        <f ca="1">(Parameters!$C$2/Q34)^Parameters!$C$9</f>
        <v>0.64061799377849682</v>
      </c>
      <c r="R81" s="3">
        <f ca="1">(Parameters!$C$2/R34)^Parameters!$C$9</f>
        <v>0.64076122917409239</v>
      </c>
      <c r="T81" s="83"/>
      <c r="U81" s="74">
        <v>-55</v>
      </c>
      <c r="V81" s="12" t="s">
        <v>2</v>
      </c>
      <c r="W81" s="3">
        <f ca="1">(Parameters!$C$2/W34)^Parameters!$C$9</f>
        <v>0.68470895957412659</v>
      </c>
      <c r="X81" s="3">
        <f ca="1">(Parameters!$C$2/X34)^Parameters!$C$9</f>
        <v>0.69156118244915865</v>
      </c>
      <c r="Y81" s="3">
        <f ca="1">(Parameters!$C$2/Y34)^Parameters!$C$9</f>
        <v>0.71315359999140537</v>
      </c>
      <c r="Z81" s="3">
        <f ca="1">(Parameters!$C$2/Z34)^Parameters!$C$9</f>
        <v>0.75453756725163357</v>
      </c>
      <c r="AA81" s="3">
        <f ca="1">(Parameters!$C$2/AA34)^Parameters!$C$9</f>
        <v>0.82393266686458255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0.77802085989096326</v>
      </c>
      <c r="F82" s="18">
        <f ca="1">(Parameters!$C$2/F35)^Parameters!$C$9</f>
        <v>0.79278231388092901</v>
      </c>
      <c r="G82" s="18">
        <f ca="1">(Parameters!$C$2/G35)^Parameters!$C$9</f>
        <v>0.84475502244264611</v>
      </c>
      <c r="H82" s="18">
        <f ca="1">(Parameters!$C$2/H35)^Parameters!$C$9</f>
        <v>0.96818454131647913</v>
      </c>
      <c r="I82" s="22">
        <f ca="1">(Parameters!$C$2/I35)^Parameters!$C$9</f>
        <v>1.1652835766667733</v>
      </c>
      <c r="K82" s="83"/>
      <c r="L82" s="75"/>
      <c r="M82" s="9" t="s">
        <v>3</v>
      </c>
      <c r="N82" s="18">
        <f ca="1">(Parameters!$C$2/N35)^Parameters!$C$9</f>
        <v>0.67881048862949533</v>
      </c>
      <c r="O82" s="18">
        <f ca="1">(Parameters!$C$2/O35)^Parameters!$C$9</f>
        <v>0.68073338963006658</v>
      </c>
      <c r="P82" s="18">
        <f ca="1">(Parameters!$C$2/P35)^Parameters!$C$9</f>
        <v>0.68367090439162848</v>
      </c>
      <c r="Q82" s="18">
        <f ca="1">(Parameters!$C$2/Q35)^Parameters!$C$9</f>
        <v>0.70030380141973381</v>
      </c>
      <c r="R82" s="22">
        <f ca="1">(Parameters!$C$2/R35)^Parameters!$C$9</f>
        <v>0.72382918387836492</v>
      </c>
      <c r="T82" s="83"/>
      <c r="U82" s="75"/>
      <c r="V82" s="9" t="s">
        <v>3</v>
      </c>
      <c r="W82" s="6">
        <f ca="1">(Parameters!$C$2/W35)^Parameters!$C$9</f>
        <v>0.71596383336189706</v>
      </c>
      <c r="X82" s="6">
        <f ca="1">(Parameters!$C$2/X35)^Parameters!$C$9</f>
        <v>0.72479554695687454</v>
      </c>
      <c r="Y82" s="6">
        <f ca="1">(Parameters!$C$2/Y35)^Parameters!$C$9</f>
        <v>0.7461403145150497</v>
      </c>
      <c r="Z82" s="6">
        <f ca="1">(Parameters!$C$2/Z35)^Parameters!$C$9</f>
        <v>0.79515009322333285</v>
      </c>
      <c r="AA82" s="6">
        <f ca="1">(Parameters!$C$2/AA35)^Parameters!$C$9</f>
        <v>0.87752324292609174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0.87361336135961143</v>
      </c>
      <c r="F83" s="2">
        <f ca="1">(Parameters!$C$2/F36)^Parameters!$C$9</f>
        <v>0.90249229789656904</v>
      </c>
      <c r="G83" s="2">
        <f ca="1">(Parameters!$C$2/G36)^Parameters!$C$9</f>
        <v>0.99589389105354098</v>
      </c>
      <c r="H83" s="2">
        <f ca="1">(Parameters!$C$2/H36)^Parameters!$C$9</f>
        <v>1.1873949523042633</v>
      </c>
      <c r="I83" s="3">
        <f ca="1">(Parameters!$C$2/I36)^Parameters!$C$9</f>
        <v>1.5561815630091875</v>
      </c>
      <c r="K83" s="83"/>
      <c r="L83" s="74">
        <v>-60</v>
      </c>
      <c r="M83" s="10" t="s">
        <v>2</v>
      </c>
      <c r="N83" s="2">
        <f ca="1">(Parameters!$C$2/N36)^Parameters!$C$9</f>
        <v>0.6405941188706008</v>
      </c>
      <c r="O83" s="2">
        <f ca="1">(Parameters!$C$2/O36)^Parameters!$C$9</f>
        <v>0.64039187140992615</v>
      </c>
      <c r="P83" s="2">
        <f ca="1">(Parameters!$C$2/P36)^Parameters!$C$9</f>
        <v>0.6404939082448009</v>
      </c>
      <c r="Q83" s="2">
        <f ca="1">(Parameters!$C$2/Q36)^Parameters!$C$9</f>
        <v>0.6406832230086138</v>
      </c>
      <c r="R83" s="3">
        <f ca="1">(Parameters!$C$2/R36)^Parameters!$C$9</f>
        <v>0.64080371269771652</v>
      </c>
      <c r="T83" s="83"/>
      <c r="U83" s="74">
        <v>-60</v>
      </c>
      <c r="V83" s="10" t="s">
        <v>2</v>
      </c>
      <c r="W83" s="3">
        <f ca="1">(Parameters!$C$2/W36)^Parameters!$C$9</f>
        <v>0.70364996306579441</v>
      </c>
      <c r="X83" s="3">
        <f ca="1">(Parameters!$C$2/X36)^Parameters!$C$9</f>
        <v>0.71004246816412908</v>
      </c>
      <c r="Y83" s="3">
        <f ca="1">(Parameters!$C$2/Y36)^Parameters!$C$9</f>
        <v>0.73125675003559243</v>
      </c>
      <c r="Z83" s="3">
        <f ca="1">(Parameters!$C$2/Z36)^Parameters!$C$9</f>
        <v>0.77060780043521449</v>
      </c>
      <c r="AA83" s="3">
        <f ca="1">(Parameters!$C$2/AA36)^Parameters!$C$9</f>
        <v>0.83473508733031954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0.82664476984531587</v>
      </c>
      <c r="F84" s="18">
        <f ca="1">(Parameters!$C$2/F37)^Parameters!$C$9</f>
        <v>0.83440093616709443</v>
      </c>
      <c r="G84" s="18">
        <f ca="1">(Parameters!$C$2/G37)^Parameters!$C$9</f>
        <v>0.89552514391160554</v>
      </c>
      <c r="H84" s="18">
        <f ca="1">(Parameters!$C$2/H37)^Parameters!$C$9</f>
        <v>1.0159847327726004</v>
      </c>
      <c r="I84" s="22">
        <f ca="1">(Parameters!$C$2/I37)^Parameters!$C$9</f>
        <v>1.1965492244483489</v>
      </c>
      <c r="K84" s="83"/>
      <c r="L84" s="75"/>
      <c r="M84" s="11" t="s">
        <v>3</v>
      </c>
      <c r="N84" s="18">
        <f ca="1">(Parameters!$C$2/N37)^Parameters!$C$9</f>
        <v>0.68200881936909308</v>
      </c>
      <c r="O84" s="18">
        <f ca="1">(Parameters!$C$2/O37)^Parameters!$C$9</f>
        <v>0.67916792056747843</v>
      </c>
      <c r="P84" s="18">
        <f ca="1">(Parameters!$C$2/P37)^Parameters!$C$9</f>
        <v>0.68629927889626008</v>
      </c>
      <c r="Q84" s="18">
        <f ca="1">(Parameters!$C$2/Q37)^Parameters!$C$9</f>
        <v>0.70114564456174389</v>
      </c>
      <c r="R84" s="22">
        <f ca="1">(Parameters!$C$2/R37)^Parameters!$C$9</f>
        <v>0.71929526280863432</v>
      </c>
      <c r="T84" s="83"/>
      <c r="U84" s="75"/>
      <c r="V84" s="11" t="s">
        <v>3</v>
      </c>
      <c r="W84" s="6">
        <f ca="1">(Parameters!$C$2/W37)^Parameters!$C$9</f>
        <v>0.73492541693079094</v>
      </c>
      <c r="X84" s="6">
        <f ca="1">(Parameters!$C$2/X37)^Parameters!$C$9</f>
        <v>0.7390000286065973</v>
      </c>
      <c r="Y84" s="6">
        <f ca="1">(Parameters!$C$2/Y37)^Parameters!$C$9</f>
        <v>0.76290960629783156</v>
      </c>
      <c r="Z84" s="6">
        <f ca="1">(Parameters!$C$2/Z37)^Parameters!$C$9</f>
        <v>0.80873718994840516</v>
      </c>
      <c r="AA84" s="6">
        <f ca="1">(Parameters!$C$2/AA37)^Parameters!$C$9</f>
        <v>0.88296893889871608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0.97990818595465101</v>
      </c>
      <c r="F85" s="2">
        <f ca="1">(Parameters!$C$2/F38)^Parameters!$C$9</f>
        <v>1.0094119668686141</v>
      </c>
      <c r="G85" s="2">
        <f ca="1">(Parameters!$C$2/G38)^Parameters!$C$9</f>
        <v>1.1061195121084009</v>
      </c>
      <c r="H85" s="2">
        <f ca="1">(Parameters!$C$2/H38)^Parameters!$C$9</f>
        <v>1.2987294085794354</v>
      </c>
      <c r="I85" s="3">
        <f ca="1">(Parameters!$C$2/I38)^Parameters!$C$9</f>
        <v>1.6530364803427495</v>
      </c>
      <c r="K85" s="83"/>
      <c r="L85" s="74">
        <v>-65</v>
      </c>
      <c r="M85" s="12" t="s">
        <v>2</v>
      </c>
      <c r="N85" s="2">
        <f ca="1">(Parameters!$C$2/N38)^Parameters!$C$9</f>
        <v>0.64046793516226863</v>
      </c>
      <c r="O85" s="2">
        <f ca="1">(Parameters!$C$2/O38)^Parameters!$C$9</f>
        <v>0.64049849919872526</v>
      </c>
      <c r="P85" s="2">
        <f ca="1">(Parameters!$C$2/P38)^Parameters!$C$9</f>
        <v>0.64059424274359489</v>
      </c>
      <c r="Q85" s="2">
        <f ca="1">(Parameters!$C$2/Q38)^Parameters!$C$9</f>
        <v>0.64076814571164609</v>
      </c>
      <c r="R85" s="3">
        <f ca="1">(Parameters!$C$2/R38)^Parameters!$C$9</f>
        <v>0.64086250183475024</v>
      </c>
      <c r="T85" s="83"/>
      <c r="U85" s="74">
        <v>-65</v>
      </c>
      <c r="V85" s="12" t="s">
        <v>2</v>
      </c>
      <c r="W85" s="3">
        <f ca="1">(Parameters!$C$2/W38)^Parameters!$C$9</f>
        <v>0.72768209303915843</v>
      </c>
      <c r="X85" s="3">
        <f ca="1">(Parameters!$C$2/X38)^Parameters!$C$9</f>
        <v>0.73415429601447124</v>
      </c>
      <c r="Y85" s="3">
        <f ca="1">(Parameters!$C$2/Y38)^Parameters!$C$9</f>
        <v>0.75445363716854696</v>
      </c>
      <c r="Z85" s="3">
        <f ca="1">(Parameters!$C$2/Z38)^Parameters!$C$9</f>
        <v>0.79134995758749738</v>
      </c>
      <c r="AA85" s="3">
        <f ca="1">(Parameters!$C$2/AA38)^Parameters!$C$9</f>
        <v>0.84968122128972123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0.88329842751367493</v>
      </c>
      <c r="F86" s="18">
        <f ca="1">(Parameters!$C$2/F39)^Parameters!$C$9</f>
        <v>0.90220454779641923</v>
      </c>
      <c r="G86" s="18">
        <f ca="1">(Parameters!$C$2/G39)^Parameters!$C$9</f>
        <v>0.96308990533956274</v>
      </c>
      <c r="H86" s="18">
        <f ca="1">(Parameters!$C$2/H39)^Parameters!$C$9</f>
        <v>1.0799992354107182</v>
      </c>
      <c r="I86" s="22">
        <f ca="1">(Parameters!$C$2/I39)^Parameters!$C$9</f>
        <v>1.2422369199375796</v>
      </c>
      <c r="K86" s="83"/>
      <c r="L86" s="75"/>
      <c r="M86" s="9" t="s">
        <v>3</v>
      </c>
      <c r="N86" s="18">
        <f ca="1">(Parameters!$C$2/N39)^Parameters!$C$9</f>
        <v>0.68123437947360455</v>
      </c>
      <c r="O86" s="18">
        <f ca="1">(Parameters!$C$2/O39)^Parameters!$C$9</f>
        <v>0.68321941799389863</v>
      </c>
      <c r="P86" s="18">
        <f ca="1">(Parameters!$C$2/P39)^Parameters!$C$9</f>
        <v>0.68972745125924106</v>
      </c>
      <c r="Q86" s="18">
        <f ca="1">(Parameters!$C$2/Q39)^Parameters!$C$9</f>
        <v>0.70270693563231901</v>
      </c>
      <c r="R86" s="22">
        <f ca="1">(Parameters!$C$2/R39)^Parameters!$C$9</f>
        <v>0.71571274461364043</v>
      </c>
      <c r="T86" s="83"/>
      <c r="U86" s="75"/>
      <c r="V86" s="9" t="s">
        <v>3</v>
      </c>
      <c r="W86" s="6">
        <f ca="1">(Parameters!$C$2/W39)^Parameters!$C$9</f>
        <v>0.75490155952905669</v>
      </c>
      <c r="X86" s="6">
        <f ca="1">(Parameters!$C$2/X39)^Parameters!$C$9</f>
        <v>0.76204156848432891</v>
      </c>
      <c r="Y86" s="6">
        <f ca="1">(Parameters!$C$2/Y39)^Parameters!$C$9</f>
        <v>0.78472011929484642</v>
      </c>
      <c r="Z86" s="6">
        <f ca="1">(Parameters!$C$2/Z39)^Parameters!$C$9</f>
        <v>0.82698676334594401</v>
      </c>
      <c r="AA86" s="6">
        <f ca="1">(Parameters!$C$2/AA39)^Parameters!$C$9</f>
        <v>0.89298394754451083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1.1285989366473661</v>
      </c>
      <c r="F87" s="2">
        <f ca="1">(Parameters!$C$2/F40)^Parameters!$C$9</f>
        <v>1.159412507472019</v>
      </c>
      <c r="G87" s="2">
        <f ca="1">(Parameters!$C$2/G40)^Parameters!$C$9</f>
        <v>1.2588625410772223</v>
      </c>
      <c r="H87" s="2">
        <f ca="1">(Parameters!$C$2/H40)^Parameters!$C$9</f>
        <v>1.4507217583588901</v>
      </c>
      <c r="I87" s="3">
        <f ca="1">(Parameters!$C$2/I40)^Parameters!$C$9</f>
        <v>1.7865210004389303</v>
      </c>
      <c r="K87" s="83"/>
      <c r="L87" s="74">
        <v>-70</v>
      </c>
      <c r="M87" s="10" t="s">
        <v>2</v>
      </c>
      <c r="N87" s="2">
        <f ca="1">(Parameters!$C$2/N40)^Parameters!$C$9</f>
        <v>0.64060515376467697</v>
      </c>
      <c r="O87" s="2">
        <f ca="1">(Parameters!$C$2/O40)^Parameters!$C$9</f>
        <v>0.6406334030857479</v>
      </c>
      <c r="P87" s="2">
        <f ca="1">(Parameters!$C$2/P40)^Parameters!$C$9</f>
        <v>0.64072093213930736</v>
      </c>
      <c r="Q87" s="2">
        <f ca="1">(Parameters!$C$2/Q40)^Parameters!$C$9</f>
        <v>0.64087639323159173</v>
      </c>
      <c r="R87" s="3">
        <f ca="1">(Parameters!$C$2/R40)^Parameters!$C$9</f>
        <v>0.64093961729983162</v>
      </c>
      <c r="T87" s="83"/>
      <c r="U87" s="74">
        <v>-70</v>
      </c>
      <c r="V87" s="10" t="s">
        <v>2</v>
      </c>
      <c r="W87" s="3">
        <f ca="1">(Parameters!$C$2/W40)^Parameters!$C$9</f>
        <v>0.75893551559037808</v>
      </c>
      <c r="X87" s="3">
        <f ca="1">(Parameters!$C$2/X40)^Parameters!$C$9</f>
        <v>0.7650440353016823</v>
      </c>
      <c r="Y87" s="3">
        <f ca="1">(Parameters!$C$2/Y40)^Parameters!$C$9</f>
        <v>0.78399553988252202</v>
      </c>
      <c r="Z87" s="3">
        <f ca="1">(Parameters!$C$2/Z40)^Parameters!$C$9</f>
        <v>0.81771406903738009</v>
      </c>
      <c r="AA87" s="3">
        <f ca="1">(Parameters!$C$2/AA40)^Parameters!$C$9</f>
        <v>0.86932131506212551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0.97473721899150856</v>
      </c>
      <c r="F88" s="18">
        <f ca="1">(Parameters!$C$2/F41)^Parameters!$C$9</f>
        <v>0.99357322674566018</v>
      </c>
      <c r="G88" s="18">
        <f ca="1">(Parameters!$C$2/G41)^Parameters!$C$9</f>
        <v>1.0534100484033149</v>
      </c>
      <c r="H88" s="18">
        <f ca="1">(Parameters!$C$2/H41)^Parameters!$C$9</f>
        <v>1.1651534022633143</v>
      </c>
      <c r="I88" s="22">
        <f ca="1">(Parameters!$C$2/I41)^Parameters!$C$9</f>
        <v>1.3052935087688333</v>
      </c>
      <c r="K88" s="83"/>
      <c r="L88" s="75"/>
      <c r="M88" s="11" t="s">
        <v>3</v>
      </c>
      <c r="N88" s="18">
        <f ca="1">(Parameters!$C$2/N41)^Parameters!$C$9</f>
        <v>0.68659446543016389</v>
      </c>
      <c r="O88" s="18">
        <f ca="1">(Parameters!$C$2/O41)^Parameters!$C$9</f>
        <v>0.68838704953818608</v>
      </c>
      <c r="P88" s="18">
        <f ca="1">(Parameters!$C$2/P41)^Parameters!$C$9</f>
        <v>0.6941368745774793</v>
      </c>
      <c r="Q88" s="18">
        <f ca="1">(Parameters!$C$2/Q41)^Parameters!$C$9</f>
        <v>0.70508676147275517</v>
      </c>
      <c r="R88" s="22">
        <f ca="1">(Parameters!$C$2/R41)^Parameters!$C$9</f>
        <v>0.71305814927722444</v>
      </c>
      <c r="T88" s="83"/>
      <c r="U88" s="75"/>
      <c r="V88" s="11" t="s">
        <v>3</v>
      </c>
      <c r="W88" s="6">
        <f ca="1">(Parameters!$C$2/W41)^Parameters!$C$9</f>
        <v>0.78522311680812296</v>
      </c>
      <c r="X88" s="6">
        <f ca="1">(Parameters!$C$2/X41)^Parameters!$C$9</f>
        <v>0.79192728609546326</v>
      </c>
      <c r="Y88" s="6">
        <f ca="1">(Parameters!$C$2/Y41)^Parameters!$C$9</f>
        <v>0.81291481326280046</v>
      </c>
      <c r="Z88" s="6">
        <f ca="1">(Parameters!$C$2/Z41)^Parameters!$C$9</f>
        <v>0.85091535480113745</v>
      </c>
      <c r="AA88" s="6">
        <f ca="1">(Parameters!$C$2/AA41)^Parameters!$C$9</f>
        <v>0.90817131798766226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1.3433920790918039</v>
      </c>
      <c r="F89" s="2">
        <f ca="1">(Parameters!$C$2/F42)^Parameters!$C$9</f>
        <v>1.3748417401974566</v>
      </c>
      <c r="G89" s="2">
        <f ca="1">(Parameters!$C$2/G42)^Parameters!$C$9</f>
        <v>1.4745900326620582</v>
      </c>
      <c r="H89" s="2">
        <f ca="1">(Parameters!$C$2/H42)^Parameters!$C$9</f>
        <v>1.6602551705313413</v>
      </c>
      <c r="I89" s="3">
        <f ca="1">(Parameters!$C$2/I42)^Parameters!$C$9</f>
        <v>1.9664149792319376</v>
      </c>
      <c r="K89" s="83"/>
      <c r="L89" s="74">
        <v>-75</v>
      </c>
      <c r="M89" s="12" t="s">
        <v>2</v>
      </c>
      <c r="N89" s="2">
        <f ca="1">(Parameters!$C$2/N42)^Parameters!$C$9</f>
        <v>0.64077962743847394</v>
      </c>
      <c r="O89" s="2">
        <f ca="1">(Parameters!$C$2/O42)^Parameters!$C$9</f>
        <v>0.64080453282691008</v>
      </c>
      <c r="P89" s="2">
        <f ca="1">(Parameters!$C$2/P42)^Parameters!$C$9</f>
        <v>0.64088080246608514</v>
      </c>
      <c r="Q89" s="2">
        <f ca="1">(Parameters!$C$2/Q42)^Parameters!$C$9</f>
        <v>0.64101307471601776</v>
      </c>
      <c r="R89" s="3">
        <f ca="1">(Parameters!$C$2/R42)^Parameters!$C$9</f>
        <v>0.64120895429001246</v>
      </c>
      <c r="T89" s="83"/>
      <c r="U89" s="74">
        <v>-75</v>
      </c>
      <c r="V89" s="12" t="s">
        <v>2</v>
      </c>
      <c r="W89" s="3">
        <f ca="1">(Parameters!$C$2/W42)^Parameters!$C$9</f>
        <v>0.79922615886037884</v>
      </c>
      <c r="X89" s="3">
        <f ca="1">(Parameters!$C$2/X42)^Parameters!$C$9</f>
        <v>0.80473437413401838</v>
      </c>
      <c r="Y89" s="3">
        <f ca="1">(Parameters!$C$2/Y42)^Parameters!$C$9</f>
        <v>0.82162841732606007</v>
      </c>
      <c r="Z89" s="3">
        <f ca="1">(Parameters!$C$2/Z42)^Parameters!$C$9</f>
        <v>0.851010223794467</v>
      </c>
      <c r="AA89" s="3">
        <f ca="1">(Parameters!$C$2/AA42)^Parameters!$C$9</f>
        <v>0.89469168689168721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1.1006436864726978</v>
      </c>
      <c r="F90" s="18">
        <f ca="1">(Parameters!$C$2/F43)^Parameters!$C$9</f>
        <v>1.1188420545540412</v>
      </c>
      <c r="G90" s="18">
        <f ca="1">(Parameters!$C$2/G43)^Parameters!$C$9</f>
        <v>1.1757951090764098</v>
      </c>
      <c r="H90" s="18">
        <f ca="1">(Parameters!$C$2/H43)^Parameters!$C$9</f>
        <v>1.2789730919407971</v>
      </c>
      <c r="I90" s="22">
        <f ca="1">(Parameters!$C$2/I43)^Parameters!$C$9</f>
        <v>1.4421992130322066</v>
      </c>
      <c r="K90" s="83"/>
      <c r="L90" s="75"/>
      <c r="M90" s="9" t="s">
        <v>3</v>
      </c>
      <c r="N90" s="18">
        <f ca="1">(Parameters!$C$2/N43)^Parameters!$C$9</f>
        <v>0.69349164657682627</v>
      </c>
      <c r="O90" s="18">
        <f ca="1">(Parameters!$C$2/O43)^Parameters!$C$9</f>
        <v>0.69502007429738744</v>
      </c>
      <c r="P90" s="18">
        <f ca="1">(Parameters!$C$2/P43)^Parameters!$C$9</f>
        <v>0.6998070718961712</v>
      </c>
      <c r="Q90" s="18">
        <f ca="1">(Parameters!$C$2/Q43)^Parameters!$C$9</f>
        <v>0.70848165236154748</v>
      </c>
      <c r="R90" s="22">
        <f ca="1">(Parameters!$C$2/R43)^Parameters!$C$9</f>
        <v>0.72215796658337528</v>
      </c>
      <c r="T90" s="83"/>
      <c r="U90" s="75"/>
      <c r="V90" s="9" t="s">
        <v>3</v>
      </c>
      <c r="W90" s="6">
        <f ca="1">(Parameters!$C$2/W43)^Parameters!$C$9</f>
        <v>0.82487449525744438</v>
      </c>
      <c r="X90" s="6">
        <f ca="1">(Parameters!$C$2/X43)^Parameters!$C$9</f>
        <v>0.83088486159701336</v>
      </c>
      <c r="Y90" s="6">
        <f ca="1">(Parameters!$C$2/Y43)^Parameters!$C$9</f>
        <v>0.84942089218382621</v>
      </c>
      <c r="Z90" s="6">
        <f ca="1">(Parameters!$C$2/Z43)^Parameters!$C$9</f>
        <v>0.88199609891106556</v>
      </c>
      <c r="AA90" s="6">
        <f ca="1">(Parameters!$C$2/AA43)^Parameters!$C$9</f>
        <v>0.93111483156471531</v>
      </c>
    </row>
    <row r="91" spans="2:27" x14ac:dyDescent="0.2">
      <c r="B91" s="83"/>
      <c r="C91" s="74">
        <v>-80</v>
      </c>
      <c r="D91" s="12" t="s">
        <v>2</v>
      </c>
      <c r="E91" s="2">
        <f ca="1">(Parameters!$C$2/E44)^Parameters!$C$9</f>
        <v>1.6648272706031315</v>
      </c>
      <c r="F91" s="2">
        <f ca="1">(Parameters!$C$2/F44)^Parameters!$C$9</f>
        <v>1.6948500294678825</v>
      </c>
      <c r="G91" s="2">
        <f ca="1">(Parameters!$C$2/G44)^Parameters!$C$9</f>
        <v>1.7881515117586335</v>
      </c>
      <c r="H91" s="2">
        <f ca="1">(Parameters!$C$2/H44)^Parameters!$C$9</f>
        <v>1.9547477330493919</v>
      </c>
      <c r="I91" s="3">
        <f ca="1">(Parameters!$C$2/I44)^Parameters!$C$9</f>
        <v>2.2122816257786573</v>
      </c>
      <c r="K91" s="83"/>
      <c r="L91" s="74">
        <v>-80</v>
      </c>
      <c r="M91" s="12" t="s">
        <v>2</v>
      </c>
      <c r="N91" s="2">
        <f ca="1">(Parameters!$C$2/N44)^Parameters!$C$9</f>
        <v>0.64100358286173387</v>
      </c>
      <c r="O91" s="2">
        <f ca="1">(Parameters!$C$2/O44)^Parameters!$C$9</f>
        <v>0.64102350334477065</v>
      </c>
      <c r="P91" s="2">
        <f ca="1">(Parameters!$C$2/P44)^Parameters!$C$9</f>
        <v>0.64108373359345816</v>
      </c>
      <c r="Q91" s="2">
        <f ca="1">(Parameters!$C$2/Q44)^Parameters!$C$9</f>
        <v>0.64118553321625904</v>
      </c>
      <c r="R91" s="3">
        <f ca="1">(Parameters!$C$2/R44)^Parameters!$C$9</f>
        <v>0.64133046887627998</v>
      </c>
      <c r="T91" s="83"/>
      <c r="U91" s="74">
        <v>-80</v>
      </c>
      <c r="V91" s="12" t="s">
        <v>2</v>
      </c>
      <c r="W91" s="3">
        <f ca="1">(Parameters!$C$2/W44)^Parameters!$C$9</f>
        <v>0.85166316558287425</v>
      </c>
      <c r="X91" s="3">
        <f ca="1">(Parameters!$C$2/X44)^Parameters!$C$9</f>
        <v>0.85618121046831352</v>
      </c>
      <c r="Y91" s="3">
        <f ca="1">(Parameters!$C$2/Y44)^Parameters!$C$9</f>
        <v>0.86986613198108254</v>
      </c>
      <c r="Z91" s="3">
        <f ca="1">(Parameters!$C$2/Z44)^Parameters!$C$9</f>
        <v>0.89308062039338543</v>
      </c>
      <c r="AA91" s="3">
        <f ca="1">(Parameters!$C$2/AA44)^Parameters!$C$9</f>
        <v>0.92632299624043246</v>
      </c>
    </row>
    <row r="92" spans="2:27" ht="17" thickBot="1" x14ac:dyDescent="0.25">
      <c r="B92" s="84"/>
      <c r="C92" s="75"/>
      <c r="D92" s="9" t="s">
        <v>3</v>
      </c>
      <c r="E92" s="5">
        <f ca="1">(Parameters!$C$2/E45)^Parameters!$C$9</f>
        <v>1.2789873629446129</v>
      </c>
      <c r="F92" s="5">
        <f ca="1">(Parameters!$C$2/F45)^Parameters!$C$9</f>
        <v>1.2952986979756134</v>
      </c>
      <c r="G92" s="5">
        <f ca="1">(Parameters!$C$2/G45)^Parameters!$C$9</f>
        <v>1.3454871780721167</v>
      </c>
      <c r="H92" s="5">
        <f ca="1">(Parameters!$C$2/H45)^Parameters!$C$9</f>
        <v>1.4333450580764586</v>
      </c>
      <c r="I92" s="6">
        <f ca="1">(Parameters!$C$2/I45)^Parameters!$C$9</f>
        <v>1.5652340290794511</v>
      </c>
      <c r="K92" s="84"/>
      <c r="L92" s="75"/>
      <c r="M92" s="9" t="s">
        <v>3</v>
      </c>
      <c r="N92" s="5">
        <f ca="1">(Parameters!$C$2/N45)^Parameters!$C$9</f>
        <v>0.70249944774187723</v>
      </c>
      <c r="O92" s="5">
        <f ca="1">(Parameters!$C$2/O45)^Parameters!$C$9</f>
        <v>0.70365822430048264</v>
      </c>
      <c r="P92" s="5">
        <f ca="1">(Parameters!$C$2/P45)^Parameters!$C$9</f>
        <v>0.70719555952748714</v>
      </c>
      <c r="Q92" s="5">
        <f ca="1">(Parameters!$C$2/Q45)^Parameters!$C$9</f>
        <v>0.71327848261994753</v>
      </c>
      <c r="R92" s="6">
        <f ca="1">(Parameters!$C$2/R45)^Parameters!$C$9</f>
        <v>0.72212035290598453</v>
      </c>
      <c r="T92" s="84"/>
      <c r="U92" s="75"/>
      <c r="V92" s="9" t="s">
        <v>3</v>
      </c>
      <c r="W92" s="6">
        <f ca="1">(Parameters!$C$2/W45)^Parameters!$C$9</f>
        <v>0.87734558553993902</v>
      </c>
      <c r="X92" s="6">
        <f ca="1">(Parameters!$C$2/X45)^Parameters!$C$9</f>
        <v>0.88223903733962117</v>
      </c>
      <c r="Y92" s="6">
        <f ca="1">(Parameters!$C$2/Y45)^Parameters!$C$9</f>
        <v>0.89709701325064717</v>
      </c>
      <c r="Z92" s="6">
        <f ca="1">(Parameters!$C$2/Z45)^Parameters!$C$9</f>
        <v>0.92241125728058349</v>
      </c>
      <c r="AA92" s="6">
        <f ca="1">(Parameters!$C$2/AA45)^Parameters!$C$9</f>
        <v>0.95885212351791793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  <row r="95" spans="2:27" ht="17" thickBot="1" x14ac:dyDescent="0.25"/>
    <row r="96" spans="2:27" ht="16" customHeight="1" x14ac:dyDescent="0.2">
      <c r="B96" s="76" t="s">
        <v>31</v>
      </c>
      <c r="C96" s="77"/>
      <c r="D96" s="78"/>
      <c r="E96" s="99" t="s">
        <v>54</v>
      </c>
      <c r="F96" s="100"/>
      <c r="G96" s="100"/>
      <c r="H96" s="100"/>
      <c r="I96" s="101"/>
      <c r="J96" s="30"/>
      <c r="K96" s="76" t="s">
        <v>31</v>
      </c>
      <c r="L96" s="77"/>
      <c r="M96" s="78"/>
      <c r="N96" s="99" t="s">
        <v>55</v>
      </c>
      <c r="O96" s="100"/>
      <c r="P96" s="100"/>
      <c r="Q96" s="100"/>
      <c r="R96" s="101"/>
      <c r="S96" s="30"/>
      <c r="T96" s="76" t="s">
        <v>31</v>
      </c>
      <c r="U96" s="77"/>
      <c r="V96" s="78"/>
      <c r="W96" s="99" t="s">
        <v>56</v>
      </c>
      <c r="X96" s="100"/>
      <c r="Y96" s="100"/>
      <c r="Z96" s="100"/>
      <c r="AA96" s="101"/>
    </row>
    <row r="97" spans="2:27" ht="17" thickBot="1" x14ac:dyDescent="0.25">
      <c r="B97" s="86"/>
      <c r="C97" s="87"/>
      <c r="D97" s="88"/>
      <c r="E97" s="102"/>
      <c r="F97" s="103"/>
      <c r="G97" s="103"/>
      <c r="H97" s="103"/>
      <c r="I97" s="104"/>
      <c r="J97" s="30"/>
      <c r="K97" s="86"/>
      <c r="L97" s="87"/>
      <c r="M97" s="88"/>
      <c r="N97" s="102"/>
      <c r="O97" s="103"/>
      <c r="P97" s="103"/>
      <c r="Q97" s="103"/>
      <c r="R97" s="104"/>
      <c r="S97" s="30"/>
      <c r="T97" s="86"/>
      <c r="U97" s="87"/>
      <c r="V97" s="88"/>
      <c r="W97" s="102"/>
      <c r="X97" s="103"/>
      <c r="Y97" s="103"/>
      <c r="Z97" s="103"/>
      <c r="AA97" s="104"/>
    </row>
    <row r="98" spans="2:27" ht="16" customHeight="1" x14ac:dyDescent="0.2">
      <c r="B98" s="119" t="s">
        <v>1</v>
      </c>
      <c r="C98" s="114">
        <v>20</v>
      </c>
      <c r="D98" s="31" t="s">
        <v>2</v>
      </c>
      <c r="E98" s="38">
        <f ca="1">E4/'VIS-G + NIR'!E4-1</f>
        <v>1.7587739766681709E-2</v>
      </c>
      <c r="F98" s="38">
        <f ca="1">F4/'VIS-G + NIR'!F4-1</f>
        <v>1.7857441762004767E-2</v>
      </c>
      <c r="G98" s="38">
        <f ca="1">G4/'VIS-G + NIR'!G4-1</f>
        <v>1.2785251634818362E-2</v>
      </c>
      <c r="H98" s="38">
        <f ca="1">H4/'VIS-G + NIR'!H4-1</f>
        <v>-2.7002784492964449E-2</v>
      </c>
      <c r="I98" s="38">
        <f ca="1">I4/'VIS-G + NIR'!I4-1</f>
        <v>-8.3930277923721541E-2</v>
      </c>
      <c r="J98" s="30"/>
      <c r="K98" s="119" t="s">
        <v>1</v>
      </c>
      <c r="L98" s="114">
        <v>20</v>
      </c>
      <c r="M98" s="31" t="s">
        <v>2</v>
      </c>
      <c r="N98" s="38">
        <f ca="1">N4/'VIS-G + NIR'!N4-1</f>
        <v>5.5234153361494176E-3</v>
      </c>
      <c r="O98" s="38">
        <f ca="1">O4/'VIS-G + NIR'!O4-1</f>
        <v>7.2005921743532042E-3</v>
      </c>
      <c r="P98" s="38">
        <f ca="1">P4/'VIS-G + NIR'!P4-1</f>
        <v>1.5842368045167143E-2</v>
      </c>
      <c r="Q98" s="38">
        <f ca="1">Q4/'VIS-G + NIR'!Q4-1</f>
        <v>5.3612334813511575E-2</v>
      </c>
      <c r="R98" s="38">
        <f ca="1">R4/'VIS-G + NIR'!R4-1</f>
        <v>0.24555818467473189</v>
      </c>
      <c r="S98" s="30"/>
      <c r="T98" s="119" t="s">
        <v>1</v>
      </c>
      <c r="U98" s="114">
        <v>20</v>
      </c>
      <c r="V98" s="31" t="s">
        <v>2</v>
      </c>
      <c r="W98" s="38">
        <f ca="1">W4/'VIS-G + NIR'!W4-1</f>
        <v>4.8716489926936557E-3</v>
      </c>
      <c r="X98" s="38">
        <f ca="1">X4/'VIS-G + NIR'!X4-1</f>
        <v>6.1597437723979187E-3</v>
      </c>
      <c r="Y98" s="38">
        <f ca="1">Y4/'VIS-G + NIR'!Y4-1</f>
        <v>1.2298622895992262E-2</v>
      </c>
      <c r="Z98" s="38">
        <f ca="1">Z4/'VIS-G + NIR'!Z4-1</f>
        <v>3.335829935218082E-2</v>
      </c>
      <c r="AA98" s="38">
        <f ca="1">AA4/'VIS-G + NIR'!AA4-1</f>
        <v>9.0101388157443063E-2</v>
      </c>
    </row>
    <row r="99" spans="2:27" ht="17" thickBot="1" x14ac:dyDescent="0.25">
      <c r="B99" s="120"/>
      <c r="C99" s="115"/>
      <c r="D99" s="32" t="s">
        <v>3</v>
      </c>
      <c r="E99" s="39">
        <f ca="1">E5/'VIS-G + NIR'!E5-1</f>
        <v>-3.0985107034746662E-2</v>
      </c>
      <c r="F99" s="39">
        <f ca="1">F5/'VIS-G + NIR'!F5-1</f>
        <v>-3.4890403852419594E-2</v>
      </c>
      <c r="G99" s="39">
        <f ca="1">G5/'VIS-G + NIR'!G5-1</f>
        <v>-3.3462494524043596E-2</v>
      </c>
      <c r="H99" s="39">
        <f ca="1">H5/'VIS-G + NIR'!H5-1</f>
        <v>-2.2554298550573781E-2</v>
      </c>
      <c r="I99" s="39">
        <f ca="1">I5/'VIS-G + NIR'!I5-1</f>
        <v>2.4999669131773761E-2</v>
      </c>
      <c r="J99" s="30"/>
      <c r="K99" s="120"/>
      <c r="L99" s="115"/>
      <c r="M99" s="32" t="s">
        <v>3</v>
      </c>
      <c r="N99" s="39">
        <f ca="1">N5/'VIS-G + NIR'!N5-1</f>
        <v>-3.1076523342234097E-2</v>
      </c>
      <c r="O99" s="39">
        <f ca="1">O5/'VIS-G + NIR'!O5-1</f>
        <v>-3.7382824419376126E-2</v>
      </c>
      <c r="P99" s="39">
        <f ca="1">P5/'VIS-G + NIR'!P5-1</f>
        <v>-5.594111553522263E-2</v>
      </c>
      <c r="Q99" s="39">
        <f ca="1">Q5/'VIS-G + NIR'!Q5-1</f>
        <v>-8.9329001172812394E-2</v>
      </c>
      <c r="R99" s="39">
        <f ca="1">R5/'VIS-G + NIR'!R5-1</f>
        <v>-0.26914777345756069</v>
      </c>
      <c r="S99" s="30"/>
      <c r="T99" s="120"/>
      <c r="U99" s="115"/>
      <c r="V99" s="32" t="s">
        <v>3</v>
      </c>
      <c r="W99" s="39">
        <f ca="1">W5/'VIS-G + NIR'!W5-1</f>
        <v>-3.178239038481212E-2</v>
      </c>
      <c r="X99" s="39">
        <f ca="1">X5/'VIS-G + NIR'!X5-1</f>
        <v>-3.6999590102431146E-2</v>
      </c>
      <c r="Y99" s="39">
        <f ca="1">Y5/'VIS-G + NIR'!Y5-1</f>
        <v>-5.2960490943711802E-2</v>
      </c>
      <c r="Z99" s="39">
        <f ca="1">Z5/'VIS-G + NIR'!Z5-1</f>
        <v>-6.6529801557024371E-2</v>
      </c>
      <c r="AA99" s="39">
        <f ca="1">AA5/'VIS-G + NIR'!AA5-1</f>
        <v>-0.14288243304401482</v>
      </c>
    </row>
    <row r="100" spans="2:27" x14ac:dyDescent="0.2">
      <c r="B100" s="120"/>
      <c r="C100" s="114">
        <v>15</v>
      </c>
      <c r="D100" s="31" t="s">
        <v>2</v>
      </c>
      <c r="E100" s="38">
        <f ca="1">E6/'VIS-G + NIR'!E6-1</f>
        <v>1.8789187943303309E-2</v>
      </c>
      <c r="F100" s="38">
        <f ca="1">F6/'VIS-G + NIR'!F6-1</f>
        <v>1.9360016271931846E-2</v>
      </c>
      <c r="G100" s="38">
        <f ca="1">G6/'VIS-G + NIR'!G6-1</f>
        <v>1.5653671267533031E-2</v>
      </c>
      <c r="H100" s="38">
        <f ca="1">H6/'VIS-G + NIR'!H6-1</f>
        <v>-1.440759049260365E-2</v>
      </c>
      <c r="I100" s="38">
        <f ca="1">I6/'VIS-G + NIR'!I6-1</f>
        <v>6.8548370252201618E-3</v>
      </c>
      <c r="J100" s="30"/>
      <c r="K100" s="120"/>
      <c r="L100" s="114">
        <v>15</v>
      </c>
      <c r="M100" s="31" t="s">
        <v>2</v>
      </c>
      <c r="N100" s="38">
        <f ca="1">N6/'VIS-G + NIR'!N6-1</f>
        <v>6.7115478608430479E-3</v>
      </c>
      <c r="O100" s="38">
        <f ca="1">O6/'VIS-G + NIR'!O6-1</f>
        <v>8.4230196783561251E-3</v>
      </c>
      <c r="P100" s="38">
        <f ca="1">P6/'VIS-G + NIR'!P6-1</f>
        <v>1.5962421443488584E-2</v>
      </c>
      <c r="Q100" s="38">
        <f ca="1">Q6/'VIS-G + NIR'!Q6-1</f>
        <v>4.2044843488499017E-2</v>
      </c>
      <c r="R100" s="38">
        <f ca="1">R6/'VIS-G + NIR'!R6-1</f>
        <v>0.15885840452492372</v>
      </c>
      <c r="S100" s="30"/>
      <c r="T100" s="120"/>
      <c r="U100" s="114">
        <v>15</v>
      </c>
      <c r="V100" s="31" t="s">
        <v>2</v>
      </c>
      <c r="W100" s="38">
        <f ca="1">W6/'VIS-G + NIR'!W6-1</f>
        <v>6.0959912442348774E-3</v>
      </c>
      <c r="X100" s="38">
        <f ca="1">X6/'VIS-G + NIR'!X6-1</f>
        <v>7.4380157371207734E-3</v>
      </c>
      <c r="Y100" s="38">
        <f ca="1">Y6/'VIS-G + NIR'!Y6-1</f>
        <v>1.288476015873119E-2</v>
      </c>
      <c r="Z100" s="38">
        <f ca="1">Z6/'VIS-G + NIR'!Z6-1</f>
        <v>2.7914891674634346E-2</v>
      </c>
      <c r="AA100" s="38">
        <f ca="1">AA6/'VIS-G + NIR'!AA6-1</f>
        <v>5.7118874813889109E-2</v>
      </c>
    </row>
    <row r="101" spans="2:27" ht="17" thickBot="1" x14ac:dyDescent="0.25">
      <c r="B101" s="120"/>
      <c r="C101" s="115"/>
      <c r="D101" s="32" t="s">
        <v>3</v>
      </c>
      <c r="E101" s="39">
        <f ca="1">E7/'VIS-G + NIR'!E7-1</f>
        <v>-3.232425644098269E-2</v>
      </c>
      <c r="F101" s="39">
        <f ca="1">F7/'VIS-G + NIR'!F7-1</f>
        <v>-3.6973106300730141E-2</v>
      </c>
      <c r="G101" s="39">
        <f ca="1">G7/'VIS-G + NIR'!G7-1</f>
        <v>-4.033862352985107E-2</v>
      </c>
      <c r="H101" s="39">
        <f ca="1">H7/'VIS-G + NIR'!H7-1</f>
        <v>-3.1588861241896637E-2</v>
      </c>
      <c r="I101" s="39">
        <f ca="1">I7/'VIS-G + NIR'!I7-1</f>
        <v>3.7458618470713079E-2</v>
      </c>
      <c r="J101" s="30"/>
      <c r="K101" s="120"/>
      <c r="L101" s="115"/>
      <c r="M101" s="32" t="s">
        <v>3</v>
      </c>
      <c r="N101" s="39">
        <f ca="1">N7/'VIS-G + NIR'!N7-1</f>
        <v>-2.9989187977773391E-2</v>
      </c>
      <c r="O101" s="39">
        <f ca="1">O7/'VIS-G + NIR'!O7-1</f>
        <v>-3.5520747431786459E-2</v>
      </c>
      <c r="P101" s="39">
        <f ca="1">P7/'VIS-G + NIR'!P7-1</f>
        <v>-5.0920685405181909E-2</v>
      </c>
      <c r="Q101" s="39">
        <f ca="1">Q7/'VIS-G + NIR'!Q7-1</f>
        <v>-8.0656063283660373E-2</v>
      </c>
      <c r="R101" s="39">
        <f ca="1">R7/'VIS-G + NIR'!R7-1</f>
        <v>-0.18980800746155368</v>
      </c>
      <c r="S101" s="30"/>
      <c r="T101" s="120"/>
      <c r="U101" s="115"/>
      <c r="V101" s="32" t="s">
        <v>3</v>
      </c>
      <c r="W101" s="39">
        <f ca="1">W7/'VIS-G + NIR'!W7-1</f>
        <v>-2.9644758896126167E-2</v>
      </c>
      <c r="X101" s="39">
        <f ca="1">X7/'VIS-G + NIR'!X7-1</f>
        <v>-3.4019125894832025E-2</v>
      </c>
      <c r="Y101" s="39">
        <f ca="1">Y7/'VIS-G + NIR'!Y7-1</f>
        <v>-4.6407504075033246E-2</v>
      </c>
      <c r="Z101" s="39">
        <f ca="1">Z7/'VIS-G + NIR'!Z7-1</f>
        <v>-6.5201440335830196E-2</v>
      </c>
      <c r="AA101" s="39">
        <f ca="1">AA7/'VIS-G + NIR'!AA7-1</f>
        <v>-0.11008100500288875</v>
      </c>
    </row>
    <row r="102" spans="2:27" x14ac:dyDescent="0.2">
      <c r="B102" s="120"/>
      <c r="C102" s="114">
        <v>10</v>
      </c>
      <c r="D102" s="31" t="s">
        <v>2</v>
      </c>
      <c r="E102" s="38">
        <f ca="1">E8/'VIS-G + NIR'!E8-1</f>
        <v>1.7035057300403444E-2</v>
      </c>
      <c r="F102" s="38">
        <f ca="1">F8/'VIS-G + NIR'!F8-1</f>
        <v>1.7238719879434372E-2</v>
      </c>
      <c r="G102" s="38">
        <f ca="1">G8/'VIS-G + NIR'!G8-1</f>
        <v>1.5060032525435085E-2</v>
      </c>
      <c r="H102" s="38">
        <f ca="1">H8/'VIS-G + NIR'!H8-1</f>
        <v>-5.7828951492903125E-3</v>
      </c>
      <c r="I102" s="38">
        <f ca="1">I8/'VIS-G + NIR'!I8-1</f>
        <v>-1.5925634023664981E-2</v>
      </c>
      <c r="J102" s="30"/>
      <c r="K102" s="120"/>
      <c r="L102" s="114">
        <v>10</v>
      </c>
      <c r="M102" s="31" t="s">
        <v>2</v>
      </c>
      <c r="N102" s="38">
        <f ca="1">N8/'VIS-G + NIR'!N8-1</f>
        <v>6.128758897678166E-3</v>
      </c>
      <c r="O102" s="38">
        <f ca="1">O8/'VIS-G + NIR'!O8-1</f>
        <v>7.156868820008766E-3</v>
      </c>
      <c r="P102" s="38">
        <f ca="1">P8/'VIS-G + NIR'!P8-1</f>
        <v>1.2549144631310849E-2</v>
      </c>
      <c r="Q102" s="38">
        <f ca="1">Q8/'VIS-G + NIR'!Q8-1</f>
        <v>3.3668146250846354E-2</v>
      </c>
      <c r="R102" s="38">
        <f ca="1">R8/'VIS-G + NIR'!R8-1</f>
        <v>7.8492039315373185E-2</v>
      </c>
      <c r="S102" s="30"/>
      <c r="T102" s="120"/>
      <c r="U102" s="114">
        <v>10</v>
      </c>
      <c r="V102" s="31" t="s">
        <v>2</v>
      </c>
      <c r="W102" s="38">
        <f ca="1">W8/'VIS-G + NIR'!W8-1</f>
        <v>5.6007884496280802E-3</v>
      </c>
      <c r="X102" s="38">
        <f ca="1">X8/'VIS-G + NIR'!X8-1</f>
        <v>6.3691706651123337E-3</v>
      </c>
      <c r="Y102" s="38">
        <f ca="1">Y8/'VIS-G + NIR'!Y8-1</f>
        <v>1.0359660842234275E-2</v>
      </c>
      <c r="Z102" s="38">
        <f ca="1">Z8/'VIS-G + NIR'!Z8-1</f>
        <v>2.352817946265251E-2</v>
      </c>
      <c r="AA102" s="38">
        <f ca="1">AA8/'VIS-G + NIR'!AA8-1</f>
        <v>4.0028930914677963E-2</v>
      </c>
    </row>
    <row r="103" spans="2:27" ht="17" thickBot="1" x14ac:dyDescent="0.25">
      <c r="B103" s="120"/>
      <c r="C103" s="115"/>
      <c r="D103" s="32" t="s">
        <v>3</v>
      </c>
      <c r="E103" s="39">
        <f ca="1">E9/'VIS-G + NIR'!E9-1</f>
        <v>-3.0987840572272329E-2</v>
      </c>
      <c r="F103" s="39">
        <f ca="1">F9/'VIS-G + NIR'!F9-1</f>
        <v>-3.6084207304182825E-2</v>
      </c>
      <c r="G103" s="39">
        <f ca="1">G9/'VIS-G + NIR'!G9-1</f>
        <v>-4.2867842223470509E-2</v>
      </c>
      <c r="H103" s="39">
        <f ca="1">H9/'VIS-G + NIR'!H9-1</f>
        <v>-3.9291930153412591E-2</v>
      </c>
      <c r="I103" s="39">
        <f ca="1">I9/'VIS-G + NIR'!I9-1</f>
        <v>6.892364541551288E-3</v>
      </c>
      <c r="J103" s="30"/>
      <c r="K103" s="120"/>
      <c r="L103" s="115"/>
      <c r="M103" s="32" t="s">
        <v>3</v>
      </c>
      <c r="N103" s="39">
        <f ca="1">N9/'VIS-G + NIR'!N9-1</f>
        <v>-2.7740407670395872E-2</v>
      </c>
      <c r="O103" s="39">
        <f ca="1">O9/'VIS-G + NIR'!O9-1</f>
        <v>-3.2305657641266139E-2</v>
      </c>
      <c r="P103" s="39">
        <f ca="1">P9/'VIS-G + NIR'!P9-1</f>
        <v>-4.4918483439901014E-2</v>
      </c>
      <c r="Q103" s="39">
        <f ca="1">Q9/'VIS-G + NIR'!Q9-1</f>
        <v>-7.6451722889215645E-2</v>
      </c>
      <c r="R103" s="39">
        <f ca="1">R9/'VIS-G + NIR'!R9-1</f>
        <v>-0.10240699735215031</v>
      </c>
      <c r="S103" s="30"/>
      <c r="T103" s="120"/>
      <c r="U103" s="115"/>
      <c r="V103" s="32" t="s">
        <v>3</v>
      </c>
      <c r="W103" s="39">
        <f ca="1">W9/'VIS-G + NIR'!W9-1</f>
        <v>-2.6958590131421212E-2</v>
      </c>
      <c r="X103" s="39">
        <f ca="1">X9/'VIS-G + NIR'!X9-1</f>
        <v>-3.0206527428779606E-2</v>
      </c>
      <c r="Y103" s="39">
        <f ca="1">Y9/'VIS-G + NIR'!Y9-1</f>
        <v>-3.9532042798573586E-2</v>
      </c>
      <c r="Z103" s="39">
        <f ca="1">Z9/'VIS-G + NIR'!Z9-1</f>
        <v>-6.1490432653617644E-2</v>
      </c>
      <c r="AA103" s="39">
        <f ca="1">AA9/'VIS-G + NIR'!AA9-1</f>
        <v>-6.6835433300344471E-2</v>
      </c>
    </row>
    <row r="104" spans="2:27" x14ac:dyDescent="0.2">
      <c r="B104" s="120"/>
      <c r="C104" s="114">
        <v>5</v>
      </c>
      <c r="D104" s="31" t="s">
        <v>2</v>
      </c>
      <c r="E104" s="38">
        <f ca="1">E10/'VIS-G + NIR'!E10-1</f>
        <v>1.3067143444721374E-2</v>
      </c>
      <c r="F104" s="38">
        <f ca="1">F10/'VIS-G + NIR'!F10-1</f>
        <v>1.6022441524292663E-2</v>
      </c>
      <c r="G104" s="38">
        <f ca="1">G10/'VIS-G + NIR'!G10-1</f>
        <v>1.4554337528479344E-2</v>
      </c>
      <c r="H104" s="38">
        <f ca="1">H10/'VIS-G + NIR'!H10-1</f>
        <v>3.7391409494724748E-4</v>
      </c>
      <c r="I104" s="38">
        <f ca="1">I10/'VIS-G + NIR'!I10-1</f>
        <v>-1.6115600672025776E-2</v>
      </c>
      <c r="J104" s="30"/>
      <c r="K104" s="120"/>
      <c r="L104" s="114">
        <v>5</v>
      </c>
      <c r="M104" s="31" t="s">
        <v>2</v>
      </c>
      <c r="N104" s="38">
        <f ca="1">N10/'VIS-G + NIR'!N10-1</f>
        <v>4.2067176382856175E-3</v>
      </c>
      <c r="O104" s="38">
        <f ca="1">O10/'VIS-G + NIR'!O10-1</f>
        <v>6.5598084665203782E-3</v>
      </c>
      <c r="P104" s="38">
        <f ca="1">P10/'VIS-G + NIR'!P10-1</f>
        <v>1.0538275475043379E-2</v>
      </c>
      <c r="Q104" s="38">
        <f ca="1">Q10/'VIS-G + NIR'!Q10-1</f>
        <v>2.7206671997634491E-2</v>
      </c>
      <c r="R104" s="38">
        <f ca="1">R10/'VIS-G + NIR'!R10-1</f>
        <v>5.1953886488244949E-2</v>
      </c>
      <c r="S104" s="30"/>
      <c r="T104" s="120"/>
      <c r="U104" s="114">
        <v>5</v>
      </c>
      <c r="V104" s="31" t="s">
        <v>2</v>
      </c>
      <c r="W104" s="38">
        <f ca="1">W10/'VIS-G + NIR'!W10-1</f>
        <v>3.7908608657504228E-3</v>
      </c>
      <c r="X104" s="38">
        <f ca="1">X10/'VIS-G + NIR'!X10-1</f>
        <v>5.8879069523021244E-3</v>
      </c>
      <c r="Y104" s="38">
        <f ca="1">Y10/'VIS-G + NIR'!Y10-1</f>
        <v>8.8592422933286841E-3</v>
      </c>
      <c r="Z104" s="38">
        <f ca="1">Z10/'VIS-G + NIR'!Z10-1</f>
        <v>1.9822911925361231E-2</v>
      </c>
      <c r="AA104" s="38">
        <f ca="1">AA10/'VIS-G + NIR'!AA10-1</f>
        <v>2.8528729316178225E-2</v>
      </c>
    </row>
    <row r="105" spans="2:27" ht="17" thickBot="1" x14ac:dyDescent="0.25">
      <c r="B105" s="120"/>
      <c r="C105" s="115"/>
      <c r="D105" s="32" t="s">
        <v>3</v>
      </c>
      <c r="E105" s="39">
        <f ca="1">E11/'VIS-G + NIR'!E11-1</f>
        <v>-2.5013206793829346E-2</v>
      </c>
      <c r="F105" s="39">
        <f ca="1">F11/'VIS-G + NIR'!F11-1</f>
        <v>-3.0294585502083415E-2</v>
      </c>
      <c r="G105" s="39">
        <f ca="1">G11/'VIS-G + NIR'!G11-1</f>
        <v>-3.7544271220709469E-2</v>
      </c>
      <c r="H105" s="39">
        <f ca="1">H11/'VIS-G + NIR'!H11-1</f>
        <v>-3.6269010557112291E-2</v>
      </c>
      <c r="I105" s="39">
        <f ca="1">I11/'VIS-G + NIR'!I11-1</f>
        <v>-2.9953576548257255E-3</v>
      </c>
      <c r="J105" s="30"/>
      <c r="K105" s="120"/>
      <c r="L105" s="115"/>
      <c r="M105" s="32" t="s">
        <v>3</v>
      </c>
      <c r="N105" s="39">
        <f ca="1">N11/'VIS-G + NIR'!N11-1</f>
        <v>-2.4156286898365464E-2</v>
      </c>
      <c r="O105" s="39">
        <f ca="1">O11/'VIS-G + NIR'!O11-1</f>
        <v>-2.9351644980615044E-2</v>
      </c>
      <c r="P105" s="39">
        <f ca="1">P11/'VIS-G + NIR'!P11-1</f>
        <v>-3.9627533603245779E-2</v>
      </c>
      <c r="Q105" s="39">
        <f ca="1">Q11/'VIS-G + NIR'!Q11-1</f>
        <v>-6.5118792684593862E-2</v>
      </c>
      <c r="R105" s="39">
        <f ca="1">R11/'VIS-G + NIR'!R11-1</f>
        <v>-6.5169835260919018E-2</v>
      </c>
      <c r="S105" s="30"/>
      <c r="T105" s="120"/>
      <c r="U105" s="115"/>
      <c r="V105" s="32" t="s">
        <v>3</v>
      </c>
      <c r="W105" s="39">
        <f ca="1">W11/'VIS-G + NIR'!W11-1</f>
        <v>-2.4435887967166559E-2</v>
      </c>
      <c r="X105" s="39">
        <f ca="1">X11/'VIS-G + NIR'!X11-1</f>
        <v>-2.8918496104093694E-2</v>
      </c>
      <c r="Y105" s="39">
        <f ca="1">Y11/'VIS-G + NIR'!Y11-1</f>
        <v>-3.6300156324073574E-2</v>
      </c>
      <c r="Z105" s="39">
        <f ca="1">Z11/'VIS-G + NIR'!Z11-1</f>
        <v>-5.5157502080781629E-2</v>
      </c>
      <c r="AA105" s="39">
        <f ca="1">AA11/'VIS-G + NIR'!AA11-1</f>
        <v>-4.3252550305190818E-2</v>
      </c>
    </row>
    <row r="106" spans="2:27" x14ac:dyDescent="0.2">
      <c r="B106" s="120"/>
      <c r="C106" s="114">
        <v>0</v>
      </c>
      <c r="D106" s="31" t="s">
        <v>2</v>
      </c>
      <c r="E106" s="38">
        <f ca="1">E12/'VIS-G + NIR'!E12-1</f>
        <v>7.4768795365882657E-3</v>
      </c>
      <c r="F106" s="38">
        <f ca="1">F12/'VIS-G + NIR'!F12-1</f>
        <v>1.2533717947280643E-2</v>
      </c>
      <c r="G106" s="38">
        <f ca="1">G12/'VIS-G + NIR'!G12-1</f>
        <v>1.441232481216681E-2</v>
      </c>
      <c r="H106" s="38">
        <f ca="1">H12/'VIS-G + NIR'!H12-1</f>
        <v>4.2539092573066206E-3</v>
      </c>
      <c r="I106" s="38">
        <f ca="1">I12/'VIS-G + NIR'!I12-1</f>
        <v>-2.8384576319649635E-2</v>
      </c>
      <c r="J106" s="30"/>
      <c r="K106" s="120"/>
      <c r="L106" s="114">
        <v>0</v>
      </c>
      <c r="M106" s="31" t="s">
        <v>2</v>
      </c>
      <c r="N106" s="38">
        <f ca="1">N12/'VIS-G + NIR'!N12-1</f>
        <v>7.3774768950565228E-3</v>
      </c>
      <c r="O106" s="38">
        <f ca="1">O12/'VIS-G + NIR'!O12-1</f>
        <v>4.5250887613028645E-3</v>
      </c>
      <c r="P106" s="38">
        <f ca="1">P12/'VIS-G + NIR'!P12-1</f>
        <v>9.5451098772729726E-3</v>
      </c>
      <c r="Q106" s="38">
        <f ca="1">Q12/'VIS-G + NIR'!Q12-1</f>
        <v>2.2476200024490689E-2</v>
      </c>
      <c r="R106" s="38">
        <f ca="1">R12/'VIS-G + NIR'!R12-1</f>
        <v>3.3760731531505161E-2</v>
      </c>
      <c r="S106" s="30"/>
      <c r="T106" s="120"/>
      <c r="U106" s="114">
        <v>0</v>
      </c>
      <c r="V106" s="31" t="s">
        <v>2</v>
      </c>
      <c r="W106" s="38">
        <f ca="1">W12/'VIS-G + NIR'!W12-1</f>
        <v>8.2078261610549763E-3</v>
      </c>
      <c r="X106" s="38">
        <f ca="1">X12/'VIS-G + NIR'!X12-1</f>
        <v>4.0163797677814639E-3</v>
      </c>
      <c r="Y106" s="38">
        <f ca="1">Y12/'VIS-G + NIR'!Y12-1</f>
        <v>8.1547076355890091E-3</v>
      </c>
      <c r="Z106" s="38">
        <f ca="1">Z12/'VIS-G + NIR'!Z12-1</f>
        <v>1.6895370062413706E-2</v>
      </c>
      <c r="AA106" s="38">
        <f ca="1">AA12/'VIS-G + NIR'!AA12-1</f>
        <v>1.9580725089367146E-2</v>
      </c>
    </row>
    <row r="107" spans="2:27" ht="17" thickBot="1" x14ac:dyDescent="0.25">
      <c r="B107" s="120"/>
      <c r="C107" s="115"/>
      <c r="D107" s="32" t="s">
        <v>3</v>
      </c>
      <c r="E107" s="39">
        <f ca="1">E13/'VIS-G + NIR'!E13-1</f>
        <v>-2.4767743004164844E-2</v>
      </c>
      <c r="F107" s="39">
        <f ca="1">F13/'VIS-G + NIR'!F13-1</f>
        <v>-2.7576926247814826E-2</v>
      </c>
      <c r="G107" s="39">
        <f ca="1">G13/'VIS-G + NIR'!G13-1</f>
        <v>-3.3190167687399796E-2</v>
      </c>
      <c r="H107" s="39">
        <f ca="1">H13/'VIS-G + NIR'!H13-1</f>
        <v>-3.8780611953168842E-2</v>
      </c>
      <c r="I107" s="39">
        <f ca="1">I13/'VIS-G + NIR'!I13-1</f>
        <v>-1.178570903171372E-2</v>
      </c>
      <c r="J107" s="30"/>
      <c r="K107" s="120"/>
      <c r="L107" s="115"/>
      <c r="M107" s="32" t="s">
        <v>3</v>
      </c>
      <c r="N107" s="39">
        <f ca="1">N13/'VIS-G + NIR'!N13-1</f>
        <v>-2.4520374786920485E-2</v>
      </c>
      <c r="O107" s="39">
        <f ca="1">O13/'VIS-G + NIR'!O13-1</f>
        <v>-2.6168115400044378E-2</v>
      </c>
      <c r="P107" s="39">
        <f ca="1">P13/'VIS-G + NIR'!P13-1</f>
        <v>-3.5911806387559531E-2</v>
      </c>
      <c r="Q107" s="39">
        <f ca="1">Q13/'VIS-G + NIR'!Q13-1</f>
        <v>-6.2926767622393687E-2</v>
      </c>
      <c r="R107" s="39">
        <f ca="1">R13/'VIS-G + NIR'!R13-1</f>
        <v>-5.9120089905555506E-2</v>
      </c>
      <c r="S107" s="30"/>
      <c r="T107" s="120"/>
      <c r="U107" s="115"/>
      <c r="V107" s="32" t="s">
        <v>3</v>
      </c>
      <c r="W107" s="39">
        <f ca="1">W13/'VIS-G + NIR'!W13-1</f>
        <v>-2.5057542739235883E-2</v>
      </c>
      <c r="X107" s="39">
        <f ca="1">X13/'VIS-G + NIR'!X13-1</f>
        <v>-2.5652029032076862E-2</v>
      </c>
      <c r="Y107" s="39">
        <f ca="1">Y13/'VIS-G + NIR'!Y13-1</f>
        <v>-3.4185425443005846E-2</v>
      </c>
      <c r="Z107" s="39">
        <f ca="1">Z13/'VIS-G + NIR'!Z13-1</f>
        <v>-5.5894884656627508E-2</v>
      </c>
      <c r="AA107" s="39">
        <f ca="1">AA13/'VIS-G + NIR'!AA13-1</f>
        <v>-3.7314093163138051E-2</v>
      </c>
    </row>
    <row r="108" spans="2:27" x14ac:dyDescent="0.2">
      <c r="B108" s="120"/>
      <c r="C108" s="114">
        <v>-5</v>
      </c>
      <c r="D108" s="31" t="s">
        <v>2</v>
      </c>
      <c r="E108" s="38">
        <f ca="1">E14/'VIS-G + NIR'!E14-1</f>
        <v>4.7659882550341592E-3</v>
      </c>
      <c r="F108" s="38">
        <f ca="1">F14/'VIS-G + NIR'!F14-1</f>
        <v>7.6429574960696911E-3</v>
      </c>
      <c r="G108" s="38">
        <f ca="1">G14/'VIS-G + NIR'!G14-1</f>
        <v>1.415135406540502E-2</v>
      </c>
      <c r="H108" s="38">
        <f ca="1">H14/'VIS-G + NIR'!H14-1</f>
        <v>6.7813423850902055E-3</v>
      </c>
      <c r="I108" s="38">
        <f ca="1">I14/'VIS-G + NIR'!I14-1</f>
        <v>-3.6000251302920616E-2</v>
      </c>
      <c r="J108" s="30"/>
      <c r="K108" s="120"/>
      <c r="L108" s="114">
        <v>-5</v>
      </c>
      <c r="M108" s="31" t="s">
        <v>2</v>
      </c>
      <c r="N108" s="38">
        <f ca="1">N14/'VIS-G + NIR'!N14-1</f>
        <v>7.2179962569549616E-3</v>
      </c>
      <c r="O108" s="38">
        <f ca="1">O14/'VIS-G + NIR'!O14-1</f>
        <v>7.9166904189338361E-3</v>
      </c>
      <c r="P108" s="38">
        <f ca="1">P14/'VIS-G + NIR'!P14-1</f>
        <v>8.7791443135989411E-3</v>
      </c>
      <c r="Q108" s="38">
        <f ca="1">Q14/'VIS-G + NIR'!Q14-1</f>
        <v>1.8779514583958212E-2</v>
      </c>
      <c r="R108" s="38">
        <f ca="1">R14/'VIS-G + NIR'!R14-1</f>
        <v>5.445206054111229E-2</v>
      </c>
      <c r="S108" s="30"/>
      <c r="T108" s="120"/>
      <c r="U108" s="114">
        <v>-5</v>
      </c>
      <c r="V108" s="31" t="s">
        <v>2</v>
      </c>
      <c r="W108" s="38">
        <f ca="1">W14/'VIS-G + NIR'!W14-1</f>
        <v>7.3956034570277218E-3</v>
      </c>
      <c r="X108" s="38">
        <f ca="1">X14/'VIS-G + NIR'!X14-1</f>
        <v>8.5466240805598392E-3</v>
      </c>
      <c r="Y108" s="38">
        <f ca="1">Y14/'VIS-G + NIR'!Y14-1</f>
        <v>7.5973707332059881E-3</v>
      </c>
      <c r="Z108" s="38">
        <f ca="1">Z14/'VIS-G + NIR'!Z14-1</f>
        <v>1.4498364071980241E-2</v>
      </c>
      <c r="AA108" s="38">
        <f ca="1">AA14/'VIS-G + NIR'!AA14-1</f>
        <v>3.3326487584195208E-2</v>
      </c>
    </row>
    <row r="109" spans="2:27" ht="17" thickBot="1" x14ac:dyDescent="0.25">
      <c r="B109" s="120"/>
      <c r="C109" s="115"/>
      <c r="D109" s="32" t="s">
        <v>3</v>
      </c>
      <c r="E109" s="39">
        <f ca="1">E15/'VIS-G + NIR'!E15-1</f>
        <v>-2.6595896076605396E-2</v>
      </c>
      <c r="F109" s="39">
        <f ca="1">F15/'VIS-G + NIR'!F15-1</f>
        <v>-2.724323140051399E-2</v>
      </c>
      <c r="G109" s="39">
        <f ca="1">G15/'VIS-G + NIR'!G15-1</f>
        <v>-3.3580212830664813E-2</v>
      </c>
      <c r="H109" s="39">
        <f ca="1">H15/'VIS-G + NIR'!H15-1</f>
        <v>-4.1598368043362477E-2</v>
      </c>
      <c r="I109" s="39">
        <f ca="1">I15/'VIS-G + NIR'!I15-1</f>
        <v>-1.0167938213170191E-2</v>
      </c>
      <c r="J109" s="30"/>
      <c r="K109" s="120"/>
      <c r="L109" s="115"/>
      <c r="M109" s="32" t="s">
        <v>3</v>
      </c>
      <c r="N109" s="39">
        <f ca="1">N15/'VIS-G + NIR'!N15-1</f>
        <v>-2.4685638955665445E-2</v>
      </c>
      <c r="O109" s="39">
        <f ca="1">O15/'VIS-G + NIR'!O15-1</f>
        <v>-2.6659535143499058E-2</v>
      </c>
      <c r="P109" s="39">
        <f ca="1">P15/'VIS-G + NIR'!P15-1</f>
        <v>-3.3621527416052399E-2</v>
      </c>
      <c r="Q109" s="39">
        <f ca="1">Q15/'VIS-G + NIR'!Q15-1</f>
        <v>-5.6503699249399797E-2</v>
      </c>
      <c r="R109" s="39">
        <f ca="1">R15/'VIS-G + NIR'!R15-1</f>
        <v>-8.2485378670184795E-2</v>
      </c>
      <c r="S109" s="30"/>
      <c r="T109" s="120"/>
      <c r="U109" s="115"/>
      <c r="V109" s="32" t="s">
        <v>3</v>
      </c>
      <c r="W109" s="39">
        <f ca="1">W15/'VIS-G + NIR'!W15-1</f>
        <v>-2.4380559674474611E-2</v>
      </c>
      <c r="X109" s="39">
        <f ca="1">X15/'VIS-G + NIR'!X15-1</f>
        <v>-2.6635761193155028E-2</v>
      </c>
      <c r="Y109" s="39">
        <f ca="1">Y15/'VIS-G + NIR'!Y15-1</f>
        <v>-3.1516629653875805E-2</v>
      </c>
      <c r="Z109" s="39">
        <f ca="1">Z15/'VIS-G + NIR'!Z15-1</f>
        <v>-4.8958574631035368E-2</v>
      </c>
      <c r="AA109" s="39">
        <f ca="1">AA15/'VIS-G + NIR'!AA15-1</f>
        <v>-6.2840402278631857E-2</v>
      </c>
    </row>
    <row r="110" spans="2:27" x14ac:dyDescent="0.2">
      <c r="B110" s="120"/>
      <c r="C110" s="114">
        <v>-10</v>
      </c>
      <c r="D110" s="31" t="s">
        <v>2</v>
      </c>
      <c r="E110" s="38">
        <f ca="1">E16/'VIS-G + NIR'!E16-1</f>
        <v>5.6008792306390109E-3</v>
      </c>
      <c r="F110" s="38">
        <f ca="1">F16/'VIS-G + NIR'!F16-1</f>
        <v>5.3894901485114222E-3</v>
      </c>
      <c r="G110" s="38">
        <f ca="1">G16/'VIS-G + NIR'!G16-1</f>
        <v>1.4414737402306033E-2</v>
      </c>
      <c r="H110" s="38">
        <f ca="1">H16/'VIS-G + NIR'!H16-1</f>
        <v>8.6508568705654376E-3</v>
      </c>
      <c r="I110" s="38">
        <f ca="1">I16/'VIS-G + NIR'!I16-1</f>
        <v>-3.0276654569867611E-2</v>
      </c>
      <c r="J110" s="30"/>
      <c r="K110" s="120"/>
      <c r="L110" s="114">
        <v>-10</v>
      </c>
      <c r="M110" s="31" t="s">
        <v>2</v>
      </c>
      <c r="N110" s="38">
        <f ca="1">N16/'VIS-G + NIR'!N16-1</f>
        <v>4.8932056518411482E-3</v>
      </c>
      <c r="O110" s="38">
        <f ca="1">O16/'VIS-G + NIR'!O16-1</f>
        <v>7.5532035371819184E-3</v>
      </c>
      <c r="P110" s="38">
        <f ca="1">P16/'VIS-G + NIR'!P16-1</f>
        <v>8.6869080875340288E-3</v>
      </c>
      <c r="Q110" s="38">
        <f ca="1">Q16/'VIS-G + NIR'!Q16-1</f>
        <v>1.6838074752491883E-2</v>
      </c>
      <c r="R110" s="38">
        <f ca="1">R16/'VIS-G + NIR'!R16-1</f>
        <v>5.701288137731475E-2</v>
      </c>
      <c r="S110" s="30"/>
      <c r="T110" s="120"/>
      <c r="U110" s="114">
        <v>-10</v>
      </c>
      <c r="V110" s="31" t="s">
        <v>2</v>
      </c>
      <c r="W110" s="38">
        <f ca="1">W16/'VIS-G + NIR'!W16-1</f>
        <v>4.8671641268327459E-3</v>
      </c>
      <c r="X110" s="38">
        <f ca="1">X16/'VIS-G + NIR'!X16-1</f>
        <v>7.7081198719106681E-3</v>
      </c>
      <c r="Y110" s="38">
        <f ca="1">Y16/'VIS-G + NIR'!Y16-1</f>
        <v>7.6132791365699504E-3</v>
      </c>
      <c r="Z110" s="38">
        <f ca="1">Z16/'VIS-G + NIR'!Z16-1</f>
        <v>1.3300468691171741E-2</v>
      </c>
      <c r="AA110" s="38">
        <f ca="1">AA16/'VIS-G + NIR'!AA16-1</f>
        <v>3.653660297680239E-2</v>
      </c>
    </row>
    <row r="111" spans="2:27" ht="17" thickBot="1" x14ac:dyDescent="0.25">
      <c r="B111" s="120"/>
      <c r="C111" s="115"/>
      <c r="D111" s="32" t="s">
        <v>3</v>
      </c>
      <c r="E111" s="39">
        <f ca="1">E17/'VIS-G + NIR'!E17-1</f>
        <v>-2.4067703096298798E-2</v>
      </c>
      <c r="F111" s="39">
        <f ca="1">F17/'VIS-G + NIR'!F17-1</f>
        <v>-2.7618590569438495E-2</v>
      </c>
      <c r="G111" s="39">
        <f ca="1">G17/'VIS-G + NIR'!G17-1</f>
        <v>-3.0230720716723947E-2</v>
      </c>
      <c r="H111" s="39">
        <f ca="1">H17/'VIS-G + NIR'!H17-1</f>
        <v>-3.8529595693507113E-2</v>
      </c>
      <c r="I111" s="39">
        <f ca="1">I17/'VIS-G + NIR'!I17-1</f>
        <v>-2.2562347733389387E-2</v>
      </c>
      <c r="J111" s="30"/>
      <c r="K111" s="120"/>
      <c r="L111" s="115"/>
      <c r="M111" s="32" t="s">
        <v>3</v>
      </c>
      <c r="N111" s="39">
        <f ca="1">N17/'VIS-G + NIR'!N17-1</f>
        <v>-2.3338470120460642E-2</v>
      </c>
      <c r="O111" s="39">
        <f ca="1">O17/'VIS-G + NIR'!O17-1</f>
        <v>-2.6303982955957594E-2</v>
      </c>
      <c r="P111" s="39">
        <f ca="1">P17/'VIS-G + NIR'!P17-1</f>
        <v>-3.1646878784216459E-2</v>
      </c>
      <c r="Q111" s="39">
        <f ca="1">Q17/'VIS-G + NIR'!Q17-1</f>
        <v>-5.1054119231944139E-2</v>
      </c>
      <c r="R111" s="39">
        <f ca="1">R17/'VIS-G + NIR'!R17-1</f>
        <v>-8.3753313020416553E-2</v>
      </c>
      <c r="S111" s="30"/>
      <c r="T111" s="120"/>
      <c r="U111" s="115"/>
      <c r="V111" s="32" t="s">
        <v>3</v>
      </c>
      <c r="W111" s="39">
        <f ca="1">W17/'VIS-G + NIR'!W17-1</f>
        <v>-2.3502857963138557E-2</v>
      </c>
      <c r="X111" s="39">
        <f ca="1">X17/'VIS-G + NIR'!X17-1</f>
        <v>-2.598972574337155E-2</v>
      </c>
      <c r="Y111" s="39">
        <f ca="1">Y17/'VIS-G + NIR'!Y17-1</f>
        <v>-3.0750937267879253E-2</v>
      </c>
      <c r="Z111" s="39">
        <f ca="1">Z17/'VIS-G + NIR'!Z17-1</f>
        <v>-4.5617069814244404E-2</v>
      </c>
      <c r="AA111" s="39">
        <f ca="1">AA17/'VIS-G + NIR'!AA17-1</f>
        <v>-6.7220382509203258E-2</v>
      </c>
    </row>
    <row r="112" spans="2:27" x14ac:dyDescent="0.2">
      <c r="B112" s="120"/>
      <c r="C112" s="114">
        <v>-15</v>
      </c>
      <c r="D112" s="31" t="s">
        <v>2</v>
      </c>
      <c r="E112" s="38">
        <f ca="1">E18/'VIS-G + NIR'!E18-1</f>
        <v>6.2994935962097376E-3</v>
      </c>
      <c r="F112" s="38">
        <f ca="1">F18/'VIS-G + NIR'!F18-1</f>
        <v>4.1848584424022395E-3</v>
      </c>
      <c r="G112" s="38">
        <f ca="1">G18/'VIS-G + NIR'!G18-1</f>
        <v>1.2382588906040271E-2</v>
      </c>
      <c r="H112" s="38">
        <f ca="1">H18/'VIS-G + NIR'!H18-1</f>
        <v>9.4480350365064858E-3</v>
      </c>
      <c r="I112" s="38">
        <f ca="1">I18/'VIS-G + NIR'!I18-1</f>
        <v>-2.1585956656912542E-2</v>
      </c>
      <c r="J112" s="30"/>
      <c r="K112" s="120"/>
      <c r="L112" s="114">
        <v>-15</v>
      </c>
      <c r="M112" s="31" t="s">
        <v>2</v>
      </c>
      <c r="N112" s="38">
        <f ca="1">N18/'VIS-G + NIR'!N18-1</f>
        <v>5.5623857563600332E-3</v>
      </c>
      <c r="O112" s="38">
        <f ca="1">O18/'VIS-G + NIR'!O18-1</f>
        <v>5.9174673158615132E-3</v>
      </c>
      <c r="P112" s="38">
        <f ca="1">P18/'VIS-G + NIR'!P18-1</f>
        <v>6.7876488340798957E-3</v>
      </c>
      <c r="Q112" s="38">
        <f ca="1">Q18/'VIS-G + NIR'!Q18-1</f>
        <v>1.4463601723252228E-2</v>
      </c>
      <c r="R112" s="38">
        <f ca="1">R18/'VIS-G + NIR'!R18-1</f>
        <v>4.8050691404897039E-2</v>
      </c>
      <c r="S112" s="30"/>
      <c r="T112" s="120"/>
      <c r="U112" s="114">
        <v>-15</v>
      </c>
      <c r="V112" s="31" t="s">
        <v>2</v>
      </c>
      <c r="W112" s="38">
        <f ca="1">W18/'VIS-G + NIR'!W18-1</f>
        <v>5.5323571451946219E-3</v>
      </c>
      <c r="X112" s="38">
        <f ca="1">X18/'VIS-G + NIR'!X18-1</f>
        <v>5.9375781968948882E-3</v>
      </c>
      <c r="Y112" s="38">
        <f ca="1">Y18/'VIS-G + NIR'!Y18-1</f>
        <v>5.9533355036482938E-3</v>
      </c>
      <c r="Z112" s="38">
        <f ca="1">Z18/'VIS-G + NIR'!Z18-1</f>
        <v>1.1628128148180927E-2</v>
      </c>
      <c r="AA112" s="38">
        <f ca="1">AA18/'VIS-G + NIR'!AA18-1</f>
        <v>3.199029664546682E-2</v>
      </c>
    </row>
    <row r="113" spans="2:27" ht="17" thickBot="1" x14ac:dyDescent="0.25">
      <c r="B113" s="120"/>
      <c r="C113" s="118"/>
      <c r="D113" s="32" t="s">
        <v>3</v>
      </c>
      <c r="E113" s="39">
        <f ca="1">E19/'VIS-G + NIR'!E19-1</f>
        <v>-2.4831804646433975E-2</v>
      </c>
      <c r="F113" s="39">
        <f ca="1">F19/'VIS-G + NIR'!F19-1</f>
        <v>-2.640367280508793E-2</v>
      </c>
      <c r="G113" s="39">
        <f ca="1">G19/'VIS-G + NIR'!G19-1</f>
        <v>-2.7089139777301097E-2</v>
      </c>
      <c r="H113" s="39">
        <f ca="1">H19/'VIS-G + NIR'!H19-1</f>
        <v>-3.5726653342890602E-2</v>
      </c>
      <c r="I113" s="39">
        <f ca="1">I19/'VIS-G + NIR'!I19-1</f>
        <v>-2.9902463166853188E-2</v>
      </c>
      <c r="J113" s="30"/>
      <c r="K113" s="120"/>
      <c r="L113" s="118"/>
      <c r="M113" s="32" t="s">
        <v>3</v>
      </c>
      <c r="N113" s="39">
        <f ca="1">N19/'VIS-G + NIR'!N19-1</f>
        <v>-1.7539086762717648E-2</v>
      </c>
      <c r="O113" s="39">
        <f ca="1">O19/'VIS-G + NIR'!O19-1</f>
        <v>-2.5335501268194061E-2</v>
      </c>
      <c r="P113" s="39">
        <f ca="1">P19/'VIS-G + NIR'!P19-1</f>
        <v>-2.8877722687461915E-2</v>
      </c>
      <c r="Q113" s="39">
        <f ca="1">Q19/'VIS-G + NIR'!Q19-1</f>
        <v>-4.61036276030099E-2</v>
      </c>
      <c r="R113" s="39">
        <f ca="1">R19/'VIS-G + NIR'!R19-1</f>
        <v>-8.1587714212513429E-2</v>
      </c>
      <c r="S113" s="30"/>
      <c r="T113" s="120"/>
      <c r="U113" s="118"/>
      <c r="V113" s="32" t="s">
        <v>3</v>
      </c>
      <c r="W113" s="39">
        <f ca="1">W19/'VIS-G + NIR'!W19-1</f>
        <v>-2.1166294899255145E-2</v>
      </c>
      <c r="X113" s="39">
        <f ca="1">X19/'VIS-G + NIR'!X19-1</f>
        <v>-2.5161569895095104E-2</v>
      </c>
      <c r="Y113" s="39">
        <f ca="1">Y19/'VIS-G + NIR'!Y19-1</f>
        <v>-2.8590229181965188E-2</v>
      </c>
      <c r="Z113" s="39">
        <f ca="1">Z19/'VIS-G + NIR'!Z19-1</f>
        <v>-4.2069979290756732E-2</v>
      </c>
      <c r="AA113" s="39">
        <f ca="1">AA19/'VIS-G + NIR'!AA19-1</f>
        <v>-6.433140712327412E-2</v>
      </c>
    </row>
    <row r="114" spans="2:27" x14ac:dyDescent="0.2">
      <c r="B114" s="120"/>
      <c r="C114" s="117">
        <v>-20</v>
      </c>
      <c r="D114" s="31" t="s">
        <v>2</v>
      </c>
      <c r="E114" s="38">
        <f ca="1">E20/'VIS-G + NIR'!E20-1</f>
        <v>1.0525887249051236E-2</v>
      </c>
      <c r="F114" s="38">
        <f ca="1">F20/'VIS-G + NIR'!F20-1</f>
        <v>5.5976856637713901E-3</v>
      </c>
      <c r="G114" s="38">
        <f ca="1">G20/'VIS-G + NIR'!G20-1</f>
        <v>1.1545188878611778E-2</v>
      </c>
      <c r="H114" s="38">
        <f ca="1">H20/'VIS-G + NIR'!H20-1</f>
        <v>1.0241345928875045E-2</v>
      </c>
      <c r="I114" s="38">
        <f ca="1">I20/'VIS-G + NIR'!I20-1</f>
        <v>-1.4819368838126401E-2</v>
      </c>
      <c r="J114" s="30"/>
      <c r="K114" s="120"/>
      <c r="L114" s="117">
        <v>-20</v>
      </c>
      <c r="M114" s="31" t="s">
        <v>2</v>
      </c>
      <c r="N114" s="38">
        <f ca="1">N20/'VIS-G + NIR'!N20-1</f>
        <v>4.0218757904315616E-3</v>
      </c>
      <c r="O114" s="38">
        <f ca="1">O20/'VIS-G + NIR'!O20-1</f>
        <v>5.2230813859586167E-3</v>
      </c>
      <c r="P114" s="38">
        <f ca="1">P20/'VIS-G + NIR'!P20-1</f>
        <v>6.0358882226476673E-3</v>
      </c>
      <c r="Q114" s="38">
        <f ca="1">Q20/'VIS-G + NIR'!Q20-1</f>
        <v>1.3348814623856509E-2</v>
      </c>
      <c r="R114" s="38">
        <f ca="1">R20/'VIS-G + NIR'!R20-1</f>
        <v>4.0816601532154495E-2</v>
      </c>
      <c r="S114" s="30"/>
      <c r="T114" s="120"/>
      <c r="U114" s="117">
        <v>-20</v>
      </c>
      <c r="V114" s="31" t="s">
        <v>2</v>
      </c>
      <c r="W114" s="38">
        <f ca="1">W20/'VIS-G + NIR'!W20-1</f>
        <v>5.0328982385210441E-3</v>
      </c>
      <c r="X114" s="38">
        <f ca="1">X20/'VIS-G + NIR'!X20-1</f>
        <v>5.1558132423590308E-3</v>
      </c>
      <c r="Y114" s="38">
        <f ca="1">Y20/'VIS-G + NIR'!Y20-1</f>
        <v>5.314763397564759E-3</v>
      </c>
      <c r="Z114" s="38">
        <f ca="1">Z20/'VIS-G + NIR'!Z20-1</f>
        <v>1.0904247399000644E-2</v>
      </c>
      <c r="AA114" s="38">
        <f ca="1">AA20/'VIS-G + NIR'!AA20-1</f>
        <v>2.8081425471983223E-2</v>
      </c>
    </row>
    <row r="115" spans="2:27" ht="17" thickBot="1" x14ac:dyDescent="0.25">
      <c r="B115" s="120"/>
      <c r="C115" s="118"/>
      <c r="D115" s="32" t="s">
        <v>3</v>
      </c>
      <c r="E115" s="39">
        <f ca="1">E21/'VIS-G + NIR'!E21-1</f>
        <v>-2.6878823264081531E-2</v>
      </c>
      <c r="F115" s="39">
        <f ca="1">F21/'VIS-G + NIR'!F21-1</f>
        <v>-2.4932952689134202E-2</v>
      </c>
      <c r="G115" s="39">
        <f ca="1">G21/'VIS-G + NIR'!G21-1</f>
        <v>-2.7631327554026752E-2</v>
      </c>
      <c r="H115" s="39">
        <f ca="1">H21/'VIS-G + NIR'!H21-1</f>
        <v>-3.3707467637388966E-2</v>
      </c>
      <c r="I115" s="39">
        <f ca="1">I21/'VIS-G + NIR'!I21-1</f>
        <v>-3.0840004633225671E-2</v>
      </c>
      <c r="J115" s="30"/>
      <c r="K115" s="120"/>
      <c r="L115" s="118"/>
      <c r="M115" s="32" t="s">
        <v>3</v>
      </c>
      <c r="N115" s="39">
        <f ca="1">N21/'VIS-G + NIR'!N21-1</f>
        <v>-1.149180447763809E-2</v>
      </c>
      <c r="O115" s="39">
        <f ca="1">O21/'VIS-G + NIR'!O21-1</f>
        <v>-2.4767887172601255E-2</v>
      </c>
      <c r="P115" s="39">
        <f ca="1">P21/'VIS-G + NIR'!P21-1</f>
        <v>-2.7591094958828277E-2</v>
      </c>
      <c r="Q115" s="39">
        <f ca="1">Q21/'VIS-G + NIR'!Q21-1</f>
        <v>-4.2747535947911364E-2</v>
      </c>
      <c r="R115" s="39">
        <f ca="1">R21/'VIS-G + NIR'!R21-1</f>
        <v>-7.8922974854266914E-2</v>
      </c>
      <c r="S115" s="30"/>
      <c r="T115" s="120"/>
      <c r="U115" s="118"/>
      <c r="V115" s="32" t="s">
        <v>3</v>
      </c>
      <c r="W115" s="39">
        <f ca="1">W21/'VIS-G + NIR'!W21-1</f>
        <v>-2.134529019059328E-2</v>
      </c>
      <c r="X115" s="39">
        <f ca="1">X21/'VIS-G + NIR'!X21-1</f>
        <v>-2.5052619910779117E-2</v>
      </c>
      <c r="Y115" s="39">
        <f ca="1">Y21/'VIS-G + NIR'!Y21-1</f>
        <v>-2.6726855924056547E-2</v>
      </c>
      <c r="Z115" s="39">
        <f ca="1">Z21/'VIS-G + NIR'!Z21-1</f>
        <v>-3.9745746678355398E-2</v>
      </c>
      <c r="AA115" s="39">
        <f ca="1">AA21/'VIS-G + NIR'!AA21-1</f>
        <v>-6.4947093560281832E-2</v>
      </c>
    </row>
    <row r="116" spans="2:27" x14ac:dyDescent="0.2">
      <c r="B116" s="120"/>
      <c r="C116" s="117">
        <v>-25</v>
      </c>
      <c r="D116" s="31" t="s">
        <v>2</v>
      </c>
      <c r="E116" s="38">
        <f ca="1">E22/'VIS-G + NIR'!E22-1</f>
        <v>1.1294049414119378E-2</v>
      </c>
      <c r="F116" s="38">
        <f ca="1">F22/'VIS-G + NIR'!F22-1</f>
        <v>6.2160372359318927E-3</v>
      </c>
      <c r="G116" s="38">
        <f ca="1">G22/'VIS-G + NIR'!G22-1</f>
        <v>1.13558347743965E-2</v>
      </c>
      <c r="H116" s="38">
        <f ca="1">H22/'VIS-G + NIR'!H22-1</f>
        <v>1.108827432389714E-2</v>
      </c>
      <c r="I116" s="38">
        <f ca="1">I22/'VIS-G + NIR'!I22-1</f>
        <v>-8.7445818926158436E-3</v>
      </c>
      <c r="J116" s="30"/>
      <c r="K116" s="120"/>
      <c r="L116" s="117">
        <v>-25</v>
      </c>
      <c r="M116" s="31" t="s">
        <v>2</v>
      </c>
      <c r="N116" s="38">
        <f ca="1">N22/'VIS-G + NIR'!N22-1</f>
        <v>1.2845053103316406E-3</v>
      </c>
      <c r="O116" s="38">
        <f ca="1">O22/'VIS-G + NIR'!O22-1</f>
        <v>5.0944791728251282E-3</v>
      </c>
      <c r="P116" s="38">
        <f ca="1">P22/'VIS-G + NIR'!P22-1</f>
        <v>5.8527197684092869E-3</v>
      </c>
      <c r="Q116" s="38">
        <f ca="1">Q22/'VIS-G + NIR'!Q22-1</f>
        <v>1.2349501614898006E-2</v>
      </c>
      <c r="R116" s="38">
        <f ca="1">R22/'VIS-G + NIR'!R22-1</f>
        <v>3.4342077915963554E-2</v>
      </c>
      <c r="S116" s="30"/>
      <c r="T116" s="120"/>
      <c r="U116" s="117">
        <v>-25</v>
      </c>
      <c r="V116" s="31" t="s">
        <v>2</v>
      </c>
      <c r="W116" s="38">
        <f ca="1">W22/'VIS-G + NIR'!W22-1</f>
        <v>4.8188297129680979E-3</v>
      </c>
      <c r="X116" s="38">
        <f ca="1">X22/'VIS-G + NIR'!X22-1</f>
        <v>4.9976343895925535E-3</v>
      </c>
      <c r="Y116" s="38">
        <f ca="1">Y22/'VIS-G + NIR'!Y22-1</f>
        <v>5.185278336393484E-3</v>
      </c>
      <c r="Z116" s="38">
        <f ca="1">Z22/'VIS-G + NIR'!Z22-1</f>
        <v>1.017510243821107E-2</v>
      </c>
      <c r="AA116" s="38">
        <f ca="1">AA22/'VIS-G + NIR'!AA22-1</f>
        <v>2.431828851718687E-2</v>
      </c>
    </row>
    <row r="117" spans="2:27" ht="17" thickBot="1" x14ac:dyDescent="0.25">
      <c r="B117" s="120"/>
      <c r="C117" s="115"/>
      <c r="D117" s="30" t="s">
        <v>3</v>
      </c>
      <c r="E117" s="39">
        <f ca="1">E23/'VIS-G + NIR'!E23-1</f>
        <v>-2.3809583074723362E-2</v>
      </c>
      <c r="F117" s="39">
        <f ca="1">F23/'VIS-G + NIR'!F23-1</f>
        <v>-2.577003791056065E-2</v>
      </c>
      <c r="G117" s="39">
        <f ca="1">G23/'VIS-G + NIR'!G23-1</f>
        <v>-2.657855430717615E-2</v>
      </c>
      <c r="H117" s="39">
        <f ca="1">H23/'VIS-G + NIR'!H23-1</f>
        <v>-4.0537675124180828E-2</v>
      </c>
      <c r="I117" s="39">
        <f ca="1">I23/'VIS-G + NIR'!I23-1</f>
        <v>-3.1130452279946486E-2</v>
      </c>
      <c r="J117" s="30"/>
      <c r="K117" s="120"/>
      <c r="L117" s="115"/>
      <c r="M117" s="30" t="s">
        <v>3</v>
      </c>
      <c r="N117" s="39">
        <f ca="1">N23/'VIS-G + NIR'!N23-1</f>
        <v>-9.3969959731337038E-3</v>
      </c>
      <c r="O117" s="39">
        <f ca="1">O23/'VIS-G + NIR'!O23-1</f>
        <v>-2.406875018191823E-2</v>
      </c>
      <c r="P117" s="39">
        <f ca="1">P23/'VIS-G + NIR'!P23-1</f>
        <v>-2.6723765647826192E-2</v>
      </c>
      <c r="Q117" s="39">
        <f ca="1">Q23/'VIS-G + NIR'!Q23-1</f>
        <v>-4.5792845146148231E-2</v>
      </c>
      <c r="R117" s="39">
        <f ca="1">R23/'VIS-G + NIR'!R23-1</f>
        <v>-6.9497739659136304E-2</v>
      </c>
      <c r="S117" s="30"/>
      <c r="T117" s="120"/>
      <c r="U117" s="115"/>
      <c r="V117" s="30" t="s">
        <v>3</v>
      </c>
      <c r="W117" s="39">
        <f ca="1">W23/'VIS-G + NIR'!W23-1</f>
        <v>-1.8984203824860879E-2</v>
      </c>
      <c r="X117" s="39">
        <f ca="1">X23/'VIS-G + NIR'!X23-1</f>
        <v>-2.4976241376489905E-2</v>
      </c>
      <c r="Y117" s="39">
        <f ca="1">Y23/'VIS-G + NIR'!Y23-1</f>
        <v>-2.6114535366546621E-2</v>
      </c>
      <c r="Z117" s="39">
        <f ca="1">Z23/'VIS-G + NIR'!Z23-1</f>
        <v>-4.1486018384891188E-2</v>
      </c>
      <c r="AA117" s="39">
        <f ca="1">AA23/'VIS-G + NIR'!AA23-1</f>
        <v>-5.9312209139963157E-2</v>
      </c>
    </row>
    <row r="118" spans="2:27" x14ac:dyDescent="0.2">
      <c r="B118" s="120"/>
      <c r="C118" s="114">
        <v>-30</v>
      </c>
      <c r="D118" s="33" t="s">
        <v>2</v>
      </c>
      <c r="E118" s="38">
        <f ca="1">E24/'VIS-G + NIR'!E24-1</f>
        <v>1.0152262947579427E-2</v>
      </c>
      <c r="F118" s="38">
        <f ca="1">F24/'VIS-G + NIR'!F24-1</f>
        <v>5.5324162233212348E-3</v>
      </c>
      <c r="G118" s="38">
        <f ca="1">G24/'VIS-G + NIR'!G24-1</f>
        <v>1.1227329001701092E-2</v>
      </c>
      <c r="H118" s="38">
        <f ca="1">H24/'VIS-G + NIR'!H24-1</f>
        <v>1.0928770318500369E-2</v>
      </c>
      <c r="I118" s="38">
        <f ca="1">I24/'VIS-G + NIR'!I24-1</f>
        <v>-4.3358771331535317E-3</v>
      </c>
      <c r="J118" s="30"/>
      <c r="K118" s="120"/>
      <c r="L118" s="114">
        <v>-30</v>
      </c>
      <c r="M118" s="33" t="s">
        <v>2</v>
      </c>
      <c r="N118" s="38">
        <f ca="1">N24/'VIS-G + NIR'!N24-1</f>
        <v>4.6883990551442878E-3</v>
      </c>
      <c r="O118" s="38">
        <f ca="1">O24/'VIS-G + NIR'!O24-1</f>
        <v>5.1874234817006482E-3</v>
      </c>
      <c r="P118" s="38">
        <f ca="1">P24/'VIS-G + NIR'!P24-1</f>
        <v>5.7436718302572576E-3</v>
      </c>
      <c r="Q118" s="38">
        <f ca="1">Q24/'VIS-G + NIR'!Q24-1</f>
        <v>1.0972329339037357E-2</v>
      </c>
      <c r="R118" s="38">
        <f ca="1">R24/'VIS-G + NIR'!R24-1</f>
        <v>3.0608260351860483E-2</v>
      </c>
      <c r="S118" s="30"/>
      <c r="T118" s="120"/>
      <c r="U118" s="114">
        <v>-30</v>
      </c>
      <c r="V118" s="33" t="s">
        <v>2</v>
      </c>
      <c r="W118" s="38">
        <f ca="1">W24/'VIS-G + NIR'!W24-1</f>
        <v>5.2401646941777624E-3</v>
      </c>
      <c r="X118" s="38">
        <f ca="1">X24/'VIS-G + NIR'!X24-1</f>
        <v>5.1308953053466055E-3</v>
      </c>
      <c r="Y118" s="38">
        <f ca="1">Y24/'VIS-G + NIR'!Y24-1</f>
        <v>5.116209269721228E-3</v>
      </c>
      <c r="Z118" s="38">
        <f ca="1">Z24/'VIS-G + NIR'!Z24-1</f>
        <v>9.1277962162217285E-3</v>
      </c>
      <c r="AA118" s="38">
        <f ca="1">AA24/'VIS-G + NIR'!AA24-1</f>
        <v>2.2237814570516212E-2</v>
      </c>
    </row>
    <row r="119" spans="2:27" ht="17" thickBot="1" x14ac:dyDescent="0.25">
      <c r="B119" s="120"/>
      <c r="C119" s="115"/>
      <c r="D119" s="32" t="s">
        <v>3</v>
      </c>
      <c r="E119" s="39">
        <f ca="1">E25/'VIS-G + NIR'!E25-1</f>
        <v>-2.674730380696555E-2</v>
      </c>
      <c r="F119" s="39">
        <f ca="1">F25/'VIS-G + NIR'!F25-1</f>
        <v>-2.4764186506404107E-2</v>
      </c>
      <c r="G119" s="39">
        <f ca="1">G25/'VIS-G + NIR'!G25-1</f>
        <v>-2.6461110353888873E-2</v>
      </c>
      <c r="H119" s="39">
        <f ca="1">H25/'VIS-G + NIR'!H25-1</f>
        <v>-3.908080917735568E-2</v>
      </c>
      <c r="I119" s="39">
        <f ca="1">I25/'VIS-G + NIR'!I25-1</f>
        <v>-3.7370301198237921E-2</v>
      </c>
      <c r="J119" s="30"/>
      <c r="K119" s="120"/>
      <c r="L119" s="115"/>
      <c r="M119" s="32" t="s">
        <v>3</v>
      </c>
      <c r="N119" s="39">
        <f ca="1">N25/'VIS-G + NIR'!N25-1</f>
        <v>-1.2617522166002537E-2</v>
      </c>
      <c r="O119" s="39">
        <f ca="1">O25/'VIS-G + NIR'!O25-1</f>
        <v>-2.459799737764401E-2</v>
      </c>
      <c r="P119" s="39">
        <f ca="1">P25/'VIS-G + NIR'!P25-1</f>
        <v>-2.6273475578715511E-2</v>
      </c>
      <c r="Q119" s="39">
        <f ca="1">Q25/'VIS-G + NIR'!Q25-1</f>
        <v>-4.2915696593656127E-2</v>
      </c>
      <c r="R119" s="39">
        <f ca="1">R25/'VIS-G + NIR'!R25-1</f>
        <v>-6.3988421693384701E-2</v>
      </c>
      <c r="S119" s="30"/>
      <c r="T119" s="120"/>
      <c r="U119" s="115"/>
      <c r="V119" s="32" t="s">
        <v>3</v>
      </c>
      <c r="W119" s="39">
        <f ca="1">W25/'VIS-G + NIR'!W25-1</f>
        <v>-2.1423701723795818E-2</v>
      </c>
      <c r="X119" s="39">
        <f ca="1">X25/'VIS-G + NIR'!X25-1</f>
        <v>-2.488800884632969E-2</v>
      </c>
      <c r="Y119" s="39">
        <f ca="1">Y25/'VIS-G + NIR'!Y25-1</f>
        <v>-2.562751621893411E-2</v>
      </c>
      <c r="Z119" s="39">
        <f ca="1">Z25/'VIS-G + NIR'!Z25-1</f>
        <v>-3.8981303140922852E-2</v>
      </c>
      <c r="AA119" s="39">
        <f ca="1">AA25/'VIS-G + NIR'!AA25-1</f>
        <v>-5.2527187571661638E-2</v>
      </c>
    </row>
    <row r="120" spans="2:27" x14ac:dyDescent="0.2">
      <c r="B120" s="120"/>
      <c r="C120" s="114">
        <v>-35</v>
      </c>
      <c r="D120" s="31" t="s">
        <v>2</v>
      </c>
      <c r="E120" s="38">
        <f ca="1">E26/'VIS-G + NIR'!E26-1</f>
        <v>5.6469677190928991E-3</v>
      </c>
      <c r="F120" s="38">
        <f ca="1">F26/'VIS-G + NIR'!F26-1</f>
        <v>3.5215979069582737E-3</v>
      </c>
      <c r="G120" s="38">
        <f ca="1">G26/'VIS-G + NIR'!G26-1</f>
        <v>1.1168869803754866E-2</v>
      </c>
      <c r="H120" s="38">
        <f ca="1">H26/'VIS-G + NIR'!H26-1</f>
        <v>1.1170903074255056E-2</v>
      </c>
      <c r="I120" s="38">
        <f ca="1">I26/'VIS-G + NIR'!I26-1</f>
        <v>-1.3591907242809231E-3</v>
      </c>
      <c r="J120" s="30"/>
      <c r="K120" s="120"/>
      <c r="L120" s="114">
        <v>-35</v>
      </c>
      <c r="M120" s="31" t="s">
        <v>2</v>
      </c>
      <c r="N120" s="38">
        <f ca="1">N26/'VIS-G + NIR'!N26-1</f>
        <v>5.7654538965112856E-3</v>
      </c>
      <c r="O120" s="38">
        <f ca="1">O26/'VIS-G + NIR'!O26-1</f>
        <v>5.5056639263251217E-3</v>
      </c>
      <c r="P120" s="38">
        <f ca="1">P26/'VIS-G + NIR'!P26-1</f>
        <v>5.703304573660084E-3</v>
      </c>
      <c r="Q120" s="38">
        <f ca="1">Q26/'VIS-G + NIR'!Q26-1</f>
        <v>1.0503918158752068E-2</v>
      </c>
      <c r="R120" s="38">
        <f ca="1">R26/'VIS-G + NIR'!R26-1</f>
        <v>2.6693676430458835E-2</v>
      </c>
      <c r="S120" s="30"/>
      <c r="T120" s="120"/>
      <c r="U120" s="114">
        <v>-35</v>
      </c>
      <c r="V120" s="31" t="s">
        <v>2</v>
      </c>
      <c r="W120" s="38">
        <f ca="1">W26/'VIS-G + NIR'!W26-1</f>
        <v>5.7761308743919937E-3</v>
      </c>
      <c r="X120" s="38">
        <f ca="1">X26/'VIS-G + NIR'!X26-1</f>
        <v>5.5610100850900235E-3</v>
      </c>
      <c r="Y120" s="38">
        <f ca="1">Y26/'VIS-G + NIR'!Y26-1</f>
        <v>5.1049363175912355E-3</v>
      </c>
      <c r="Z120" s="38">
        <f ca="1">Z26/'VIS-G + NIR'!Z26-1</f>
        <v>8.8279751383770755E-3</v>
      </c>
      <c r="AA120" s="38">
        <f ca="1">AA26/'VIS-G + NIR'!AA26-1</f>
        <v>1.9814004650612782E-2</v>
      </c>
    </row>
    <row r="121" spans="2:27" ht="17" thickBot="1" x14ac:dyDescent="0.25">
      <c r="B121" s="120"/>
      <c r="C121" s="115"/>
      <c r="D121" s="32" t="s">
        <v>3</v>
      </c>
      <c r="E121" s="39">
        <f ca="1">E27/'VIS-G + NIR'!E27-1</f>
        <v>-2.6985954455327477E-2</v>
      </c>
      <c r="F121" s="39">
        <f ca="1">F27/'VIS-G + NIR'!F27-1</f>
        <v>-2.5462304202030217E-2</v>
      </c>
      <c r="G121" s="39">
        <f ca="1">G27/'VIS-G + NIR'!G27-1</f>
        <v>-2.4872638279191062E-2</v>
      </c>
      <c r="H121" s="39">
        <f ca="1">H27/'VIS-G + NIR'!H27-1</f>
        <v>-3.8545597978626001E-2</v>
      </c>
      <c r="I121" s="39">
        <f ca="1">I27/'VIS-G + NIR'!I27-1</f>
        <v>-3.8197486277665949E-2</v>
      </c>
      <c r="J121" s="30"/>
      <c r="K121" s="120"/>
      <c r="L121" s="115"/>
      <c r="M121" s="32" t="s">
        <v>3</v>
      </c>
      <c r="N121" s="39">
        <f ca="1">N27/'VIS-G + NIR'!N27-1</f>
        <v>-2.1036700934100039E-2</v>
      </c>
      <c r="O121" s="39">
        <f ca="1">O27/'VIS-G + NIR'!O27-1</f>
        <v>-2.4454616640474325E-2</v>
      </c>
      <c r="P121" s="39">
        <f ca="1">P27/'VIS-G + NIR'!P27-1</f>
        <v>-2.5755933728369929E-2</v>
      </c>
      <c r="Q121" s="39">
        <f ca="1">Q27/'VIS-G + NIR'!Q27-1</f>
        <v>-4.123471507001808E-2</v>
      </c>
      <c r="R121" s="39">
        <f ca="1">R27/'VIS-G + NIR'!R27-1</f>
        <v>-6.4046728536886754E-2</v>
      </c>
      <c r="S121" s="30"/>
      <c r="T121" s="120"/>
      <c r="U121" s="115"/>
      <c r="V121" s="32" t="s">
        <v>3</v>
      </c>
      <c r="W121" s="39">
        <f ca="1">W27/'VIS-G + NIR'!W27-1</f>
        <v>-2.3944371082882832E-2</v>
      </c>
      <c r="X121" s="39">
        <f ca="1">X27/'VIS-G + NIR'!X27-1</f>
        <v>-2.4362056947932142E-2</v>
      </c>
      <c r="Y121" s="39">
        <f ca="1">Y27/'VIS-G + NIR'!Y27-1</f>
        <v>-2.5678498830444263E-2</v>
      </c>
      <c r="Z121" s="39">
        <f ca="1">Z27/'VIS-G + NIR'!Z27-1</f>
        <v>-3.7474180252557332E-2</v>
      </c>
      <c r="AA121" s="39">
        <f ca="1">AA27/'VIS-G + NIR'!AA27-1</f>
        <v>-5.4069221092012509E-2</v>
      </c>
    </row>
    <row r="122" spans="2:27" x14ac:dyDescent="0.2">
      <c r="B122" s="120"/>
      <c r="C122" s="114">
        <v>-40</v>
      </c>
      <c r="D122" s="31" t="s">
        <v>2</v>
      </c>
      <c r="E122" s="38">
        <f ca="1">E28/'VIS-G + NIR'!E28-1</f>
        <v>3.7972637550129917E-3</v>
      </c>
      <c r="F122" s="38">
        <f ca="1">F28/'VIS-G + NIR'!F28-1</f>
        <v>5.640176356279003E-3</v>
      </c>
      <c r="G122" s="38">
        <f ca="1">G28/'VIS-G + NIR'!G28-1</f>
        <v>1.2885550978644522E-2</v>
      </c>
      <c r="H122" s="38">
        <f ca="1">H28/'VIS-G + NIR'!H28-1</f>
        <v>1.1364571726295347E-2</v>
      </c>
      <c r="I122" s="38">
        <f ca="1">I28/'VIS-G + NIR'!I28-1</f>
        <v>1.2565274283014016E-3</v>
      </c>
      <c r="J122" s="30"/>
      <c r="K122" s="120"/>
      <c r="L122" s="114">
        <v>-40</v>
      </c>
      <c r="M122" s="31" t="s">
        <v>2</v>
      </c>
      <c r="N122" s="38">
        <f ca="1">N28/'VIS-G + NIR'!N28-1</f>
        <v>4.8022155052946935E-3</v>
      </c>
      <c r="O122" s="38">
        <f ca="1">O28/'VIS-G + NIR'!O28-1</f>
        <v>7.0791083559873513E-3</v>
      </c>
      <c r="P122" s="38">
        <f ca="1">P28/'VIS-G + NIR'!P28-1</f>
        <v>7.0374675998554626E-3</v>
      </c>
      <c r="Q122" s="38">
        <f ca="1">Q28/'VIS-G + NIR'!Q28-1</f>
        <v>1.0167047543941932E-2</v>
      </c>
      <c r="R122" s="38">
        <f ca="1">R28/'VIS-G + NIR'!R28-1</f>
        <v>2.3128673072854822E-2</v>
      </c>
      <c r="S122" s="30"/>
      <c r="T122" s="120"/>
      <c r="U122" s="114">
        <v>-40</v>
      </c>
      <c r="V122" s="31" t="s">
        <v>2</v>
      </c>
      <c r="W122" s="38">
        <f ca="1">W28/'VIS-G + NIR'!W28-1</f>
        <v>4.8562220268595357E-3</v>
      </c>
      <c r="X122" s="38">
        <f ca="1">X28/'VIS-G + NIR'!X28-1</f>
        <v>7.2918454644679276E-3</v>
      </c>
      <c r="Y122" s="38">
        <f ca="1">Y28/'VIS-G + NIR'!Y28-1</f>
        <v>6.3765205826473714E-3</v>
      </c>
      <c r="Z122" s="38">
        <f ca="1">Z28/'VIS-G + NIR'!Z28-1</f>
        <v>8.6240339970551361E-3</v>
      </c>
      <c r="AA122" s="38">
        <f ca="1">AA28/'VIS-G + NIR'!AA28-1</f>
        <v>1.7519333433578144E-2</v>
      </c>
    </row>
    <row r="123" spans="2:27" ht="17" thickBot="1" x14ac:dyDescent="0.25">
      <c r="B123" s="120"/>
      <c r="C123" s="115"/>
      <c r="D123" s="30" t="s">
        <v>3</v>
      </c>
      <c r="E123" s="39">
        <f ca="1">E29/'VIS-G + NIR'!E29-1</f>
        <v>-2.4350441837817649E-2</v>
      </c>
      <c r="F123" s="39">
        <f ca="1">F29/'VIS-G + NIR'!F29-1</f>
        <v>-2.646933497850279E-2</v>
      </c>
      <c r="G123" s="39">
        <f ca="1">G29/'VIS-G + NIR'!G29-1</f>
        <v>-2.6951012471823299E-2</v>
      </c>
      <c r="H123" s="39">
        <f ca="1">H29/'VIS-G + NIR'!H29-1</f>
        <v>-3.3078356417446386E-2</v>
      </c>
      <c r="I123" s="39">
        <f ca="1">I29/'VIS-G + NIR'!I29-1</f>
        <v>-3.6274927838299442E-2</v>
      </c>
      <c r="J123" s="30"/>
      <c r="K123" s="120"/>
      <c r="L123" s="115"/>
      <c r="M123" s="30" t="s">
        <v>3</v>
      </c>
      <c r="N123" s="39">
        <f ca="1">N29/'VIS-G + NIR'!N29-1</f>
        <v>-2.3113864184935329E-2</v>
      </c>
      <c r="O123" s="39">
        <f ca="1">O29/'VIS-G + NIR'!O29-1</f>
        <v>-2.5198526471242655E-2</v>
      </c>
      <c r="P123" s="39">
        <f ca="1">P29/'VIS-G + NIR'!P29-1</f>
        <v>-2.7000030119318619E-2</v>
      </c>
      <c r="Q123" s="39">
        <f ca="1">Q29/'VIS-G + NIR'!Q29-1</f>
        <v>-3.9223321985581983E-2</v>
      </c>
      <c r="R123" s="39">
        <f ca="1">R29/'VIS-G + NIR'!R29-1</f>
        <v>-5.8072856807112383E-2</v>
      </c>
      <c r="S123" s="30"/>
      <c r="T123" s="120"/>
      <c r="U123" s="115"/>
      <c r="V123" s="30" t="s">
        <v>3</v>
      </c>
      <c r="W123" s="39">
        <f ca="1">W29/'VIS-G + NIR'!W29-1</f>
        <v>-2.3048526565478733E-2</v>
      </c>
      <c r="X123" s="39">
        <f ca="1">X29/'VIS-G + NIR'!X29-1</f>
        <v>-2.5017947121484752E-2</v>
      </c>
      <c r="Y123" s="39">
        <f ca="1">Y29/'VIS-G + NIR'!Y29-1</f>
        <v>-2.657131668583057E-2</v>
      </c>
      <c r="Z123" s="39">
        <f ca="1">Z29/'VIS-G + NIR'!Z29-1</f>
        <v>-3.7575199830508943E-2</v>
      </c>
      <c r="AA123" s="39">
        <f ca="1">AA29/'VIS-G + NIR'!AA29-1</f>
        <v>-4.9817426451365665E-2</v>
      </c>
    </row>
    <row r="124" spans="2:27" x14ac:dyDescent="0.2">
      <c r="B124" s="120"/>
      <c r="C124" s="114">
        <v>-45</v>
      </c>
      <c r="D124" s="33" t="s">
        <v>2</v>
      </c>
      <c r="E124" s="38">
        <f ca="1">E30/'VIS-G + NIR'!E30-1</f>
        <v>5.7539116946190294E-3</v>
      </c>
      <c r="F124" s="38">
        <f ca="1">F30/'VIS-G + NIR'!F30-1</f>
        <v>1.0542311320667963E-2</v>
      </c>
      <c r="G124" s="38">
        <f ca="1">G30/'VIS-G + NIR'!G30-1</f>
        <v>1.1878493053887551E-2</v>
      </c>
      <c r="H124" s="38">
        <f ca="1">H30/'VIS-G + NIR'!H30-1</f>
        <v>1.155805203257354E-2</v>
      </c>
      <c r="I124" s="38">
        <f ca="1">I30/'VIS-G + NIR'!I30-1</f>
        <v>3.4597190895240271E-3</v>
      </c>
      <c r="J124" s="30"/>
      <c r="K124" s="120"/>
      <c r="L124" s="114">
        <v>-45</v>
      </c>
      <c r="M124" s="33" t="s">
        <v>2</v>
      </c>
      <c r="N124" s="38">
        <f ca="1">N30/'VIS-G + NIR'!N30-1</f>
        <v>6.6077248508318309E-3</v>
      </c>
      <c r="O124" s="38">
        <f ca="1">O30/'VIS-G + NIR'!O30-1</f>
        <v>4.1065379052074302E-3</v>
      </c>
      <c r="P124" s="38">
        <f ca="1">P30/'VIS-G + NIR'!P30-1</f>
        <v>6.2689628587093704E-3</v>
      </c>
      <c r="Q124" s="38">
        <f ca="1">Q30/'VIS-G + NIR'!Q30-1</f>
        <v>9.9460669124282752E-3</v>
      </c>
      <c r="R124" s="38">
        <f ca="1">R30/'VIS-G + NIR'!R30-1</f>
        <v>2.1281840147278741E-2</v>
      </c>
      <c r="S124" s="30"/>
      <c r="T124" s="120"/>
      <c r="U124" s="114">
        <v>-45</v>
      </c>
      <c r="V124" s="33" t="s">
        <v>2</v>
      </c>
      <c r="W124" s="38">
        <f ca="1">W30/'VIS-G + NIR'!W30-1</f>
        <v>6.9301033080493291E-3</v>
      </c>
      <c r="X124" s="38">
        <f ca="1">X30/'VIS-G + NIR'!X30-1</f>
        <v>3.7621864292474161E-3</v>
      </c>
      <c r="Y124" s="38">
        <f ca="1">Y30/'VIS-G + NIR'!Y30-1</f>
        <v>5.6756231936820889E-3</v>
      </c>
      <c r="Z124" s="38">
        <f ca="1">Z30/'VIS-G + NIR'!Z30-1</f>
        <v>8.5090154304061638E-3</v>
      </c>
      <c r="AA124" s="38">
        <f ca="1">AA30/'VIS-G + NIR'!AA30-1</f>
        <v>1.6437284702049526E-2</v>
      </c>
    </row>
    <row r="125" spans="2:27" ht="17" thickBot="1" x14ac:dyDescent="0.25">
      <c r="B125" s="120"/>
      <c r="C125" s="115"/>
      <c r="D125" s="32" t="s">
        <v>3</v>
      </c>
      <c r="E125" s="39">
        <f ca="1">E31/'VIS-G + NIR'!E31-1</f>
        <v>-2.564436175717022E-2</v>
      </c>
      <c r="F125" s="39">
        <f ca="1">F31/'VIS-G + NIR'!F31-1</f>
        <v>-2.5200896431078035E-2</v>
      </c>
      <c r="G125" s="39">
        <f ca="1">G31/'VIS-G + NIR'!G31-1</f>
        <v>-2.8994122302449465E-2</v>
      </c>
      <c r="H125" s="39">
        <f ca="1">H31/'VIS-G + NIR'!H31-1</f>
        <v>-3.3564584631585292E-2</v>
      </c>
      <c r="I125" s="39">
        <f ca="1">I31/'VIS-G + NIR'!I31-1</f>
        <v>-3.506229155052798E-2</v>
      </c>
      <c r="J125" s="30"/>
      <c r="K125" s="120"/>
      <c r="L125" s="115"/>
      <c r="M125" s="32" t="s">
        <v>3</v>
      </c>
      <c r="N125" s="39">
        <f ca="1">N31/'VIS-G + NIR'!N31-1</f>
        <v>-2.39367510809253E-2</v>
      </c>
      <c r="O125" s="39">
        <f ca="1">O31/'VIS-G + NIR'!O31-1</f>
        <v>-2.3818321155071209E-2</v>
      </c>
      <c r="P125" s="39">
        <f ca="1">P31/'VIS-G + NIR'!P31-1</f>
        <v>-2.6853790873887839E-2</v>
      </c>
      <c r="Q125" s="39">
        <f ca="1">Q31/'VIS-G + NIR'!Q31-1</f>
        <v>-3.8468780655967372E-2</v>
      </c>
      <c r="R125" s="39">
        <f ca="1">R31/'VIS-G + NIR'!R31-1</f>
        <v>-5.3786121932727915E-2</v>
      </c>
      <c r="S125" s="30"/>
      <c r="T125" s="120"/>
      <c r="U125" s="115"/>
      <c r="V125" s="32" t="s">
        <v>3</v>
      </c>
      <c r="W125" s="39">
        <f ca="1">W31/'VIS-G + NIR'!W31-1</f>
        <v>-2.3726757914705132E-2</v>
      </c>
      <c r="X125" s="39">
        <f ca="1">X31/'VIS-G + NIR'!X31-1</f>
        <v>-2.3588809188410664E-2</v>
      </c>
      <c r="Y125" s="39">
        <f ca="1">Y31/'VIS-G + NIR'!Y31-1</f>
        <v>-2.5426221862850595E-2</v>
      </c>
      <c r="Z125" s="39">
        <f ca="1">Z31/'VIS-G + NIR'!Z31-1</f>
        <v>-3.6636457036321457E-2</v>
      </c>
      <c r="AA125" s="39">
        <f ca="1">AA31/'VIS-G + NIR'!AA31-1</f>
        <v>-4.6808754259435648E-2</v>
      </c>
    </row>
    <row r="126" spans="2:27" x14ac:dyDescent="0.2">
      <c r="B126" s="120"/>
      <c r="C126" s="114">
        <v>-50</v>
      </c>
      <c r="D126" s="31" t="s">
        <v>2</v>
      </c>
      <c r="E126" s="38">
        <f ca="1">E32/'VIS-G + NIR'!E32-1</f>
        <v>1.0625550507260106E-2</v>
      </c>
      <c r="F126" s="38">
        <f ca="1">F32/'VIS-G + NIR'!F32-1</f>
        <v>1.2581587624879154E-2</v>
      </c>
      <c r="G126" s="38">
        <f ca="1">G32/'VIS-G + NIR'!G32-1</f>
        <v>1.1487766473712746E-2</v>
      </c>
      <c r="H126" s="38">
        <f ca="1">H32/'VIS-G + NIR'!H32-1</f>
        <v>1.1794468565033744E-2</v>
      </c>
      <c r="I126" s="38">
        <f ca="1">I32/'VIS-G + NIR'!I32-1</f>
        <v>5.0394354536456021E-3</v>
      </c>
      <c r="J126" s="30"/>
      <c r="K126" s="120"/>
      <c r="L126" s="114">
        <v>-50</v>
      </c>
      <c r="M126" s="31" t="s">
        <v>2</v>
      </c>
      <c r="N126" s="38">
        <f ca="1">N32/'VIS-G + NIR'!N32-1</f>
        <v>4.0286447915847123E-3</v>
      </c>
      <c r="O126" s="38">
        <f ca="1">O32/'VIS-G + NIR'!O32-1</f>
        <v>5.4353407113822971E-3</v>
      </c>
      <c r="P126" s="38">
        <f ca="1">P32/'VIS-G + NIR'!P32-1</f>
        <v>5.9839111602857376E-3</v>
      </c>
      <c r="Q126" s="38">
        <f ca="1">Q32/'VIS-G + NIR'!Q32-1</f>
        <v>9.8307186147597037E-3</v>
      </c>
      <c r="R126" s="38">
        <f ca="1">R32/'VIS-G + NIR'!R32-1</f>
        <v>1.8804539971135847E-2</v>
      </c>
      <c r="S126" s="30"/>
      <c r="T126" s="120"/>
      <c r="U126" s="114">
        <v>-50</v>
      </c>
      <c r="V126" s="31" t="s">
        <v>2</v>
      </c>
      <c r="W126" s="38">
        <f ca="1">W32/'VIS-G + NIR'!W32-1</f>
        <v>3.7301449262545638E-3</v>
      </c>
      <c r="X126" s="38">
        <f ca="1">X32/'VIS-G + NIR'!X32-1</f>
        <v>5.0472606159175371E-3</v>
      </c>
      <c r="Y126" s="38">
        <f ca="1">Y32/'VIS-G + NIR'!Y32-1</f>
        <v>5.4233215947245839E-3</v>
      </c>
      <c r="Z126" s="38">
        <f ca="1">Z32/'VIS-G + NIR'!Z32-1</f>
        <v>8.4794795803273537E-3</v>
      </c>
      <c r="AA126" s="38">
        <f ca="1">AA32/'VIS-G + NIR'!AA32-1</f>
        <v>1.4765784993250541E-2</v>
      </c>
    </row>
    <row r="127" spans="2:27" ht="17" thickBot="1" x14ac:dyDescent="0.25">
      <c r="B127" s="120"/>
      <c r="C127" s="115"/>
      <c r="D127" s="30" t="s">
        <v>3</v>
      </c>
      <c r="E127" s="39">
        <f ca="1">E33/'VIS-G + NIR'!E33-1</f>
        <v>-2.4867421043299975E-2</v>
      </c>
      <c r="F127" s="39">
        <f ca="1">F33/'VIS-G + NIR'!F33-1</f>
        <v>-2.8577113252029607E-2</v>
      </c>
      <c r="G127" s="39">
        <f ca="1">G33/'VIS-G + NIR'!G33-1</f>
        <v>-2.8117275677489562E-2</v>
      </c>
      <c r="H127" s="39">
        <f ca="1">H33/'VIS-G + NIR'!H33-1</f>
        <v>-3.4592534586006973E-2</v>
      </c>
      <c r="I127" s="39">
        <f ca="1">I33/'VIS-G + NIR'!I33-1</f>
        <v>-3.6872839117352396E-2</v>
      </c>
      <c r="J127" s="30"/>
      <c r="K127" s="120"/>
      <c r="L127" s="115"/>
      <c r="M127" s="30" t="s">
        <v>3</v>
      </c>
      <c r="N127" s="39">
        <f ca="1">N33/'VIS-G + NIR'!N33-1</f>
        <v>-2.324896507469576E-2</v>
      </c>
      <c r="O127" s="39">
        <f ca="1">O33/'VIS-G + NIR'!O33-1</f>
        <v>-2.5958338402400361E-2</v>
      </c>
      <c r="P127" s="39">
        <f ca="1">P33/'VIS-G + NIR'!P33-1</f>
        <v>-2.6753901276035275E-2</v>
      </c>
      <c r="Q127" s="39">
        <f ca="1">Q33/'VIS-G + NIR'!Q33-1</f>
        <v>-3.8118077197343392E-2</v>
      </c>
      <c r="R127" s="39">
        <f ca="1">R33/'VIS-G + NIR'!R33-1</f>
        <v>-5.536546632756878E-2</v>
      </c>
      <c r="S127" s="30"/>
      <c r="T127" s="120"/>
      <c r="U127" s="115"/>
      <c r="V127" s="30" t="s">
        <v>3</v>
      </c>
      <c r="W127" s="39">
        <f ca="1">W33/'VIS-G + NIR'!W33-1</f>
        <v>-2.3120034325287642E-2</v>
      </c>
      <c r="X127" s="39">
        <f ca="1">X33/'VIS-G + NIR'!X33-1</f>
        <v>-2.5213809057859859E-2</v>
      </c>
      <c r="Y127" s="39">
        <f ca="1">Y33/'VIS-G + NIR'!Y33-1</f>
        <v>-2.5700032044099985E-2</v>
      </c>
      <c r="Z127" s="39">
        <f ca="1">Z33/'VIS-G + NIR'!Z33-1</f>
        <v>-3.5927969444246588E-2</v>
      </c>
      <c r="AA127" s="39">
        <f ca="1">AA33/'VIS-G + NIR'!AA33-1</f>
        <v>-4.9045657650083507E-2</v>
      </c>
    </row>
    <row r="128" spans="2:27" x14ac:dyDescent="0.2">
      <c r="B128" s="120"/>
      <c r="C128" s="114">
        <v>-55</v>
      </c>
      <c r="D128" s="33" t="s">
        <v>2</v>
      </c>
      <c r="E128" s="38">
        <f ca="1">E34/'VIS-G + NIR'!E34-1</f>
        <v>1.173089770746305E-2</v>
      </c>
      <c r="F128" s="38">
        <f ca="1">F34/'VIS-G + NIR'!F34-1</f>
        <v>1.1929475600107153E-2</v>
      </c>
      <c r="G128" s="38">
        <f ca="1">G34/'VIS-G + NIR'!G34-1</f>
        <v>1.1785669571364732E-2</v>
      </c>
      <c r="H128" s="38">
        <f ca="1">H34/'VIS-G + NIR'!H34-1</f>
        <v>1.2115624394392066E-2</v>
      </c>
      <c r="I128" s="38">
        <f ca="1">I34/'VIS-G + NIR'!I34-1</f>
        <v>6.8124838936682863E-3</v>
      </c>
      <c r="J128" s="30"/>
      <c r="K128" s="120"/>
      <c r="L128" s="114">
        <v>-55</v>
      </c>
      <c r="M128" s="33" t="s">
        <v>2</v>
      </c>
      <c r="N128" s="38">
        <f ca="1">N34/'VIS-G + NIR'!N34-1</f>
        <v>4.6939939401422492E-3</v>
      </c>
      <c r="O128" s="38">
        <f ca="1">O34/'VIS-G + NIR'!O34-1</f>
        <v>4.9905427084417919E-3</v>
      </c>
      <c r="P128" s="38">
        <f ca="1">P34/'VIS-G + NIR'!P34-1</f>
        <v>6.2221717849602065E-3</v>
      </c>
      <c r="Q128" s="38">
        <f ca="1">Q34/'VIS-G + NIR'!Q34-1</f>
        <v>9.8154778179848634E-3</v>
      </c>
      <c r="R128" s="38">
        <f ca="1">R34/'VIS-G + NIR'!R34-1</f>
        <v>1.7608163245937281E-2</v>
      </c>
      <c r="S128" s="30"/>
      <c r="T128" s="120"/>
      <c r="U128" s="114">
        <v>-55</v>
      </c>
      <c r="V128" s="33" t="s">
        <v>2</v>
      </c>
      <c r="W128" s="38">
        <f ca="1">W34/'VIS-G + NIR'!W34-1</f>
        <v>4.3719664410977188E-3</v>
      </c>
      <c r="X128" s="38">
        <f ca="1">X34/'VIS-G + NIR'!X34-1</f>
        <v>4.6131542257721314E-3</v>
      </c>
      <c r="Y128" s="38">
        <f ca="1">Y34/'VIS-G + NIR'!Y34-1</f>
        <v>5.6601616093878704E-3</v>
      </c>
      <c r="Z128" s="38">
        <f ca="1">Z34/'VIS-G + NIR'!Z34-1</f>
        <v>8.5356134809682072E-3</v>
      </c>
      <c r="AA128" s="38">
        <f ca="1">AA34/'VIS-G + NIR'!AA34-1</f>
        <v>1.409148138036298E-2</v>
      </c>
    </row>
    <row r="129" spans="2:27" ht="17" thickBot="1" x14ac:dyDescent="0.25">
      <c r="B129" s="120"/>
      <c r="C129" s="115"/>
      <c r="D129" s="32" t="s">
        <v>3</v>
      </c>
      <c r="E129" s="39">
        <f ca="1">E35/'VIS-G + NIR'!E35-1</f>
        <v>-2.8127146664845171E-2</v>
      </c>
      <c r="F129" s="39">
        <f ca="1">F35/'VIS-G + NIR'!F35-1</f>
        <v>-2.7241715801953226E-2</v>
      </c>
      <c r="G129" s="39">
        <f ca="1">G35/'VIS-G + NIR'!G35-1</f>
        <v>-2.6637924398314916E-2</v>
      </c>
      <c r="H129" s="39">
        <f ca="1">H35/'VIS-G + NIR'!H35-1</f>
        <v>-3.6195188945856382E-2</v>
      </c>
      <c r="I129" s="39">
        <f ca="1">I35/'VIS-G + NIR'!I35-1</f>
        <v>-3.6358795412694045E-2</v>
      </c>
      <c r="J129" s="30"/>
      <c r="K129" s="120"/>
      <c r="L129" s="115"/>
      <c r="M129" s="32" t="s">
        <v>3</v>
      </c>
      <c r="N129" s="39">
        <f ca="1">N35/'VIS-G + NIR'!N35-1</f>
        <v>-2.5051964770061663E-2</v>
      </c>
      <c r="O129" s="39">
        <f ca="1">O35/'VIS-G + NIR'!O35-1</f>
        <v>-2.6150476395367495E-2</v>
      </c>
      <c r="P129" s="39">
        <f ca="1">P35/'VIS-G + NIR'!P35-1</f>
        <v>-2.7302787155723207E-2</v>
      </c>
      <c r="Q129" s="39">
        <f ca="1">Q35/'VIS-G + NIR'!Q35-1</f>
        <v>-3.8154563889741366E-2</v>
      </c>
      <c r="R129" s="39">
        <f ca="1">R35/'VIS-G + NIR'!R35-1</f>
        <v>-5.2103362362208916E-2</v>
      </c>
      <c r="S129" s="30"/>
      <c r="T129" s="120"/>
      <c r="U129" s="115"/>
      <c r="V129" s="32" t="s">
        <v>3</v>
      </c>
      <c r="W129" s="39">
        <f ca="1">W35/'VIS-G + NIR'!W35-1</f>
        <v>-2.4312294156364045E-2</v>
      </c>
      <c r="X129" s="39">
        <f ca="1">X35/'VIS-G + NIR'!X35-1</f>
        <v>-2.6161673065742574E-2</v>
      </c>
      <c r="Y129" s="39">
        <f ca="1">Y35/'VIS-G + NIR'!Y35-1</f>
        <v>-2.7217311228243557E-2</v>
      </c>
      <c r="Z129" s="39">
        <f ca="1">Z35/'VIS-G + NIR'!Z35-1</f>
        <v>-3.5436232158486902E-2</v>
      </c>
      <c r="AA129" s="39">
        <f ca="1">AA35/'VIS-G + NIR'!AA35-1</f>
        <v>-4.6602095768141338E-2</v>
      </c>
    </row>
    <row r="130" spans="2:27" x14ac:dyDescent="0.2">
      <c r="B130" s="120"/>
      <c r="C130" s="114">
        <v>-60</v>
      </c>
      <c r="D130" s="31" t="s">
        <v>2</v>
      </c>
      <c r="E130" s="38">
        <f ca="1">E36/'VIS-G + NIR'!E36-1</f>
        <v>1.2387680437647486E-2</v>
      </c>
      <c r="F130" s="38">
        <f ca="1">F36/'VIS-G + NIR'!F36-1</f>
        <v>1.2064512315705711E-2</v>
      </c>
      <c r="G130" s="38">
        <f ca="1">G36/'VIS-G + NIR'!G36-1</f>
        <v>1.2196646288748614E-2</v>
      </c>
      <c r="H130" s="38">
        <f ca="1">H36/'VIS-G + NIR'!H36-1</f>
        <v>1.1954188422348633E-2</v>
      </c>
      <c r="I130" s="38">
        <f ca="1">I36/'VIS-G + NIR'!I36-1</f>
        <v>8.5481781569292092E-3</v>
      </c>
      <c r="J130" s="30"/>
      <c r="K130" s="120"/>
      <c r="L130" s="114">
        <v>-60</v>
      </c>
      <c r="M130" s="31" t="s">
        <v>2</v>
      </c>
      <c r="N130" s="38">
        <f ca="1">N36/'VIS-G + NIR'!N36-1</f>
        <v>5.0972067390293585E-3</v>
      </c>
      <c r="O130" s="38">
        <f ca="1">O36/'VIS-G + NIR'!O36-1</f>
        <v>5.5714282123651149E-3</v>
      </c>
      <c r="P130" s="38">
        <f ca="1">P36/'VIS-G + NIR'!P36-1</f>
        <v>6.5466167087311344E-3</v>
      </c>
      <c r="Q130" s="38">
        <f ca="1">Q36/'VIS-G + NIR'!Q36-1</f>
        <v>9.2491550775302134E-3</v>
      </c>
      <c r="R130" s="38">
        <f ca="1">R36/'VIS-G + NIR'!R36-1</f>
        <v>1.6624271302331683E-2</v>
      </c>
      <c r="S130" s="30"/>
      <c r="T130" s="120"/>
      <c r="U130" s="114">
        <v>-60</v>
      </c>
      <c r="V130" s="31" t="s">
        <v>2</v>
      </c>
      <c r="W130" s="38">
        <f ca="1">W36/'VIS-G + NIR'!W36-1</f>
        <v>4.7535172359196576E-3</v>
      </c>
      <c r="X130" s="38">
        <f ca="1">X36/'VIS-G + NIR'!X36-1</f>
        <v>5.2045872441943697E-3</v>
      </c>
      <c r="Y130" s="38">
        <f ca="1">Y36/'VIS-G + NIR'!Y36-1</f>
        <v>5.9764334432721444E-3</v>
      </c>
      <c r="Z130" s="38">
        <f ca="1">Z36/'VIS-G + NIR'!Z36-1</f>
        <v>8.09614036576356E-3</v>
      </c>
      <c r="AA130" s="38">
        <f ca="1">AA36/'VIS-G + NIR'!AA36-1</f>
        <v>1.3572609010670922E-2</v>
      </c>
    </row>
    <row r="131" spans="2:27" ht="17" thickBot="1" x14ac:dyDescent="0.25">
      <c r="B131" s="120"/>
      <c r="C131" s="115"/>
      <c r="D131" s="30" t="s">
        <v>3</v>
      </c>
      <c r="E131" s="39">
        <f ca="1">E37/'VIS-G + NIR'!E37-1</f>
        <v>-3.0191859898932916E-2</v>
      </c>
      <c r="F131" s="39">
        <f ca="1">F37/'VIS-G + NIR'!F37-1</f>
        <v>-2.5180070867846793E-2</v>
      </c>
      <c r="G131" s="39">
        <f ca="1">G37/'VIS-G + NIR'!G37-1</f>
        <v>-2.9807583408738236E-2</v>
      </c>
      <c r="H131" s="39">
        <f ca="1">H37/'VIS-G + NIR'!H37-1</f>
        <v>-3.8162228685379995E-2</v>
      </c>
      <c r="I131" s="39">
        <f ca="1">I37/'VIS-G + NIR'!I37-1</f>
        <v>-3.6290407638123856E-2</v>
      </c>
      <c r="J131" s="30"/>
      <c r="K131" s="120"/>
      <c r="L131" s="115"/>
      <c r="M131" s="30" t="s">
        <v>3</v>
      </c>
      <c r="N131" s="39">
        <f ca="1">N37/'VIS-G + NIR'!N37-1</f>
        <v>-2.6891816642780286E-2</v>
      </c>
      <c r="O131" s="39">
        <f ca="1">O37/'VIS-G + NIR'!O37-1</f>
        <v>-2.459329818555156E-2</v>
      </c>
      <c r="P131" s="39">
        <f ca="1">P37/'VIS-G + NIR'!P37-1</f>
        <v>-2.8797768231007326E-2</v>
      </c>
      <c r="Q131" s="39">
        <f ca="1">Q37/'VIS-G + NIR'!Q37-1</f>
        <v>-3.7998040688157819E-2</v>
      </c>
      <c r="R131" s="39">
        <f ca="1">R37/'VIS-G + NIR'!R37-1</f>
        <v>-4.9405742719179524E-2</v>
      </c>
      <c r="S131" s="30"/>
      <c r="T131" s="120"/>
      <c r="U131" s="115"/>
      <c r="V131" s="30" t="s">
        <v>3</v>
      </c>
      <c r="W131" s="39">
        <f ca="1">W37/'VIS-G + NIR'!W37-1</f>
        <v>-2.6092270968965048E-2</v>
      </c>
      <c r="X131" s="39">
        <f ca="1">X37/'VIS-G + NIR'!X37-1</f>
        <v>-2.4816613452941727E-2</v>
      </c>
      <c r="Y131" s="39">
        <f ca="1">Y37/'VIS-G + NIR'!Y37-1</f>
        <v>-2.7872799509547352E-2</v>
      </c>
      <c r="Z131" s="39">
        <f ca="1">Z37/'VIS-G + NIR'!Z37-1</f>
        <v>-3.4462309974584215E-2</v>
      </c>
      <c r="AA131" s="39">
        <f ca="1">AA37/'VIS-G + NIR'!AA37-1</f>
        <v>-4.4544368949506308E-2</v>
      </c>
    </row>
    <row r="132" spans="2:27" x14ac:dyDescent="0.2">
      <c r="B132" s="120"/>
      <c r="C132" s="114">
        <v>-65</v>
      </c>
      <c r="D132" s="33" t="s">
        <v>2</v>
      </c>
      <c r="E132" s="38">
        <f ca="1">E38/'VIS-G + NIR'!E38-1</f>
        <v>1.2686135653768416E-2</v>
      </c>
      <c r="F132" s="38">
        <f ca="1">F38/'VIS-G + NIR'!F38-1</f>
        <v>1.2749664725711041E-2</v>
      </c>
      <c r="G132" s="38">
        <f ca="1">G38/'VIS-G + NIR'!G38-1</f>
        <v>1.2733720921842329E-2</v>
      </c>
      <c r="H132" s="38">
        <f ca="1">H38/'VIS-G + NIR'!H38-1</f>
        <v>1.3186454983333373E-2</v>
      </c>
      <c r="I132" s="38">
        <f ca="1">I38/'VIS-G + NIR'!I38-1</f>
        <v>1.132034041284169E-2</v>
      </c>
      <c r="J132" s="30"/>
      <c r="K132" s="120"/>
      <c r="L132" s="114">
        <v>-65</v>
      </c>
      <c r="M132" s="33" t="s">
        <v>2</v>
      </c>
      <c r="N132" s="38">
        <f ca="1">N38/'VIS-G + NIR'!N38-1</f>
        <v>5.8140926017449246E-3</v>
      </c>
      <c r="O132" s="38">
        <f ca="1">O38/'VIS-G + NIR'!O38-1</f>
        <v>6.084085118806204E-3</v>
      </c>
      <c r="P132" s="38">
        <f ca="1">P38/'VIS-G + NIR'!P38-1</f>
        <v>6.9726779983612097E-3</v>
      </c>
      <c r="Q132" s="38">
        <f ca="1">Q38/'VIS-G + NIR'!Q38-1</f>
        <v>1.0088137847955592E-2</v>
      </c>
      <c r="R132" s="38">
        <f ca="1">R38/'VIS-G + NIR'!R38-1</f>
        <v>1.756232292028681E-2</v>
      </c>
      <c r="S132" s="30"/>
      <c r="T132" s="120"/>
      <c r="U132" s="114">
        <v>-65</v>
      </c>
      <c r="V132" s="33" t="s">
        <v>2</v>
      </c>
      <c r="W132" s="38">
        <f ca="1">W38/'VIS-G + NIR'!W38-1</f>
        <v>5.4715179495159472E-3</v>
      </c>
      <c r="X132" s="38">
        <f ca="1">X38/'VIS-G + NIR'!X38-1</f>
        <v>5.6888729415702777E-3</v>
      </c>
      <c r="Y132" s="38">
        <f ca="1">Y38/'VIS-G + NIR'!Y38-1</f>
        <v>6.3872539012230778E-3</v>
      </c>
      <c r="Z132" s="38">
        <f ca="1">Z38/'VIS-G + NIR'!Z38-1</f>
        <v>8.9283252906904309E-3</v>
      </c>
      <c r="AA132" s="38">
        <f ca="1">AA38/'VIS-G + NIR'!AA38-1</f>
        <v>1.467395009653516E-2</v>
      </c>
    </row>
    <row r="133" spans="2:27" ht="17" thickBot="1" x14ac:dyDescent="0.25">
      <c r="B133" s="120"/>
      <c r="C133" s="115"/>
      <c r="D133" s="32" t="s">
        <v>3</v>
      </c>
      <c r="E133" s="39">
        <f ca="1">E39/'VIS-G + NIR'!E39-1</f>
        <v>-2.8251650329775502E-2</v>
      </c>
      <c r="F133" s="39">
        <f ca="1">F39/'VIS-G + NIR'!F39-1</f>
        <v>-2.9606013455905078E-2</v>
      </c>
      <c r="G133" s="39">
        <f ca="1">G39/'VIS-G + NIR'!G39-1</f>
        <v>-3.3740331597997719E-2</v>
      </c>
      <c r="H133" s="39">
        <f ca="1">H39/'VIS-G + NIR'!H39-1</f>
        <v>-4.1354306789040285E-2</v>
      </c>
      <c r="I133" s="39">
        <f ca="1">I39/'VIS-G + NIR'!I39-1</f>
        <v>-3.7198062992208847E-2</v>
      </c>
      <c r="J133" s="30"/>
      <c r="K133" s="120"/>
      <c r="L133" s="115"/>
      <c r="M133" s="32" t="s">
        <v>3</v>
      </c>
      <c r="N133" s="39">
        <f ca="1">N39/'VIS-G + NIR'!N39-1</f>
        <v>-2.57676093000343E-2</v>
      </c>
      <c r="O133" s="39">
        <f ca="1">O39/'VIS-G + NIR'!O39-1</f>
        <v>-2.6936918958254119E-2</v>
      </c>
      <c r="P133" s="39">
        <f ca="1">P39/'VIS-G + NIR'!P39-1</f>
        <v>-3.07378026731987E-2</v>
      </c>
      <c r="Q133" s="39">
        <f ca="1">Q39/'VIS-G + NIR'!Q39-1</f>
        <v>-3.9409359291310952E-2</v>
      </c>
      <c r="R133" s="39">
        <f ca="1">R39/'VIS-G + NIR'!R39-1</f>
        <v>-4.8358813570534953E-2</v>
      </c>
      <c r="S133" s="30"/>
      <c r="T133" s="120"/>
      <c r="U133" s="115"/>
      <c r="V133" s="32" t="s">
        <v>3</v>
      </c>
      <c r="W133" s="39">
        <f ca="1">W39/'VIS-G + NIR'!W39-1</f>
        <v>-2.5276573480701447E-2</v>
      </c>
      <c r="X133" s="39">
        <f ca="1">X39/'VIS-G + NIR'!X39-1</f>
        <v>-2.6111285542844476E-2</v>
      </c>
      <c r="Y133" s="39">
        <f ca="1">Y39/'VIS-G + NIR'!Y39-1</f>
        <v>-2.8751341657731078E-2</v>
      </c>
      <c r="Z133" s="39">
        <f ca="1">Z39/'VIS-G + NIR'!Z39-1</f>
        <v>-3.510963279769963E-2</v>
      </c>
      <c r="AA133" s="39">
        <f ca="1">AA39/'VIS-G + NIR'!AA39-1</f>
        <v>-4.4151826387932802E-2</v>
      </c>
    </row>
    <row r="134" spans="2:27" x14ac:dyDescent="0.2">
      <c r="B134" s="120"/>
      <c r="C134" s="114">
        <v>-70</v>
      </c>
      <c r="D134" s="31" t="s">
        <v>2</v>
      </c>
      <c r="E134" s="38">
        <f ca="1">E40/'VIS-G + NIR'!E40-1</f>
        <v>1.3532248716779716E-2</v>
      </c>
      <c r="F134" s="38">
        <f ca="1">F40/'VIS-G + NIR'!F40-1</f>
        <v>1.3538733849893347E-2</v>
      </c>
      <c r="G134" s="38">
        <f ca="1">G40/'VIS-G + NIR'!G40-1</f>
        <v>1.4127835535210576E-2</v>
      </c>
      <c r="H134" s="38">
        <f ca="1">H40/'VIS-G + NIR'!H40-1</f>
        <v>1.5347458738431019E-2</v>
      </c>
      <c r="I134" s="38">
        <f ca="1">I40/'VIS-G + NIR'!I40-1</f>
        <v>1.11559668792236E-2</v>
      </c>
      <c r="J134" s="30"/>
      <c r="K134" s="120"/>
      <c r="L134" s="114">
        <v>-70</v>
      </c>
      <c r="M134" s="31" t="s">
        <v>2</v>
      </c>
      <c r="N134" s="38">
        <f ca="1">N40/'VIS-G + NIR'!N40-1</f>
        <v>6.4966430641033579E-3</v>
      </c>
      <c r="O134" s="38">
        <f ca="1">O40/'VIS-G + NIR'!O40-1</f>
        <v>6.7401612157396151E-3</v>
      </c>
      <c r="P134" s="38">
        <f ca="1">P40/'VIS-G + NIR'!P40-1</f>
        <v>8.099041470792212E-3</v>
      </c>
      <c r="Q134" s="38">
        <f ca="1">Q40/'VIS-G + NIR'!Q40-1</f>
        <v>1.173409001231307E-2</v>
      </c>
      <c r="R134" s="38">
        <f ca="1">R40/'VIS-G + NIR'!R40-1</f>
        <v>1.3499731767322443E-2</v>
      </c>
      <c r="S134" s="30"/>
      <c r="T134" s="120"/>
      <c r="U134" s="114">
        <v>-70</v>
      </c>
      <c r="V134" s="31" t="s">
        <v>2</v>
      </c>
      <c r="W134" s="38">
        <f ca="1">W40/'VIS-G + NIR'!W40-1</f>
        <v>6.1096036436036893E-3</v>
      </c>
      <c r="X134" s="38">
        <f ca="1">X40/'VIS-G + NIR'!X40-1</f>
        <v>6.3035868863432487E-3</v>
      </c>
      <c r="Y134" s="38">
        <f ca="1">Y40/'VIS-G + NIR'!Y40-1</f>
        <v>7.460941198159432E-3</v>
      </c>
      <c r="Z134" s="38">
        <f ca="1">Z40/'VIS-G + NIR'!Z40-1</f>
        <v>1.0521321153244223E-2</v>
      </c>
      <c r="AA134" s="38">
        <f ca="1">AA40/'VIS-G + NIR'!AA40-1</f>
        <v>1.1518728314850568E-2</v>
      </c>
    </row>
    <row r="135" spans="2:27" ht="17" thickBot="1" x14ac:dyDescent="0.25">
      <c r="B135" s="120"/>
      <c r="C135" s="115"/>
      <c r="D135" s="30" t="s">
        <v>3</v>
      </c>
      <c r="E135" s="39">
        <f ca="1">E41/'VIS-G + NIR'!E41-1</f>
        <v>-3.3823776440884079E-2</v>
      </c>
      <c r="F135" s="39">
        <f ca="1">F41/'VIS-G + NIR'!F41-1</f>
        <v>-3.500265565798133E-2</v>
      </c>
      <c r="G135" s="39">
        <f ca="1">G41/'VIS-G + NIR'!G41-1</f>
        <v>-3.882936408939841E-2</v>
      </c>
      <c r="H135" s="39">
        <f ca="1">H41/'VIS-G + NIR'!H41-1</f>
        <v>-4.5554506540195772E-2</v>
      </c>
      <c r="I135" s="39">
        <f ca="1">I41/'VIS-G + NIR'!I41-1</f>
        <v>-2.3416887765205563E-2</v>
      </c>
      <c r="J135" s="30"/>
      <c r="K135" s="120"/>
      <c r="L135" s="115"/>
      <c r="M135" s="30" t="s">
        <v>3</v>
      </c>
      <c r="N135" s="39">
        <f ca="1">N41/'VIS-G + NIR'!N41-1</f>
        <v>-2.8853865187471239E-2</v>
      </c>
      <c r="O135" s="39">
        <f ca="1">O41/'VIS-G + NIR'!O41-1</f>
        <v>-2.989630984996372E-2</v>
      </c>
      <c r="P135" s="39">
        <f ca="1">P41/'VIS-G + NIR'!P41-1</f>
        <v>-3.3777305264019453E-2</v>
      </c>
      <c r="Q135" s="39">
        <f ca="1">Q41/'VIS-G + NIR'!Q41-1</f>
        <v>-4.1744393625674614E-2</v>
      </c>
      <c r="R135" s="39">
        <f ca="1">R41/'VIS-G + NIR'!R41-1</f>
        <v>-4.2848424120822126E-2</v>
      </c>
      <c r="S135" s="30"/>
      <c r="T135" s="120"/>
      <c r="U135" s="115"/>
      <c r="V135" s="30" t="s">
        <v>3</v>
      </c>
      <c r="W135" s="39">
        <f ca="1">W41/'VIS-G + NIR'!W41-1</f>
        <v>-2.7007514169963831E-2</v>
      </c>
      <c r="X135" s="39">
        <f ca="1">X41/'VIS-G + NIR'!X41-1</f>
        <v>-2.7711026754741019E-2</v>
      </c>
      <c r="Y135" s="39">
        <f ca="1">Y41/'VIS-G + NIR'!Y41-1</f>
        <v>-3.0604159481147364E-2</v>
      </c>
      <c r="Z135" s="39">
        <f ca="1">Z41/'VIS-G + NIR'!Z41-1</f>
        <v>-3.6609322846182901E-2</v>
      </c>
      <c r="AA135" s="39">
        <f ca="1">AA41/'VIS-G + NIR'!AA41-1</f>
        <v>-4.5209217217470288E-2</v>
      </c>
    </row>
    <row r="136" spans="2:27" x14ac:dyDescent="0.2">
      <c r="B136" s="120"/>
      <c r="C136" s="114">
        <v>-75</v>
      </c>
      <c r="D136" s="33" t="s">
        <v>2</v>
      </c>
      <c r="E136" s="38">
        <f ca="1">E42/'VIS-G + NIR'!E42-1</f>
        <v>1.6708628547232651E-2</v>
      </c>
      <c r="F136" s="38">
        <f ca="1">F42/'VIS-G + NIR'!F42-1</f>
        <v>1.6678587029679059E-2</v>
      </c>
      <c r="G136" s="38">
        <f ca="1">G42/'VIS-G + NIR'!G42-1</f>
        <v>1.7913563908221075E-2</v>
      </c>
      <c r="H136" s="38">
        <f ca="1">H42/'VIS-G + NIR'!H42-1</f>
        <v>1.4373274137423619E-2</v>
      </c>
      <c r="I136" s="38">
        <f ca="1">I42/'VIS-G + NIR'!I42-1</f>
        <v>1.3499353697274508E-2</v>
      </c>
      <c r="J136" s="30"/>
      <c r="K136" s="120"/>
      <c r="L136" s="114">
        <v>-75</v>
      </c>
      <c r="M136" s="33" t="s">
        <v>2</v>
      </c>
      <c r="N136" s="38">
        <f ca="1">N42/'VIS-G + NIR'!N42-1</f>
        <v>9.0539166931944415E-3</v>
      </c>
      <c r="O136" s="38">
        <f ca="1">O42/'VIS-G + NIR'!O42-1</f>
        <v>9.3075785266734101E-3</v>
      </c>
      <c r="P136" s="38">
        <f ca="1">P42/'VIS-G + NIR'!P42-1</f>
        <v>1.1309926772343548E-2</v>
      </c>
      <c r="Q136" s="38">
        <f ca="1">Q42/'VIS-G + NIR'!Q42-1</f>
        <v>1.0137228735763282E-2</v>
      </c>
      <c r="R136" s="38">
        <f ca="1">R42/'VIS-G + NIR'!R42-1</f>
        <v>1.3002897549913017E-2</v>
      </c>
      <c r="S136" s="30"/>
      <c r="T136" s="120"/>
      <c r="U136" s="114">
        <v>-75</v>
      </c>
      <c r="V136" s="33" t="s">
        <v>2</v>
      </c>
      <c r="W136" s="38">
        <f ca="1">W42/'VIS-G + NIR'!W42-1</f>
        <v>8.5502695777899262E-3</v>
      </c>
      <c r="X136" s="38">
        <f ca="1">X42/'VIS-G + NIR'!X42-1</f>
        <v>8.7507317038415522E-3</v>
      </c>
      <c r="Y136" s="38">
        <f ca="1">Y42/'VIS-G + NIR'!Y42-1</f>
        <v>1.0518000092095026E-2</v>
      </c>
      <c r="Z136" s="38">
        <f ca="1">Z42/'VIS-G + NIR'!Z42-1</f>
        <v>9.1517302467782891E-3</v>
      </c>
      <c r="AA136" s="38">
        <f ca="1">AA42/'VIS-G + NIR'!AA42-1</f>
        <v>1.1357539281465989E-2</v>
      </c>
    </row>
    <row r="137" spans="2:27" ht="17" thickBot="1" x14ac:dyDescent="0.25">
      <c r="B137" s="120"/>
      <c r="C137" s="115"/>
      <c r="D137" s="32" t="s">
        <v>3</v>
      </c>
      <c r="E137" s="39">
        <f ca="1">E43/'VIS-G + NIR'!E43-1</f>
        <v>-4.1291958948297403E-2</v>
      </c>
      <c r="F137" s="39">
        <f ca="1">F43/'VIS-G + NIR'!F43-1</f>
        <v>-4.2276643489249088E-2</v>
      </c>
      <c r="G137" s="39">
        <f ca="1">G43/'VIS-G + NIR'!G43-1</f>
        <v>-4.5585212378805973E-2</v>
      </c>
      <c r="H137" s="39">
        <f ca="1">H43/'VIS-G + NIR'!H43-1</f>
        <v>-3.6902785601438781E-2</v>
      </c>
      <c r="I137" s="39">
        <f ca="1">I43/'VIS-G + NIR'!I43-1</f>
        <v>-4.1681010297261567E-2</v>
      </c>
      <c r="J137" s="30"/>
      <c r="K137" s="120"/>
      <c r="L137" s="115"/>
      <c r="M137" s="32" t="s">
        <v>3</v>
      </c>
      <c r="N137" s="39">
        <f ca="1">N43/'VIS-G + NIR'!N43-1</f>
        <v>-3.4276659179328095E-2</v>
      </c>
      <c r="O137" s="39">
        <f ca="1">O43/'VIS-G + NIR'!O43-1</f>
        <v>-3.5190745230153642E-2</v>
      </c>
      <c r="P137" s="39">
        <f ca="1">P43/'VIS-G + NIR'!P43-1</f>
        <v>-3.8903033761782724E-2</v>
      </c>
      <c r="Q137" s="39">
        <f ca="1">Q43/'VIS-G + NIR'!Q43-1</f>
        <v>-4.0677895015932775E-2</v>
      </c>
      <c r="R137" s="39">
        <f ca="1">R43/'VIS-G + NIR'!R43-1</f>
        <v>-4.8796231852303418E-2</v>
      </c>
      <c r="S137" s="30"/>
      <c r="T137" s="120"/>
      <c r="U137" s="115"/>
      <c r="V137" s="32" t="s">
        <v>3</v>
      </c>
      <c r="W137" s="39">
        <f ca="1">W43/'VIS-G + NIR'!W43-1</f>
        <v>-3.1091671708503132E-2</v>
      </c>
      <c r="X137" s="39">
        <f ca="1">X43/'VIS-G + NIR'!X43-1</f>
        <v>-3.1684438680263272E-2</v>
      </c>
      <c r="Y137" s="39">
        <f ca="1">Y43/'VIS-G + NIR'!Y43-1</f>
        <v>-3.4611045571992571E-2</v>
      </c>
      <c r="Z137" s="39">
        <f ca="1">Z43/'VIS-G + NIR'!Z43-1</f>
        <v>-3.9901539391832275E-2</v>
      </c>
      <c r="AA137" s="39">
        <f ca="1">AA43/'VIS-G + NIR'!AA43-1</f>
        <v>-4.5876589775594723E-2</v>
      </c>
    </row>
    <row r="138" spans="2:27" x14ac:dyDescent="0.2">
      <c r="B138" s="120"/>
      <c r="C138" s="114">
        <v>-80</v>
      </c>
      <c r="D138" s="31" t="s">
        <v>2</v>
      </c>
      <c r="E138" s="38">
        <f ca="1">E44/'VIS-G + NIR'!E44-1</f>
        <v>1.538350107773212E-2</v>
      </c>
      <c r="F138" s="38">
        <f ca="1">F44/'VIS-G + NIR'!F44-1</f>
        <v>1.5340756331372996E-2</v>
      </c>
      <c r="G138" s="38">
        <f ca="1">G44/'VIS-G + NIR'!G44-1</f>
        <v>1.6007711221571741E-2</v>
      </c>
      <c r="H138" s="38">
        <f ca="1">H44/'VIS-G + NIR'!H44-1</f>
        <v>1.5621667273655326E-2</v>
      </c>
      <c r="I138" s="38">
        <f ca="1">I44/'VIS-G + NIR'!I44-1</f>
        <v>1.4877362147991846E-2</v>
      </c>
      <c r="J138" s="30"/>
      <c r="K138" s="120"/>
      <c r="L138" s="114">
        <v>-80</v>
      </c>
      <c r="M138" s="31" t="s">
        <v>2</v>
      </c>
      <c r="N138" s="38">
        <f ca="1">N44/'VIS-G + NIR'!N44-1</f>
        <v>8.535530313477091E-3</v>
      </c>
      <c r="O138" s="38">
        <f ca="1">O44/'VIS-G + NIR'!O44-1</f>
        <v>8.6919551914497184E-3</v>
      </c>
      <c r="P138" s="38">
        <f ca="1">P44/'VIS-G + NIR'!P44-1</f>
        <v>9.869033953414208E-3</v>
      </c>
      <c r="Q138" s="38">
        <f ca="1">Q44/'VIS-G + NIR'!Q44-1</f>
        <v>1.075431256033732E-2</v>
      </c>
      <c r="R138" s="38">
        <f ca="1">R44/'VIS-G + NIR'!R44-1</f>
        <v>1.2043493771328517E-2</v>
      </c>
      <c r="S138" s="30"/>
      <c r="T138" s="120"/>
      <c r="U138" s="114">
        <v>-80</v>
      </c>
      <c r="V138" s="31" t="s">
        <v>2</v>
      </c>
      <c r="W138" s="38">
        <f ca="1">W44/'VIS-G + NIR'!W44-1</f>
        <v>7.9855880367225573E-3</v>
      </c>
      <c r="X138" s="38">
        <f ca="1">X44/'VIS-G + NIR'!X44-1</f>
        <v>8.1090158356251774E-3</v>
      </c>
      <c r="Y138" s="38">
        <f ca="1">Y44/'VIS-G + NIR'!Y44-1</f>
        <v>9.1471582197246715E-3</v>
      </c>
      <c r="Z138" s="38">
        <f ca="1">Z44/'VIS-G + NIR'!Z44-1</f>
        <v>9.8279078289502664E-3</v>
      </c>
      <c r="AA138" s="38">
        <f ca="1">AA44/'VIS-G + NIR'!AA44-1</f>
        <v>1.0796677747500816E-2</v>
      </c>
    </row>
    <row r="139" spans="2:27" ht="17" thickBot="1" x14ac:dyDescent="0.25">
      <c r="B139" s="121"/>
      <c r="C139" s="116"/>
      <c r="D139" s="32" t="s">
        <v>3</v>
      </c>
      <c r="E139" s="39">
        <f ca="1">E45/'VIS-G + NIR'!E45-1</f>
        <v>-3.6147386064975917E-2</v>
      </c>
      <c r="F139" s="39">
        <f ca="1">F45/'VIS-G + NIR'!F45-1</f>
        <v>-3.6637040556777634E-2</v>
      </c>
      <c r="G139" s="39">
        <f ca="1">G45/'VIS-G + NIR'!G45-1</f>
        <v>-3.8433915473298441E-2</v>
      </c>
      <c r="H139" s="39">
        <f ca="1">H45/'VIS-G + NIR'!H45-1</f>
        <v>-4.0812562453202195E-2</v>
      </c>
      <c r="I139" s="39">
        <f ca="1">I45/'VIS-G + NIR'!I45-1</f>
        <v>-4.3985963599519562E-2</v>
      </c>
      <c r="J139" s="30"/>
      <c r="K139" s="121"/>
      <c r="L139" s="116"/>
      <c r="M139" s="32" t="s">
        <v>3</v>
      </c>
      <c r="N139" s="39">
        <f ca="1">N45/'VIS-G + NIR'!N45-1</f>
        <v>-3.6559228399422605E-2</v>
      </c>
      <c r="O139" s="39">
        <f ca="1">O45/'VIS-G + NIR'!O45-1</f>
        <v>-3.7182478616229253E-2</v>
      </c>
      <c r="P139" s="39">
        <f ca="1">P45/'VIS-G + NIR'!P45-1</f>
        <v>-3.9755092462205432E-2</v>
      </c>
      <c r="Q139" s="39">
        <f ca="1">Q45/'VIS-G + NIR'!Q45-1</f>
        <v>-4.3035846938368261E-2</v>
      </c>
      <c r="R139" s="39">
        <f ca="1">R45/'VIS-G + NIR'!R45-1</f>
        <v>-4.773080818057851E-2</v>
      </c>
      <c r="S139" s="30"/>
      <c r="T139" s="121"/>
      <c r="U139" s="116"/>
      <c r="V139" s="32" t="s">
        <v>3</v>
      </c>
      <c r="W139" s="39">
        <f ca="1">W45/'VIS-G + NIR'!W45-1</f>
        <v>-3.6666169534401494E-2</v>
      </c>
      <c r="X139" s="39">
        <f ca="1">X45/'VIS-G + NIR'!X45-1</f>
        <v>-3.7135433734307943E-2</v>
      </c>
      <c r="Y139" s="39">
        <f ca="1">Y45/'VIS-G + NIR'!Y45-1</f>
        <v>-3.9381456089951028E-2</v>
      </c>
      <c r="Z139" s="39">
        <f ca="1">Z45/'VIS-G + NIR'!Z45-1</f>
        <v>-4.1755697115887669E-2</v>
      </c>
      <c r="AA139" s="39">
        <f ca="1">AA45/'VIS-G + NIR'!AA45-1</f>
        <v>-4.5016935804336411E-2</v>
      </c>
    </row>
    <row r="140" spans="2:27" ht="17" thickBot="1" x14ac:dyDescent="0.25">
      <c r="B140" s="105"/>
      <c r="C140" s="106"/>
      <c r="D140" s="107"/>
      <c r="E140" s="32">
        <v>0</v>
      </c>
      <c r="F140" s="34">
        <v>1</v>
      </c>
      <c r="G140" s="34">
        <v>2</v>
      </c>
      <c r="H140" s="34">
        <v>3</v>
      </c>
      <c r="I140" s="35">
        <v>4</v>
      </c>
      <c r="J140" s="30"/>
      <c r="K140" s="105"/>
      <c r="L140" s="106"/>
      <c r="M140" s="107"/>
      <c r="N140" s="32">
        <v>0</v>
      </c>
      <c r="O140" s="34">
        <v>1</v>
      </c>
      <c r="P140" s="34">
        <v>2</v>
      </c>
      <c r="Q140" s="34">
        <v>3</v>
      </c>
      <c r="R140" s="35">
        <v>4</v>
      </c>
      <c r="S140" s="30"/>
      <c r="T140" s="105"/>
      <c r="U140" s="106"/>
      <c r="V140" s="107"/>
      <c r="W140" s="32">
        <v>0</v>
      </c>
      <c r="X140" s="34">
        <v>1</v>
      </c>
      <c r="Y140" s="34">
        <v>2</v>
      </c>
      <c r="Z140" s="34">
        <v>3</v>
      </c>
      <c r="AA140" s="35">
        <v>4</v>
      </c>
    </row>
    <row r="141" spans="2:27" ht="17" thickBot="1" x14ac:dyDescent="0.25">
      <c r="B141" s="108"/>
      <c r="C141" s="109"/>
      <c r="D141" s="110"/>
      <c r="E141" s="111" t="s">
        <v>4</v>
      </c>
      <c r="F141" s="112"/>
      <c r="G141" s="112"/>
      <c r="H141" s="112"/>
      <c r="I141" s="113"/>
      <c r="J141" s="30"/>
      <c r="K141" s="108"/>
      <c r="L141" s="109"/>
      <c r="M141" s="110"/>
      <c r="N141" s="111" t="s">
        <v>4</v>
      </c>
      <c r="O141" s="112"/>
      <c r="P141" s="112"/>
      <c r="Q141" s="112"/>
      <c r="R141" s="113"/>
      <c r="S141" s="30"/>
      <c r="T141" s="108"/>
      <c r="U141" s="109"/>
      <c r="V141" s="110"/>
      <c r="W141" s="111" t="s">
        <v>4</v>
      </c>
      <c r="X141" s="112"/>
      <c r="Y141" s="112"/>
      <c r="Z141" s="112"/>
      <c r="AA141" s="113"/>
    </row>
  </sheetData>
  <mergeCells count="260"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U98:U99"/>
    <mergeCell ref="C100:C101"/>
    <mergeCell ref="L100:L101"/>
    <mergeCell ref="U100:U101"/>
    <mergeCell ref="C102:C103"/>
    <mergeCell ref="L102:L103"/>
    <mergeCell ref="U102:U103"/>
    <mergeCell ref="B96:D97"/>
    <mergeCell ref="E96:I97"/>
    <mergeCell ref="K96:M97"/>
    <mergeCell ref="N96:R97"/>
    <mergeCell ref="T96:V97"/>
    <mergeCell ref="B98:B139"/>
    <mergeCell ref="C98:C99"/>
    <mergeCell ref="K98:K139"/>
    <mergeCell ref="L98:L99"/>
    <mergeCell ref="T98:T139"/>
    <mergeCell ref="C108:C109"/>
    <mergeCell ref="L108:L109"/>
    <mergeCell ref="U108:U109"/>
    <mergeCell ref="C110:C111"/>
    <mergeCell ref="L110:L111"/>
    <mergeCell ref="U110:U111"/>
    <mergeCell ref="C104:C105"/>
    <mergeCell ref="L104:L105"/>
    <mergeCell ref="U104:U105"/>
    <mergeCell ref="C106:C107"/>
    <mergeCell ref="L106:L107"/>
    <mergeCell ref="U106:U107"/>
    <mergeCell ref="C116:C117"/>
    <mergeCell ref="L116:L117"/>
    <mergeCell ref="U116:U117"/>
    <mergeCell ref="C118:C119"/>
    <mergeCell ref="L118:L119"/>
    <mergeCell ref="U118:U119"/>
    <mergeCell ref="C112:C113"/>
    <mergeCell ref="L112:L113"/>
    <mergeCell ref="U112:U113"/>
    <mergeCell ref="C114:C115"/>
    <mergeCell ref="L114:L115"/>
    <mergeCell ref="U114:U115"/>
    <mergeCell ref="U130:U131"/>
    <mergeCell ref="C124:C125"/>
    <mergeCell ref="L124:L125"/>
    <mergeCell ref="U124:U125"/>
    <mergeCell ref="C126:C127"/>
    <mergeCell ref="L126:L127"/>
    <mergeCell ref="U126:U127"/>
    <mergeCell ref="C120:C121"/>
    <mergeCell ref="L120:L121"/>
    <mergeCell ref="U120:U121"/>
    <mergeCell ref="C122:C123"/>
    <mergeCell ref="L122:L123"/>
    <mergeCell ref="U122:U123"/>
    <mergeCell ref="B140:D141"/>
    <mergeCell ref="K140:M141"/>
    <mergeCell ref="T140:V141"/>
    <mergeCell ref="E141:I141"/>
    <mergeCell ref="N141:R141"/>
    <mergeCell ref="W96:AA97"/>
    <mergeCell ref="W141:AA141"/>
    <mergeCell ref="C136:C137"/>
    <mergeCell ref="L136:L137"/>
    <mergeCell ref="U136:U137"/>
    <mergeCell ref="C138:C139"/>
    <mergeCell ref="L138:L139"/>
    <mergeCell ref="U138:U139"/>
    <mergeCell ref="C132:C133"/>
    <mergeCell ref="L132:L133"/>
    <mergeCell ref="U132:U133"/>
    <mergeCell ref="C134:C135"/>
    <mergeCell ref="L134:L135"/>
    <mergeCell ref="U134:U135"/>
    <mergeCell ref="C128:C129"/>
    <mergeCell ref="L128:L129"/>
    <mergeCell ref="U128:U129"/>
    <mergeCell ref="C130:C131"/>
    <mergeCell ref="L130:L131"/>
  </mergeCells>
  <conditionalFormatting sqref="E4:I45 N4:R45 W4:AA45"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4:I45 N4:S45 W4:AA45">
    <cfRule type="colorScale" priority="9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8">
      <colorScale>
        <cfvo type="num" val="0"/>
        <cfvo type="num" val="1"/>
        <color rgb="FFFF0000"/>
        <color theme="9" tint="-0.249977111117893"/>
      </colorScale>
    </cfRule>
    <cfRule type="colorScale" priority="99">
      <colorScale>
        <cfvo type="num" val="0"/>
        <cfvo type="num" val="1"/>
        <color rgb="FFFF7128"/>
        <color theme="9"/>
      </colorScale>
    </cfRule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4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 N51:R92 W51:AA92">
    <cfRule type="colorScale" priority="49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7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0">
      <colorScale>
        <cfvo type="num" val="0"/>
        <cfvo type="num" val="1"/>
        <color rgb="FFFF0000"/>
        <color theme="9" tint="-0.249977111117893"/>
      </colorScale>
    </cfRule>
    <cfRule type="colorScale" priority="81">
      <colorScale>
        <cfvo type="num" val="0"/>
        <cfvo type="num" val="1"/>
        <color rgb="FFFF7128"/>
        <color theme="9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98:I139 N98:R139 W98:AA139">
    <cfRule type="colorScale" priority="45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</conditionalFormatting>
  <conditionalFormatting sqref="N51:R92">
    <cfRule type="colorScale" priority="6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1">
      <colorScale>
        <cfvo type="num" val="0"/>
        <cfvo type="num" val="1"/>
        <color rgb="FFFF0000"/>
        <color theme="9" tint="-0.249977111117893"/>
      </colorScale>
    </cfRule>
    <cfRule type="colorScale" priority="72">
      <colorScale>
        <cfvo type="num" val="0"/>
        <cfvo type="num" val="1"/>
        <color rgb="FFFF7128"/>
        <color theme="9"/>
      </colorScale>
    </cfRule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7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6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2">
      <colorScale>
        <cfvo type="num" val="0"/>
        <cfvo type="num" val="1"/>
        <color rgb="FFFF0000"/>
        <color theme="9" tint="-0.249977111117893"/>
      </colorScale>
    </cfRule>
    <cfRule type="colorScale" priority="63">
      <colorScale>
        <cfvo type="num" val="0"/>
        <cfvo type="num" val="1"/>
        <color rgb="FFFF7128"/>
        <color theme="9"/>
      </colorScale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B45">
    <cfRule type="colorScale" priority="8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9">
      <colorScale>
        <cfvo type="num" val="0"/>
        <cfvo type="num" val="1"/>
        <color rgb="FFFF0000"/>
        <color theme="9" tint="-0.249977111117893"/>
      </colorScale>
    </cfRule>
    <cfRule type="colorScale" priority="90">
      <colorScale>
        <cfvo type="num" val="0"/>
        <cfvo type="num" val="1"/>
        <color rgb="FFFF7128"/>
        <color theme="9"/>
      </colorScale>
    </cfRule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5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BDBD0-ECA5-3047-9064-6210B56DD632}">
  <sheetPr codeName="Sheet11"/>
  <dimension ref="B1:AJ141"/>
  <sheetViews>
    <sheetView workbookViewId="0">
      <selection activeCell="O107" sqref="O107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32</v>
      </c>
      <c r="C2" s="77"/>
      <c r="D2" s="78"/>
      <c r="E2" s="56" t="s">
        <v>22</v>
      </c>
      <c r="F2" s="57"/>
      <c r="G2" s="57"/>
      <c r="H2" s="57"/>
      <c r="I2" s="58"/>
      <c r="K2" s="76" t="s">
        <v>32</v>
      </c>
      <c r="L2" s="77"/>
      <c r="M2" s="78"/>
      <c r="N2" s="99" t="s">
        <v>29</v>
      </c>
      <c r="O2" s="100"/>
      <c r="P2" s="100"/>
      <c r="Q2" s="100"/>
      <c r="R2" s="101"/>
      <c r="T2" s="76" t="s">
        <v>32</v>
      </c>
      <c r="U2" s="77"/>
      <c r="V2" s="78"/>
      <c r="W2" s="56" t="s">
        <v>30</v>
      </c>
      <c r="X2" s="57"/>
      <c r="Y2" s="57"/>
      <c r="Z2" s="57"/>
      <c r="AA2" s="58"/>
      <c r="AC2" s="76" t="s">
        <v>32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102"/>
      <c r="O3" s="103"/>
      <c r="P3" s="103"/>
      <c r="Q3" s="103"/>
      <c r="R3" s="104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INDIRECT("DATA_VIS_PRIO!E"&amp;107-5*(ROW()-2)/2+(COLUMN()-5))</f>
        <v>0.89698194142232757</v>
      </c>
      <c r="F4" s="2" cm="1">
        <f t="array" aca="1" ref="F4" ca="1">INDIRECT("DATA_VIS_PRIO!E"&amp;107-5*(ROW()-2)/2+(COLUMN()-5))</f>
        <v>0.88322483483708214</v>
      </c>
      <c r="G4" s="2" cm="1">
        <f t="array" aca="1" ref="G4" ca="1">INDIRECT("DATA_VIS_PRIO!E"&amp;107-5*(ROW()-2)/2+(COLUMN()-5))</f>
        <v>0.83818989712802472</v>
      </c>
      <c r="H4" s="2" cm="1">
        <f t="array" aca="1" ref="H4" ca="1">INDIRECT("DATA_VIS_PRIO!E"&amp;107-5*(ROW()-2)/2+(COLUMN()-5))</f>
        <v>0.75057777974416973</v>
      </c>
      <c r="I4" s="2" cm="1">
        <f t="array" aca="1" ref="I4" ca="1">INDIRECT("DATA_VIS_PRIO!E"&amp;107-5*(ROW()-2)/2+(COLUMN()-5))</f>
        <v>0.60460829611150901</v>
      </c>
      <c r="K4" s="82" t="s">
        <v>1</v>
      </c>
      <c r="L4" s="74">
        <v>20</v>
      </c>
      <c r="M4" s="1" t="s">
        <v>2</v>
      </c>
      <c r="N4" s="2" cm="1">
        <f t="array" aca="1" ref="N4" ca="1">INDIRECT("DATA_VIS_PRIO!F" &amp; 107-5*(ROW()-2)/2+(COLUMN()-14))</f>
        <v>0.99985237864447118</v>
      </c>
      <c r="O4" s="2" cm="1">
        <f t="array" aca="1" ref="O4" ca="1">INDIRECT("DATA_VIS_PRIO!F" &amp; 107-5*(ROW()-2)/2+(COLUMN()-14))</f>
        <v>0.9998247217811288</v>
      </c>
      <c r="P4" s="2" cm="1">
        <f t="array" aca="1" ref="P4" ca="1">INDIRECT("DATA_VIS_PRIO!F" &amp; 107-5*(ROW()-2)/2+(COLUMN()-14))</f>
        <v>0.99983311545374642</v>
      </c>
      <c r="Q4" s="2" cm="1">
        <f t="array" aca="1" ref="Q4" ca="1">INDIRECT("DATA_VIS_PRIO!F" &amp; 107-5*(ROW()-2)/2+(COLUMN()-14))</f>
        <v>0.99985546583729157</v>
      </c>
      <c r="R4" s="2" cm="1">
        <f t="array" aca="1" ref="R4" ca="1">INDIRECT("DATA_VIS_PRIO!F" &amp; 107-5*(ROW()-2)/2+(COLUMN()-14))</f>
        <v>0.9959065078046544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INDIRECT("DATA_VIS_PRIO!G" &amp; 107-5*(ROW()-2)/2+(COLUMN()-23))</f>
        <v>0.97108886773091418</v>
      </c>
      <c r="X4" s="3" cm="1">
        <f t="array" aca="1" ref="X4" ca="1">INDIRECT("DATA_VIS_PRIO!G" &amp; 107-5*(ROW()-2)/2+(COLUMN()-23))</f>
        <v>0.96703788024906423</v>
      </c>
      <c r="Y4" s="3" cm="1">
        <f t="array" aca="1" ref="Y4" ca="1">INDIRECT("DATA_VIS_PRIO!G" &amp; 107-5*(ROW()-2)/2+(COLUMN()-23))</f>
        <v>0.95361744880573818</v>
      </c>
      <c r="Z4" s="3" cm="1">
        <f t="array" aca="1" ref="Z4" ca="1">INDIRECT("DATA_VIS_PRIO!G" &amp; 107-5*(ROW()-2)/2+(COLUMN()-23))</f>
        <v>0.92578588224702718</v>
      </c>
      <c r="AA4" s="3" cm="1">
        <f t="array" aca="1" ref="AA4" ca="1">INDIRECT("DATA_VIS_PRIO!G" &amp; 107-5*(ROW()-2)/2+(COLUMN()-23))</f>
        <v>0.86721159818297278</v>
      </c>
      <c r="AB4" s="23"/>
      <c r="AC4" s="82" t="s">
        <v>1</v>
      </c>
      <c r="AD4" s="74">
        <v>20</v>
      </c>
      <c r="AE4" s="1" t="s">
        <v>2</v>
      </c>
      <c r="AF4" s="2">
        <f ca="1">(N4-E4)</f>
        <v>0.10287043722214362</v>
      </c>
      <c r="AG4" s="2">
        <f t="shared" ref="AG4:AJ19" ca="1" si="0">(O4-F4)</f>
        <v>0.11659988694404666</v>
      </c>
      <c r="AH4" s="2">
        <f t="shared" ca="1" si="0"/>
        <v>0.1616432183257217</v>
      </c>
      <c r="AI4" s="2">
        <f t="shared" ca="1" si="0"/>
        <v>0.24927768609312184</v>
      </c>
      <c r="AJ4" s="2">
        <f t="shared" ca="1" si="0"/>
        <v>0.39129821169314538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INDIRECT("DATA_VIS_PRIO!H" &amp; 107-5*(ROW()-3)/2+(COLUMN()-5))</f>
        <v>0.83865520952797534</v>
      </c>
      <c r="F5" s="5" cm="1">
        <f t="array" aca="1" ref="F5" ca="1">INDIRECT("DATA_VIS_PRIO!H" &amp; 107-5*(ROW()-3)/2+(COLUMN()-5))</f>
        <v>0.81863475126805807</v>
      </c>
      <c r="G5" s="5" cm="1">
        <f t="array" aca="1" ref="G5" ca="1">INDIRECT("DATA_VIS_PRIO!H" &amp; 107-5*(ROW()-3)/2+(COLUMN()-5))</f>
        <v>0.75595847999123278</v>
      </c>
      <c r="H5" s="5" cm="1">
        <f t="array" aca="1" ref="H5" ca="1">INDIRECT("DATA_VIS_PRIO!H" &amp; 107-5*(ROW()-3)/2+(COLUMN()-5))</f>
        <v>0.65367533060610694</v>
      </c>
      <c r="I5" s="5" cm="1">
        <f t="array" aca="1" ref="I5" ca="1">INDIRECT("DATA_VIS_PRIO!H" &amp; 107-5*(ROW()-3)/2+(COLUMN()-5))</f>
        <v>0.49910281649592059</v>
      </c>
      <c r="K5" s="83"/>
      <c r="L5" s="75"/>
      <c r="M5" s="4" t="s">
        <v>3</v>
      </c>
      <c r="N5" s="5" cm="1">
        <f t="array" aca="1" ref="N5" ca="1">INDIRECT("DATA_VIS_PRIO!I" &amp; 107-5*(ROW()-3)/2+(COLUMN()-14))</f>
        <v>0.99131432949984499</v>
      </c>
      <c r="O5" s="5" cm="1">
        <f t="array" aca="1" ref="O5" ca="1">INDIRECT("DATA_VIS_PRIO!I" &amp; 107-5*(ROW()-3)/2+(COLUMN()-14))</f>
        <v>0.98968241166798199</v>
      </c>
      <c r="P5" s="5" cm="1">
        <f t="array" aca="1" ref="P5" ca="1">INDIRECT("DATA_VIS_PRIO!I" &amp; 107-5*(ROW()-3)/2+(COLUMN()-14))</f>
        <v>0.98420546073753123</v>
      </c>
      <c r="Q5" s="5" cm="1">
        <f t="array" aca="1" ref="Q5" ca="1">INDIRECT("DATA_VIS_PRIO!I" &amp; 107-5*(ROW()-3)/2+(COLUMN()-14))</f>
        <v>0.97009404288946299</v>
      </c>
      <c r="R5" s="5" cm="1">
        <f t="array" aca="1" ref="R5" ca="1">INDIRECT("DATA_VIS_PRIO!I" &amp; 107-5*(ROW()-3)/2+(COLUMN()-14))</f>
        <v>0.92172654080655525</v>
      </c>
      <c r="S5" s="23"/>
      <c r="T5" s="83"/>
      <c r="U5" s="75"/>
      <c r="V5" s="4" t="s">
        <v>3</v>
      </c>
      <c r="W5" s="6" cm="1">
        <f t="array" aca="1" ref="W5" ca="1">INDIRECT("DATA_VIS_PRIO!J" &amp; 107-5*(ROW()-3)/2+(COLUMN()-23))</f>
        <v>0.928639360394792</v>
      </c>
      <c r="X5" s="6" cm="1">
        <f t="array" aca="1" ref="X5" ca="1">INDIRECT("DATA_VIS_PRIO!J" &amp; 107-5*(ROW()-3)/2+(COLUMN()-23))</f>
        <v>0.91917358374832081</v>
      </c>
      <c r="Y5" s="6" cm="1">
        <f t="array" aca="1" ref="Y5" ca="1">INDIRECT("DATA_VIS_PRIO!J" &amp; 107-5*(ROW()-3)/2+(COLUMN()-23))</f>
        <v>0.88953907873885918</v>
      </c>
      <c r="Z5" s="6" cm="1">
        <f t="array" aca="1" ref="Z5" ca="1">INDIRECT("DATA_VIS_PRIO!J" &amp; 107-5*(ROW()-3)/2+(COLUMN()-23))</f>
        <v>0.82862368359412253</v>
      </c>
      <c r="AA5" s="6" cm="1">
        <f t="array" aca="1" ref="AA5" ca="1">INDIRECT("DATA_VIS_PRIO!J" &amp; 107-5*(ROW()-3)/2+(COLUMN()-23))</f>
        <v>0.72757663030540209</v>
      </c>
      <c r="AB5" s="23"/>
      <c r="AC5" s="83"/>
      <c r="AD5" s="75"/>
      <c r="AE5" s="4" t="s">
        <v>3</v>
      </c>
      <c r="AF5" s="5">
        <f ca="1">(N5-E5)</f>
        <v>0.15265911997186965</v>
      </c>
      <c r="AG5" s="5">
        <f t="shared" ca="1" si="0"/>
        <v>0.17104766039992392</v>
      </c>
      <c r="AH5" s="5">
        <f t="shared" ca="1" si="0"/>
        <v>0.22824698074629846</v>
      </c>
      <c r="AI5" s="5">
        <f t="shared" ca="1" si="0"/>
        <v>0.31641871228335605</v>
      </c>
      <c r="AJ5" s="5">
        <f t="shared" ca="1" si="0"/>
        <v>0.42262372431063466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INDIRECT("DATA_VIS_PRIO!E"&amp;107-5*(ROW()-2)/2+(COLUMN()-5))</f>
        <v>0.92260678756659076</v>
      </c>
      <c r="F6" s="2" cm="1">
        <f t="array" aca="1" ref="F6" ca="1">INDIRECT("DATA_VIS_PRIO!E"&amp;107-5*(ROW()-2)/2+(COLUMN()-5))</f>
        <v>0.90991344548522557</v>
      </c>
      <c r="G6" s="2" cm="1">
        <f t="array" aca="1" ref="G6" ca="1">INDIRECT("DATA_VIS_PRIO!E"&amp;107-5*(ROW()-2)/2+(COLUMN()-5))</f>
        <v>0.86821873801686245</v>
      </c>
      <c r="H6" s="2" cm="1">
        <f t="array" aca="1" ref="H6" ca="1">INDIRECT("DATA_VIS_PRIO!E"&amp;107-5*(ROW()-2)/2+(COLUMN()-5))</f>
        <v>0.7867730461374931</v>
      </c>
      <c r="I6" s="2" cm="1">
        <f t="array" aca="1" ref="I6" ca="1">INDIRECT("DATA_VIS_PRIO!E"&amp;107-5*(ROW()-2)/2+(COLUMN()-5))</f>
        <v>0.64753804524312475</v>
      </c>
      <c r="K6" s="83"/>
      <c r="L6" s="74">
        <v>15</v>
      </c>
      <c r="M6" s="1" t="s">
        <v>2</v>
      </c>
      <c r="N6" s="2" cm="1">
        <f t="array" aca="1" ref="N6" ca="1">INDIRECT("DATA_VIS_PRIO!F" &amp; 107-5*(ROW()-2)/2+(COLUMN()-14))</f>
        <v>0.9998757887072488</v>
      </c>
      <c r="O6" s="2" cm="1">
        <f t="array" aca="1" ref="O6" ca="1">INDIRECT("DATA_VIS_PRIO!F" &amp; 107-5*(ROW()-2)/2+(COLUMN()-14))</f>
        <v>0.99985261319443897</v>
      </c>
      <c r="P6" s="2" cm="1">
        <f t="array" aca="1" ref="P6" ca="1">INDIRECT("DATA_VIS_PRIO!F" &amp; 107-5*(ROW()-2)/2+(COLUMN()-14))</f>
        <v>0.99986328950888004</v>
      </c>
      <c r="Q6" s="2" cm="1">
        <f t="array" aca="1" ref="Q6" ca="1">INDIRECT("DATA_VIS_PRIO!F" &amp; 107-5*(ROW()-2)/2+(COLUMN()-14))</f>
        <v>0.99984383118041475</v>
      </c>
      <c r="R6" s="2" cm="1">
        <f t="array" aca="1" ref="R6" ca="1">INDIRECT("DATA_VIS_PRIO!F" &amp; 107-5*(ROW()-2)/2+(COLUMN()-14))</f>
        <v>0.99818350970242198</v>
      </c>
      <c r="S6" s="23"/>
      <c r="T6" s="83"/>
      <c r="U6" s="74">
        <v>15</v>
      </c>
      <c r="V6" s="1" t="s">
        <v>2</v>
      </c>
      <c r="W6" s="3" cm="1">
        <f t="array" aca="1" ref="W6" ca="1">INDIRECT("DATA_VIS_PRIO!G" &amp; 107-5*(ROW()-2)/2+(COLUMN()-23))</f>
        <v>0.97846743844321438</v>
      </c>
      <c r="X6" s="3" cm="1">
        <f t="array" aca="1" ref="X6" ca="1">INDIRECT("DATA_VIS_PRIO!G" &amp; 107-5*(ROW()-2)/2+(COLUMN()-23))</f>
        <v>0.97481410138012836</v>
      </c>
      <c r="Y6" s="3" cm="1">
        <f t="array" aca="1" ref="Y6" ca="1">INDIRECT("DATA_VIS_PRIO!G" &amp; 107-5*(ROW()-2)/2+(COLUMN()-23))</f>
        <v>0.96269881630819365</v>
      </c>
      <c r="Z6" s="3" cm="1">
        <f t="array" aca="1" ref="Z6" ca="1">INDIRECT("DATA_VIS_PRIO!G" &amp; 107-5*(ROW()-2)/2+(COLUMN()-23))</f>
        <v>0.93755936623197178</v>
      </c>
      <c r="AA6" s="3" cm="1">
        <f t="array" aca="1" ref="AA6" ca="1">INDIRECT("DATA_VIS_PRIO!G" &amp; 107-5*(ROW()-2)/2+(COLUMN()-23))</f>
        <v>0.88679888092003845</v>
      </c>
      <c r="AB6" s="23"/>
      <c r="AC6" s="83"/>
      <c r="AD6" s="74">
        <v>15</v>
      </c>
      <c r="AE6" s="1" t="s">
        <v>2</v>
      </c>
      <c r="AF6" s="2">
        <f t="shared" ref="AF6:AJ45" ca="1" si="1">(N6-E6)</f>
        <v>7.7269001140658045E-2</v>
      </c>
      <c r="AG6" s="2">
        <f t="shared" ca="1" si="0"/>
        <v>8.9939167709213397E-2</v>
      </c>
      <c r="AH6" s="2">
        <f t="shared" ca="1" si="0"/>
        <v>0.13164455149201759</v>
      </c>
      <c r="AI6" s="2">
        <f t="shared" ca="1" si="0"/>
        <v>0.21307078504292165</v>
      </c>
      <c r="AJ6" s="2">
        <f t="shared" ca="1" si="0"/>
        <v>0.35064546445929723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INDIRECT("DATA_VIS_PRIO!H" &amp; 107-5*(ROW()-3)/2+(COLUMN()-5))</f>
        <v>0.87611217001057695</v>
      </c>
      <c r="F7" s="5" cm="1">
        <f t="array" aca="1" ref="F7" ca="1">INDIRECT("DATA_VIS_PRIO!H" &amp; 107-5*(ROW()-3)/2+(COLUMN()-5))</f>
        <v>0.85693127522235002</v>
      </c>
      <c r="G7" s="5" cm="1">
        <f t="array" aca="1" ref="G7" ca="1">INDIRECT("DATA_VIS_PRIO!H" &amp; 107-5*(ROW()-3)/2+(COLUMN()-5))</f>
        <v>0.79667877493860983</v>
      </c>
      <c r="H7" s="5" cm="1">
        <f t="array" aca="1" ref="H7" ca="1">INDIRECT("DATA_VIS_PRIO!H" &amp; 107-5*(ROW()-3)/2+(COLUMN()-5))</f>
        <v>0.69702177774253238</v>
      </c>
      <c r="I7" s="5" cm="1">
        <f t="array" aca="1" ref="I7" ca="1">INDIRECT("DATA_VIS_PRIO!H" &amp; 107-5*(ROW()-3)/2+(COLUMN()-5))</f>
        <v>0.54593672328451937</v>
      </c>
      <c r="K7" s="83"/>
      <c r="L7" s="75"/>
      <c r="M7" s="4" t="s">
        <v>3</v>
      </c>
      <c r="N7" s="5" cm="1">
        <f t="array" aca="1" ref="N7" ca="1">INDIRECT("DATA_VIS_PRIO!I" &amp; 107-5*(ROW()-3)/2+(COLUMN()-14))</f>
        <v>0.99239159286371958</v>
      </c>
      <c r="O7" s="5" cm="1">
        <f t="array" aca="1" ref="O7" ca="1">INDIRECT("DATA_VIS_PRIO!I" &amp; 107-5*(ROW()-3)/2+(COLUMN()-14))</f>
        <v>0.99102174724329362</v>
      </c>
      <c r="P7" s="5" cm="1">
        <f t="array" aca="1" ref="P7" ca="1">INDIRECT("DATA_VIS_PRIO!I" &amp; 107-5*(ROW()-3)/2+(COLUMN()-14))</f>
        <v>0.98658499557313195</v>
      </c>
      <c r="Q7" s="5" cm="1">
        <f t="array" aca="1" ref="Q7" ca="1">INDIRECT("DATA_VIS_PRIO!I" &amp; 107-5*(ROW()-3)/2+(COLUMN()-14))</f>
        <v>0.97346265863675363</v>
      </c>
      <c r="R7" s="5" cm="1">
        <f t="array" aca="1" ref="R7" ca="1">INDIRECT("DATA_VIS_PRIO!I" &amp; 107-5*(ROW()-3)/2+(COLUMN()-14))</f>
        <v>0.93754725259613436</v>
      </c>
      <c r="S7" s="23"/>
      <c r="T7" s="83"/>
      <c r="U7" s="75"/>
      <c r="V7" s="4" t="s">
        <v>3</v>
      </c>
      <c r="W7" s="6" cm="1">
        <f t="array" aca="1" ref="W7" ca="1">INDIRECT("DATA_VIS_PRIO!J" &amp; 107-5*(ROW()-3)/2+(COLUMN()-23))</f>
        <v>0.94482799016060659</v>
      </c>
      <c r="X7" s="6" cm="1">
        <f t="array" aca="1" ref="X7" ca="1">INDIRECT("DATA_VIS_PRIO!J" &amp; 107-5*(ROW()-3)/2+(COLUMN()-23))</f>
        <v>0.93612795186104958</v>
      </c>
      <c r="Y7" s="6" cm="1">
        <f t="array" aca="1" ref="Y7" ca="1">INDIRECT("DATA_VIS_PRIO!J" &amp; 107-5*(ROW()-3)/2+(COLUMN()-23))</f>
        <v>0.90871848938122401</v>
      </c>
      <c r="Z7" s="6" cm="1">
        <f t="array" aca="1" ref="Z7" ca="1">INDIRECT("DATA_VIS_PRIO!J" &amp; 107-5*(ROW()-3)/2+(COLUMN()-23))</f>
        <v>0.85030984519166652</v>
      </c>
      <c r="AA7" s="6" cm="1">
        <f t="array" aca="1" ref="AA7" ca="1">INDIRECT("DATA_VIS_PRIO!J" &amp; 107-5*(ROW()-3)/2+(COLUMN()-23))</f>
        <v>0.75338249922766809</v>
      </c>
      <c r="AB7" s="23"/>
      <c r="AC7" s="83"/>
      <c r="AD7" s="75"/>
      <c r="AE7" s="4" t="s">
        <v>3</v>
      </c>
      <c r="AF7" s="5">
        <f t="shared" ca="1" si="1"/>
        <v>0.11627942285314263</v>
      </c>
      <c r="AG7" s="5">
        <f t="shared" ca="1" si="0"/>
        <v>0.1340904720209436</v>
      </c>
      <c r="AH7" s="5">
        <f t="shared" ca="1" si="0"/>
        <v>0.18990622063452212</v>
      </c>
      <c r="AI7" s="5">
        <f t="shared" ca="1" si="0"/>
        <v>0.27644088089422125</v>
      </c>
      <c r="AJ7" s="5">
        <f t="shared" ca="1" si="0"/>
        <v>0.391610529311615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INDIRECT("DATA_VIS_PRIO!E"&amp;107-5*(ROW()-2)/2+(COLUMN()-5))</f>
        <v>0.9433738470116112</v>
      </c>
      <c r="F8" s="2" cm="1">
        <f t="array" aca="1" ref="F8" ca="1">INDIRECT("DATA_VIS_PRIO!E"&amp;107-5*(ROW()-2)/2+(COLUMN()-5))</f>
        <v>0.93164220447327817</v>
      </c>
      <c r="G8" s="2" cm="1">
        <f t="array" aca="1" ref="G8" ca="1">INDIRECT("DATA_VIS_PRIO!E"&amp;107-5*(ROW()-2)/2+(COLUMN()-5))</f>
        <v>0.89298349357901463</v>
      </c>
      <c r="H8" s="2" cm="1">
        <f t="array" aca="1" ref="H8" ca="1">INDIRECT("DATA_VIS_PRIO!E"&amp;107-5*(ROW()-2)/2+(COLUMN()-5))</f>
        <v>0.8171310049698618</v>
      </c>
      <c r="I8" s="2" cm="1">
        <f t="array" aca="1" ref="I8" ca="1">INDIRECT("DATA_VIS_PRIO!E"&amp;107-5*(ROW()-2)/2+(COLUMN()-5))</f>
        <v>0.68554871960773955</v>
      </c>
      <c r="K8" s="83"/>
      <c r="L8" s="74">
        <v>10</v>
      </c>
      <c r="M8" s="1" t="s">
        <v>2</v>
      </c>
      <c r="N8" s="2" cm="1">
        <f t="array" aca="1" ref="N8" ca="1">INDIRECT("DATA_VIS_PRIO!F" &amp; 107-5*(ROW()-2)/2+(COLUMN()-14))</f>
        <v>0.99989412690167279</v>
      </c>
      <c r="O8" s="2" cm="1">
        <f t="array" aca="1" ref="O8" ca="1">INDIRECT("DATA_VIS_PRIO!F" &amp; 107-5*(ROW()-2)/2+(COLUMN()-14))</f>
        <v>0.9998742815670224</v>
      </c>
      <c r="P8" s="2" cm="1">
        <f t="array" aca="1" ref="P8" ca="1">INDIRECT("DATA_VIS_PRIO!F" &amp; 107-5*(ROW()-2)/2+(COLUMN()-14))</f>
        <v>0.99988635168338325</v>
      </c>
      <c r="Q8" s="2" cm="1">
        <f t="array" aca="1" ref="Q8" ca="1">INDIRECT("DATA_VIS_PRIO!F" &amp; 107-5*(ROW()-2)/2+(COLUMN()-14))</f>
        <v>0.99987105469870463</v>
      </c>
      <c r="R8" s="2" cm="1">
        <f t="array" aca="1" ref="R8" ca="1">INDIRECT("DATA_VIS_PRIO!F" &amp; 107-5*(ROW()-2)/2+(COLUMN()-14))</f>
        <v>0.99924676908068677</v>
      </c>
      <c r="S8" s="23"/>
      <c r="T8" s="83"/>
      <c r="U8" s="74">
        <v>10</v>
      </c>
      <c r="V8" s="1" t="s">
        <v>2</v>
      </c>
      <c r="W8" s="3" cm="1">
        <f t="array" aca="1" ref="W8" ca="1">INDIRECT("DATA_VIS_PRIO!G" &amp; 107-5*(ROW()-2)/2+(COLUMN()-23))</f>
        <v>0.98432939506739037</v>
      </c>
      <c r="X8" s="3" cm="1">
        <f t="array" aca="1" ref="X8" ca="1">INDIRECT("DATA_VIS_PRIO!G" &amp; 107-5*(ROW()-2)/2+(COLUMN()-23))</f>
        <v>0.98101330834191958</v>
      </c>
      <c r="Y8" s="3" cm="1">
        <f t="array" aca="1" ref="Y8" ca="1">INDIRECT("DATA_VIS_PRIO!G" &amp; 107-5*(ROW()-2)/2+(COLUMN()-23))</f>
        <v>0.97000497752119363</v>
      </c>
      <c r="Z8" s="3" cm="1">
        <f t="array" aca="1" ref="Z8" ca="1">INDIRECT("DATA_VIS_PRIO!G" &amp; 107-5*(ROW()-2)/2+(COLUMN()-23))</f>
        <v>0.94718729967066284</v>
      </c>
      <c r="AA8" s="3" cm="1">
        <f t="array" aca="1" ref="AA8" ca="1">INDIRECT("DATA_VIS_PRIO!G" &amp; 107-5*(ROW()-2)/2+(COLUMN()-23))</f>
        <v>0.90220854005386164</v>
      </c>
      <c r="AB8" s="23"/>
      <c r="AC8" s="83"/>
      <c r="AD8" s="74">
        <v>10</v>
      </c>
      <c r="AE8" s="1" t="s">
        <v>2</v>
      </c>
      <c r="AF8" s="2">
        <f t="shared" ca="1" si="1"/>
        <v>5.6520279890061587E-2</v>
      </c>
      <c r="AG8" s="2">
        <f t="shared" ca="1" si="0"/>
        <v>6.8232077093744237E-2</v>
      </c>
      <c r="AH8" s="2">
        <f t="shared" ca="1" si="0"/>
        <v>0.10690285810436861</v>
      </c>
      <c r="AI8" s="2">
        <f t="shared" ca="1" si="0"/>
        <v>0.18274004972884283</v>
      </c>
      <c r="AJ8" s="2">
        <f t="shared" ca="1" si="0"/>
        <v>0.31369804947294722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INDIRECT("DATA_VIS_PRIO!H" &amp; 107-5*(ROW()-3)/2+(COLUMN()-5))</f>
        <v>0.9076193589500926</v>
      </c>
      <c r="F9" s="5" cm="1">
        <f t="array" aca="1" ref="F9" ca="1">INDIRECT("DATA_VIS_PRIO!H" &amp; 107-5*(ROW()-3)/2+(COLUMN()-5))</f>
        <v>0.88930783094908372</v>
      </c>
      <c r="G9" s="5" cm="1">
        <f t="array" aca="1" ref="G9" ca="1">INDIRECT("DATA_VIS_PRIO!H" &amp; 107-5*(ROW()-3)/2+(COLUMN()-5))</f>
        <v>0.83158921803360442</v>
      </c>
      <c r="H9" s="5" cm="1">
        <f t="array" aca="1" ref="H9" ca="1">INDIRECT("DATA_VIS_PRIO!H" &amp; 107-5*(ROW()-3)/2+(COLUMN()-5))</f>
        <v>0.7351547312005533</v>
      </c>
      <c r="I9" s="5" cm="1">
        <f t="array" aca="1" ref="I9" ca="1">INDIRECT("DATA_VIS_PRIO!H" &amp; 107-5*(ROW()-3)/2+(COLUMN()-5))</f>
        <v>0.58183353619729195</v>
      </c>
      <c r="K9" s="83"/>
      <c r="L9" s="75"/>
      <c r="M9" s="4" t="s">
        <v>3</v>
      </c>
      <c r="N9" s="5" cm="1">
        <f t="array" aca="1" ref="N9" ca="1">INDIRECT("DATA_VIS_PRIO!I" &amp; 107-5*(ROW()-3)/2+(COLUMN()-14))</f>
        <v>0.99324451629673882</v>
      </c>
      <c r="O9" s="5" cm="1">
        <f t="array" aca="1" ref="O9" ca="1">INDIRECT("DATA_VIS_PRIO!I" &amp; 107-5*(ROW()-3)/2+(COLUMN()-14))</f>
        <v>0.99207006020932398</v>
      </c>
      <c r="P9" s="5" cm="1">
        <f t="array" aca="1" ref="P9" ca="1">INDIRECT("DATA_VIS_PRIO!I" &amp; 107-5*(ROW()-3)/2+(COLUMN()-14))</f>
        <v>0.98838711153881165</v>
      </c>
      <c r="Q9" s="5" cm="1">
        <f t="array" aca="1" ref="Q9" ca="1">INDIRECT("DATA_VIS_PRIO!I" &amp; 107-5*(ROW()-3)/2+(COLUMN()-14))</f>
        <v>0.9779528082099318</v>
      </c>
      <c r="R9" s="5" cm="1">
        <f t="array" aca="1" ref="R9" ca="1">INDIRECT("DATA_VIS_PRIO!I" &amp; 107-5*(ROW()-3)/2+(COLUMN()-14))</f>
        <v>0.94521996829366461</v>
      </c>
      <c r="S9" s="23"/>
      <c r="T9" s="83"/>
      <c r="U9" s="75"/>
      <c r="V9" s="4" t="s">
        <v>3</v>
      </c>
      <c r="W9" s="6" cm="1">
        <f t="array" aca="1" ref="W9" ca="1">INDIRECT("DATA_VIS_PRIO!J" &amp; 107-5*(ROW()-3)/2+(COLUMN()-23))</f>
        <v>0.95788397041642004</v>
      </c>
      <c r="X9" s="6" cm="1">
        <f t="array" aca="1" ref="X9" ca="1">INDIRECT("DATA_VIS_PRIO!J" &amp; 107-5*(ROW()-3)/2+(COLUMN()-23))</f>
        <v>0.94988336689989739</v>
      </c>
      <c r="Y9" s="6" cm="1">
        <f t="array" aca="1" ref="Y9" ca="1">INDIRECT("DATA_VIS_PRIO!J" &amp; 107-5*(ROW()-3)/2+(COLUMN()-23))</f>
        <v>0.92454293521375719</v>
      </c>
      <c r="Z9" s="6" cm="1">
        <f t="array" aca="1" ref="Z9" ca="1">INDIRECT("DATA_VIS_PRIO!J" &amp; 107-5*(ROW()-3)/2+(COLUMN()-23))</f>
        <v>0.87026306898339922</v>
      </c>
      <c r="AA9" s="6" cm="1">
        <f t="array" aca="1" ref="AA9" ca="1">INDIRECT("DATA_VIS_PRIO!J" &amp; 107-5*(ROW()-3)/2+(COLUMN()-23))</f>
        <v>0.78202197564187204</v>
      </c>
      <c r="AB9" s="23"/>
      <c r="AC9" s="83"/>
      <c r="AD9" s="75"/>
      <c r="AE9" s="4" t="s">
        <v>3</v>
      </c>
      <c r="AF9" s="5">
        <f t="shared" ca="1" si="1"/>
        <v>8.5625157346646219E-2</v>
      </c>
      <c r="AG9" s="5">
        <f t="shared" ca="1" si="0"/>
        <v>0.10276222926024026</v>
      </c>
      <c r="AH9" s="5">
        <f t="shared" ca="1" si="0"/>
        <v>0.15679789350520723</v>
      </c>
      <c r="AI9" s="5">
        <f t="shared" ca="1" si="0"/>
        <v>0.2427980770093785</v>
      </c>
      <c r="AJ9" s="5">
        <f t="shared" ca="1" si="0"/>
        <v>0.36338643209637267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INDIRECT("DATA_VIS_PRIO!E"&amp;107-5*(ROW()-2)/2+(COLUMN()-5))</f>
        <v>0.96002552834886024</v>
      </c>
      <c r="F10" s="2" cm="1">
        <f t="array" aca="1" ref="F10" ca="1">INDIRECT("DATA_VIS_PRIO!E"&amp;107-5*(ROW()-2)/2+(COLUMN()-5))</f>
        <v>0.94915369331598876</v>
      </c>
      <c r="G10" s="2" cm="1">
        <f t="array" aca="1" ref="G10" ca="1">INDIRECT("DATA_VIS_PRIO!E"&amp;107-5*(ROW()-2)/2+(COLUMN()-5))</f>
        <v>0.91341204086036643</v>
      </c>
      <c r="H10" s="2" cm="1">
        <f t="array" aca="1" ref="H10" ca="1">INDIRECT("DATA_VIS_PRIO!E"&amp;107-5*(ROW()-2)/2+(COLUMN()-5))</f>
        <v>0.84248298654949705</v>
      </c>
      <c r="I10" s="2" cm="1">
        <f t="array" aca="1" ref="I10" ca="1">INDIRECT("DATA_VIS_PRIO!E"&amp;107-5*(ROW()-2)/2+(COLUMN()-5))</f>
        <v>0.71871306393715972</v>
      </c>
      <c r="K10" s="83"/>
      <c r="L10" s="74">
        <v>5</v>
      </c>
      <c r="M10" s="1" t="s">
        <v>2</v>
      </c>
      <c r="N10" s="2" cm="1">
        <f t="array" aca="1" ref="N10" ca="1">INDIRECT("DATA_VIS_PRIO!F" &amp; 107-5*(ROW()-2)/2+(COLUMN()-14))</f>
        <v>0.999908458414551</v>
      </c>
      <c r="O10" s="2" cm="1">
        <f t="array" aca="1" ref="O10" ca="1">INDIRECT("DATA_VIS_PRIO!F" &amp; 107-5*(ROW()-2)/2+(COLUMN()-14))</f>
        <v>0.99989114905982879</v>
      </c>
      <c r="P10" s="2" cm="1">
        <f t="array" aca="1" ref="P10" ca="1">INDIRECT("DATA_VIS_PRIO!F" &amp; 107-5*(ROW()-2)/2+(COLUMN()-14))</f>
        <v>0.99982264071059124</v>
      </c>
      <c r="Q10" s="2" cm="1">
        <f t="array" aca="1" ref="Q10" ca="1">INDIRECT("DATA_VIS_PRIO!F" &amp; 107-5*(ROW()-2)/2+(COLUMN()-14))</f>
        <v>0.99989193302349022</v>
      </c>
      <c r="R10" s="2" cm="1">
        <f t="array" aca="1" ref="R10" ca="1">INDIRECT("DATA_VIS_PRIO!F" &amp; 107-5*(ROW()-2)/2+(COLUMN()-14))</f>
        <v>0.99971084088988282</v>
      </c>
      <c r="S10" s="23"/>
      <c r="T10" s="83"/>
      <c r="U10" s="74">
        <v>5</v>
      </c>
      <c r="V10" s="1" t="s">
        <v>2</v>
      </c>
      <c r="W10" s="3" cm="1">
        <f t="array" aca="1" ref="W10" ca="1">INDIRECT("DATA_VIS_PRIO!G" &amp; 107-5*(ROW()-2)/2+(COLUMN()-23))</f>
        <v>0.98895719957079864</v>
      </c>
      <c r="X10" s="3" cm="1">
        <f t="array" aca="1" ref="X10" ca="1">INDIRECT("DATA_VIS_PRIO!G" &amp; 107-5*(ROW()-2)/2+(COLUMN()-23))</f>
        <v>0.98592742475930295</v>
      </c>
      <c r="Y10" s="3" cm="1">
        <f t="array" aca="1" ref="Y10" ca="1">INDIRECT("DATA_VIS_PRIO!G" &amp; 107-5*(ROW()-2)/2+(COLUMN()-23))</f>
        <v>0.97576705382174755</v>
      </c>
      <c r="Z10" s="3" cm="1">
        <f t="array" aca="1" ref="Z10" ca="1">INDIRECT("DATA_VIS_PRIO!G" &amp; 107-5*(ROW()-2)/2+(COLUMN()-23))</f>
        <v>0.95501849345202905</v>
      </c>
      <c r="AA10" s="3" cm="1">
        <f t="array" aca="1" ref="AA10" ca="1">INDIRECT("DATA_VIS_PRIO!G" &amp; 107-5*(ROW()-2)/2+(COLUMN()-23))</f>
        <v>0.91455430708146679</v>
      </c>
      <c r="AB10" s="23"/>
      <c r="AC10" s="83"/>
      <c r="AD10" s="74">
        <v>5</v>
      </c>
      <c r="AE10" s="1" t="s">
        <v>2</v>
      </c>
      <c r="AF10" s="2">
        <f t="shared" ca="1" si="1"/>
        <v>3.9882930065690769E-2</v>
      </c>
      <c r="AG10" s="2">
        <f t="shared" ca="1" si="0"/>
        <v>5.0737455743840032E-2</v>
      </c>
      <c r="AH10" s="2">
        <f t="shared" ca="1" si="0"/>
        <v>8.6410599850224812E-2</v>
      </c>
      <c r="AI10" s="2">
        <f t="shared" ca="1" si="0"/>
        <v>0.15740894647399317</v>
      </c>
      <c r="AJ10" s="2">
        <f t="shared" ca="1" si="0"/>
        <v>0.2809977769527231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INDIRECT("DATA_VIS_PRIO!H" &amp; 107-5*(ROW()-3)/2+(COLUMN()-5))</f>
        <v>0.9336933128128112</v>
      </c>
      <c r="F11" s="5" cm="1">
        <f t="array" aca="1" ref="F11" ca="1">INDIRECT("DATA_VIS_PRIO!H" &amp; 107-5*(ROW()-3)/2+(COLUMN()-5))</f>
        <v>0.9162520579221316</v>
      </c>
      <c r="G11" s="5" cm="1">
        <f t="array" aca="1" ref="G11" ca="1">INDIRECT("DATA_VIS_PRIO!H" &amp; 107-5*(ROW()-3)/2+(COLUMN()-5))</f>
        <v>0.86075463734044211</v>
      </c>
      <c r="H11" s="5" cm="1">
        <f t="array" aca="1" ref="H11" ca="1">INDIRECT("DATA_VIS_PRIO!H" &amp; 107-5*(ROW()-3)/2+(COLUMN()-5))</f>
        <v>0.76768658193734429</v>
      </c>
      <c r="I11" s="5" cm="1">
        <f t="array" aca="1" ref="I11" ca="1">INDIRECT("DATA_VIS_PRIO!H" &amp; 107-5*(ROW()-3)/2+(COLUMN()-5))</f>
        <v>0.62114648347092283</v>
      </c>
      <c r="K11" s="83"/>
      <c r="L11" s="75"/>
      <c r="M11" s="4" t="s">
        <v>3</v>
      </c>
      <c r="N11" s="5" cm="1">
        <f t="array" aca="1" ref="N11" ca="1">INDIRECT("DATA_VIS_PRIO!I" &amp; 107-5*(ROW()-3)/2+(COLUMN()-14))</f>
        <v>0.99391763093145435</v>
      </c>
      <c r="O11" s="5" cm="1">
        <f t="array" aca="1" ref="O11" ca="1">INDIRECT("DATA_VIS_PRIO!I" &amp; 107-5*(ROW()-3)/2+(COLUMN()-14))</f>
        <v>0.99289250141520657</v>
      </c>
      <c r="P11" s="5" cm="1">
        <f t="array" aca="1" ref="P11" ca="1">INDIRECT("DATA_VIS_PRIO!I" &amp; 107-5*(ROW()-3)/2+(COLUMN()-14))</f>
        <v>0.98879027484557924</v>
      </c>
      <c r="Q11" s="5" cm="1">
        <f t="array" aca="1" ref="Q11" ca="1">INDIRECT("DATA_VIS_PRIO!I" &amp; 107-5*(ROW()-3)/2+(COLUMN()-14))</f>
        <v>0.98125318413744722</v>
      </c>
      <c r="R11" s="5" cm="1">
        <f t="array" aca="1" ref="R11" ca="1">INDIRECT("DATA_VIS_PRIO!I" &amp; 107-5*(ROW()-3)/2+(COLUMN()-14))</f>
        <v>0.9525954501770556</v>
      </c>
      <c r="S11" s="23"/>
      <c r="T11" s="83"/>
      <c r="U11" s="75"/>
      <c r="V11" s="4" t="s">
        <v>3</v>
      </c>
      <c r="W11" s="6" cm="1">
        <f t="array" aca="1" ref="W11" ca="1">INDIRECT("DATA_VIS_PRIO!J" &amp; 107-5*(ROW()-3)/2+(COLUMN()-23))</f>
        <v>0.96830148557965201</v>
      </c>
      <c r="X11" s="6" cm="1">
        <f t="array" aca="1" ref="X11" ca="1">INDIRECT("DATA_VIS_PRIO!J" &amp; 107-5*(ROW()-3)/2+(COLUMN()-23))</f>
        <v>0.96092929313614717</v>
      </c>
      <c r="Y11" s="6" cm="1">
        <f t="array" aca="1" ref="Y11" ca="1">INDIRECT("DATA_VIS_PRIO!J" &amp; 107-5*(ROW()-3)/2+(COLUMN()-23))</f>
        <v>0.93638379653142279</v>
      </c>
      <c r="Z11" s="6" cm="1">
        <f t="array" aca="1" ref="Z11" ca="1">INDIRECT("DATA_VIS_PRIO!J" &amp; 107-5*(ROW()-3)/2+(COLUMN()-23))</f>
        <v>0.88707613242098704</v>
      </c>
      <c r="AA11" s="6" cm="1">
        <f t="array" aca="1" ref="AA11" ca="1">INDIRECT("DATA_VIS_PRIO!J" &amp; 107-5*(ROW()-3)/2+(COLUMN()-23))</f>
        <v>0.8015808261766284</v>
      </c>
      <c r="AB11" s="23"/>
      <c r="AC11" s="83"/>
      <c r="AD11" s="75"/>
      <c r="AE11" s="4" t="s">
        <v>3</v>
      </c>
      <c r="AF11" s="5">
        <f t="shared" ca="1" si="1"/>
        <v>6.022431811864315E-2</v>
      </c>
      <c r="AG11" s="5">
        <f t="shared" ca="1" si="0"/>
        <v>7.6640443493074972E-2</v>
      </c>
      <c r="AH11" s="5">
        <f t="shared" ca="1" si="0"/>
        <v>0.12803563750513713</v>
      </c>
      <c r="AI11" s="5">
        <f t="shared" ca="1" si="0"/>
        <v>0.21356660220010293</v>
      </c>
      <c r="AJ11" s="5">
        <f t="shared" ca="1" si="0"/>
        <v>0.33144896670613277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INDIRECT("DATA_VIS_PRIO!E"&amp;107-5*(ROW()-2)/2+(COLUMN()-5))</f>
        <v>0.97316646469806445</v>
      </c>
      <c r="F12" s="2" cm="1">
        <f t="array" aca="1" ref="F12" ca="1">INDIRECT("DATA_VIS_PRIO!E"&amp;107-5*(ROW()-2)/2+(COLUMN()-5))</f>
        <v>0.96305393611426704</v>
      </c>
      <c r="G12" s="2" cm="1">
        <f t="array" aca="1" ref="G12" ca="1">INDIRECT("DATA_VIS_PRIO!E"&amp;107-5*(ROW()-2)/2+(COLUMN()-5))</f>
        <v>0.92975109615843843</v>
      </c>
      <c r="H12" s="2" cm="1">
        <f t="array" aca="1" ref="H12" ca="1">INDIRECT("DATA_VIS_PRIO!E"&amp;107-5*(ROW()-2)/2+(COLUMN()-5))</f>
        <v>0.86362890233977185</v>
      </c>
      <c r="I12" s="2" cm="1">
        <f t="array" aca="1" ref="I12" ca="1">INDIRECT("DATA_VIS_PRIO!E"&amp;107-5*(ROW()-2)/2+(COLUMN()-5))</f>
        <v>0.74757647398060267</v>
      </c>
      <c r="K12" s="83"/>
      <c r="L12" s="74">
        <v>0</v>
      </c>
      <c r="M12" s="1" t="s">
        <v>2</v>
      </c>
      <c r="N12" s="2" cm="1">
        <f t="array" aca="1" ref="N12" ca="1">INDIRECT("DATA_VIS_PRIO!F" &amp; 107-5*(ROW()-2)/2+(COLUMN()-14))</f>
        <v>0.99991954942848404</v>
      </c>
      <c r="O12" s="2" cm="1">
        <f t="array" aca="1" ref="O12" ca="1">INDIRECT("DATA_VIS_PRIO!F" &amp; 107-5*(ROW()-2)/2+(COLUMN()-14))</f>
        <v>0.99990420687884696</v>
      </c>
      <c r="P12" s="2" cm="1">
        <f t="array" aca="1" ref="P12" ca="1">INDIRECT("DATA_VIS_PRIO!F" &amp; 107-5*(ROW()-2)/2+(COLUMN()-14))</f>
        <v>0.9998444193606032</v>
      </c>
      <c r="Q12" s="2" cm="1">
        <f t="array" aca="1" ref="Q12" ca="1">INDIRECT("DATA_VIS_PRIO!F" &amp; 107-5*(ROW()-2)/2+(COLUMN()-14))</f>
        <v>0.99982424255198621</v>
      </c>
      <c r="R12" s="2" cm="1">
        <f t="array" aca="1" ref="R12" ca="1">INDIRECT("DATA_VIS_PRIO!F" &amp; 107-5*(ROW()-2)/2+(COLUMN()-14))</f>
        <v>0.99975487250854744</v>
      </c>
      <c r="S12" s="23"/>
      <c r="T12" s="83"/>
      <c r="U12" s="74">
        <v>0</v>
      </c>
      <c r="V12" s="1" t="s">
        <v>2</v>
      </c>
      <c r="W12" s="3" cm="1">
        <f t="array" aca="1" ref="W12" ca="1">INDIRECT("DATA_VIS_PRIO!G" &amp; 107-5*(ROW()-2)/2+(COLUMN()-23))</f>
        <v>0.99256579107164999</v>
      </c>
      <c r="X12" s="3" cm="1">
        <f t="array" aca="1" ref="X12" ca="1">INDIRECT("DATA_VIS_PRIO!G" &amp; 107-5*(ROW()-2)/2+(COLUMN()-23))</f>
        <v>0.98977845109523821</v>
      </c>
      <c r="Y12" s="3" cm="1">
        <f t="array" aca="1" ref="Y12" ca="1">INDIRECT("DATA_VIS_PRIO!G" &amp; 107-5*(ROW()-2)/2+(COLUMN()-23))</f>
        <v>0.98043101302051261</v>
      </c>
      <c r="Z12" s="3" cm="1">
        <f t="array" aca="1" ref="Z12" ca="1">INDIRECT("DATA_VIS_PRIO!G" &amp; 107-5*(ROW()-2)/2+(COLUMN()-23))</f>
        <v>0.96126233192192079</v>
      </c>
      <c r="AA12" s="3" cm="1">
        <f t="array" aca="1" ref="AA12" ca="1">INDIRECT("DATA_VIS_PRIO!G" &amp; 107-5*(ROW()-2)/2+(COLUMN()-23))</f>
        <v>0.92450620828387464</v>
      </c>
      <c r="AB12" s="23"/>
      <c r="AC12" s="83"/>
      <c r="AD12" s="74">
        <v>0</v>
      </c>
      <c r="AE12" s="1" t="s">
        <v>2</v>
      </c>
      <c r="AF12" s="2">
        <f t="shared" ca="1" si="1"/>
        <v>2.6753084730419596E-2</v>
      </c>
      <c r="AG12" s="2">
        <f t="shared" ca="1" si="0"/>
        <v>3.6850270764579918E-2</v>
      </c>
      <c r="AH12" s="2">
        <f t="shared" ca="1" si="0"/>
        <v>7.009332320216477E-2</v>
      </c>
      <c r="AI12" s="2">
        <f t="shared" ca="1" si="0"/>
        <v>0.13619534021221436</v>
      </c>
      <c r="AJ12" s="2">
        <f t="shared" ca="1" si="0"/>
        <v>0.25217839852794477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INDIRECT("DATA_VIS_PRIO!H" &amp; 107-5*(ROW()-3)/2+(COLUMN()-5))</f>
        <v>0.95292823309859842</v>
      </c>
      <c r="F13" s="5" cm="1">
        <f t="array" aca="1" ref="F13" ca="1">INDIRECT("DATA_VIS_PRIO!H" &amp; 107-5*(ROW()-3)/2+(COLUMN()-5))</f>
        <v>0.93821951854642005</v>
      </c>
      <c r="G13" s="5" cm="1">
        <f t="array" aca="1" ref="G13" ca="1">INDIRECT("DATA_VIS_PRIO!H" &amp; 107-5*(ROW()-3)/2+(COLUMN()-5))</f>
        <v>0.88528015641845847</v>
      </c>
      <c r="H13" s="5" cm="1">
        <f t="array" aca="1" ref="H13" ca="1">INDIRECT("DATA_VIS_PRIO!H" &amp; 107-5*(ROW()-3)/2+(COLUMN()-5))</f>
        <v>0.79437341987323851</v>
      </c>
      <c r="I13" s="5" cm="1">
        <f t="array" aca="1" ref="I13" ca="1">INDIRECT("DATA_VIS_PRIO!H" &amp; 107-5*(ROW()-3)/2+(COLUMN()-5))</f>
        <v>0.65205976817628586</v>
      </c>
      <c r="K13" s="83"/>
      <c r="L13" s="75"/>
      <c r="M13" s="4" t="s">
        <v>3</v>
      </c>
      <c r="N13" s="5" cm="1">
        <f t="array" aca="1" ref="N13" ca="1">INDIRECT("DATA_VIS_PRIO!I" &amp; 107-5*(ROW()-3)/2+(COLUMN()-14))</f>
        <v>0.99424439962029965</v>
      </c>
      <c r="O13" s="5" cm="1">
        <f t="array" aca="1" ref="O13" ca="1">INDIRECT("DATA_VIS_PRIO!I" &amp; 107-5*(ROW()-3)/2+(COLUMN()-14))</f>
        <v>0.99353430970797041</v>
      </c>
      <c r="P13" s="5" cm="1">
        <f t="array" aca="1" ref="P13" ca="1">INDIRECT("DATA_VIS_PRIO!I" &amp; 107-5*(ROW()-3)/2+(COLUMN()-14))</f>
        <v>0.98995436452875296</v>
      </c>
      <c r="Q13" s="5" cm="1">
        <f t="array" aca="1" ref="Q13" ca="1">INDIRECT("DATA_VIS_PRIO!I" &amp; 107-5*(ROW()-3)/2+(COLUMN()-14))</f>
        <v>0.98209706992152956</v>
      </c>
      <c r="R13" s="5" cm="1">
        <f t="array" aca="1" ref="R13" ca="1">INDIRECT("DATA_VIS_PRIO!I" &amp; 107-5*(ROW()-3)/2+(COLUMN()-14))</f>
        <v>0.96171641125853058</v>
      </c>
      <c r="S13" s="23"/>
      <c r="T13" s="83"/>
      <c r="U13" s="75"/>
      <c r="V13" s="4" t="s">
        <v>3</v>
      </c>
      <c r="W13" s="6" cm="1">
        <f t="array" aca="1" ref="W13" ca="1">INDIRECT("DATA_VIS_PRIO!J" &amp; 107-5*(ROW()-3)/2+(COLUMN()-23))</f>
        <v>0.97710844475689485</v>
      </c>
      <c r="X13" s="6" cm="1">
        <f t="array" aca="1" ref="X13" ca="1">INDIRECT("DATA_VIS_PRIO!J" &amp; 107-5*(ROW()-3)/2+(COLUMN()-23))</f>
        <v>0.96966859298895658</v>
      </c>
      <c r="Y13" s="6" cm="1">
        <f t="array" aca="1" ref="Y13" ca="1">INDIRECT("DATA_VIS_PRIO!J" &amp; 107-5*(ROW()-3)/2+(COLUMN()-23))</f>
        <v>0.94691008301539159</v>
      </c>
      <c r="Z13" s="6" cm="1">
        <f t="array" aca="1" ref="Z13" ca="1">INDIRECT("DATA_VIS_PRIO!J" &amp; 107-5*(ROW()-3)/2+(COLUMN()-23))</f>
        <v>0.89963356773529901</v>
      </c>
      <c r="AA13" s="6" cm="1">
        <f t="array" aca="1" ref="AA13" ca="1">INDIRECT("DATA_VIS_PRIO!J" &amp; 107-5*(ROW()-3)/2+(COLUMN()-23))</f>
        <v>0.82048403258075941</v>
      </c>
      <c r="AB13" s="23"/>
      <c r="AC13" s="83"/>
      <c r="AD13" s="75"/>
      <c r="AE13" s="4" t="s">
        <v>3</v>
      </c>
      <c r="AF13" s="5">
        <f t="shared" ca="1" si="1"/>
        <v>4.1316166521701225E-2</v>
      </c>
      <c r="AG13" s="5">
        <f t="shared" ca="1" si="0"/>
        <v>5.5314791161550358E-2</v>
      </c>
      <c r="AH13" s="5">
        <f t="shared" ca="1" si="0"/>
        <v>0.10467420811029449</v>
      </c>
      <c r="AI13" s="5">
        <f t="shared" ca="1" si="0"/>
        <v>0.18772365004829106</v>
      </c>
      <c r="AJ13" s="5">
        <f t="shared" ca="1" si="0"/>
        <v>0.30965664308224472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INDIRECT("DATA_VIS_PRIO!E"&amp;107-5*(ROW()-2)/2+(COLUMN()-5))</f>
        <v>0.98524278131984921</v>
      </c>
      <c r="F14" s="2" cm="1">
        <f t="array" aca="1" ref="F14" ca="1">INDIRECT("DATA_VIS_PRIO!E"&amp;107-5*(ROW()-2)/2+(COLUMN()-5))</f>
        <v>0.97383135900100137</v>
      </c>
      <c r="G14" s="2" cm="1">
        <f t="array" aca="1" ref="G14" ca="1">INDIRECT("DATA_VIS_PRIO!E"&amp;107-5*(ROW()-2)/2+(COLUMN()-5))</f>
        <v>0.94268485655671863</v>
      </c>
      <c r="H14" s="2" cm="1">
        <f t="array" aca="1" ref="H14" ca="1">INDIRECT("DATA_VIS_PRIO!E"&amp;107-5*(ROW()-2)/2+(COLUMN()-5))</f>
        <v>0.880782611443093</v>
      </c>
      <c r="I14" s="2" cm="1">
        <f t="array" aca="1" ref="I14" ca="1">INDIRECT("DATA_VIS_PRIO!E"&amp;107-5*(ROW()-2)/2+(COLUMN()-5))</f>
        <v>0.77192138466080717</v>
      </c>
      <c r="K14" s="83"/>
      <c r="L14" s="74">
        <v>-5</v>
      </c>
      <c r="M14" s="1" t="s">
        <v>2</v>
      </c>
      <c r="N14" s="2" cm="1">
        <f t="array" aca="1" ref="N14" ca="1">INDIRECT("DATA_VIS_PRIO!F" &amp; 107-5*(ROW()-2)/2+(COLUMN()-14))</f>
        <v>0.99979428720560803</v>
      </c>
      <c r="O14" s="2" cm="1">
        <f t="array" aca="1" ref="O14" ca="1">INDIRECT("DATA_VIS_PRIO!F" &amp; 107-5*(ROW()-2)/2+(COLUMN()-14))</f>
        <v>0.99991415836607245</v>
      </c>
      <c r="P14" s="2" cm="1">
        <f t="array" aca="1" ref="P14" ca="1">INDIRECT("DATA_VIS_PRIO!F" &amp; 107-5*(ROW()-2)/2+(COLUMN()-14))</f>
        <v>0.99986115806358478</v>
      </c>
      <c r="Q14" s="2" cm="1">
        <f t="array" aca="1" ref="Q14" ca="1">INDIRECT("DATA_VIS_PRIO!F" &amp; 107-5*(ROW()-2)/2+(COLUMN()-14))</f>
        <v>0.9998472634779324</v>
      </c>
      <c r="R14" s="2" cm="1">
        <f t="array" aca="1" ref="R14" ca="1">INDIRECT("DATA_VIS_PRIO!F" &amp; 107-5*(ROW()-2)/2+(COLUMN()-14))</f>
        <v>0.99986997038308079</v>
      </c>
      <c r="S14" s="23"/>
      <c r="T14" s="83"/>
      <c r="U14" s="74">
        <v>-5</v>
      </c>
      <c r="V14" s="1" t="s">
        <v>2</v>
      </c>
      <c r="W14" s="3" cm="1">
        <f t="array" aca="1" ref="W14" ca="1">INDIRECT("DATA_VIS_PRIO!G" &amp; 107-5*(ROW()-2)/2+(COLUMN()-23))</f>
        <v>0.99508808582120623</v>
      </c>
      <c r="X14" s="3" cm="1">
        <f t="array" aca="1" ref="X14" ca="1">INDIRECT("DATA_VIS_PRIO!G" &amp; 107-5*(ROW()-2)/2+(COLUMN()-23))</f>
        <v>0.99273539503742125</v>
      </c>
      <c r="Y14" s="3" cm="1">
        <f t="array" aca="1" ref="Y14" ca="1">INDIRECT("DATA_VIS_PRIO!G" &amp; 107-5*(ROW()-2)/2+(COLUMN()-23))</f>
        <v>0.98407887792558757</v>
      </c>
      <c r="Z14" s="3" cm="1">
        <f t="array" aca="1" ref="Z14" ca="1">INDIRECT("DATA_VIS_PRIO!G" &amp; 107-5*(ROW()-2)/2+(COLUMN()-23))</f>
        <v>0.96636949908089698</v>
      </c>
      <c r="AA14" s="3" cm="1">
        <f t="array" aca="1" ref="AA14" ca="1">INDIRECT("DATA_VIS_PRIO!G" &amp; 107-5*(ROW()-2)/2+(COLUMN()-23))</f>
        <v>0.93271007467133316</v>
      </c>
      <c r="AB14" s="23"/>
      <c r="AC14" s="83"/>
      <c r="AD14" s="74">
        <v>-5</v>
      </c>
      <c r="AE14" s="1" t="s">
        <v>2</v>
      </c>
      <c r="AF14" s="2">
        <f t="shared" ca="1" si="1"/>
        <v>1.455150588575882E-2</v>
      </c>
      <c r="AG14" s="2">
        <f t="shared" ca="1" si="0"/>
        <v>2.6082799365071074E-2</v>
      </c>
      <c r="AH14" s="2">
        <f t="shared" ca="1" si="0"/>
        <v>5.7176301506866145E-2</v>
      </c>
      <c r="AI14" s="2">
        <f t="shared" ca="1" si="0"/>
        <v>0.1190646520348394</v>
      </c>
      <c r="AJ14" s="2">
        <f t="shared" ca="1" si="0"/>
        <v>0.22794858572227361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INDIRECT("DATA_VIS_PRIO!H" &amp; 107-5*(ROW()-3)/2+(COLUMN()-5))</f>
        <v>0.97112829358910557</v>
      </c>
      <c r="F15" s="5" cm="1">
        <f t="array" aca="1" ref="F15" ca="1">INDIRECT("DATA_VIS_PRIO!H" &amp; 107-5*(ROW()-3)/2+(COLUMN()-5))</f>
        <v>0.95377766165929678</v>
      </c>
      <c r="G15" s="5" cm="1">
        <f t="array" aca="1" ref="G15" ca="1">INDIRECT("DATA_VIS_PRIO!H" &amp; 107-5*(ROW()-3)/2+(COLUMN()-5))</f>
        <v>0.90515799006250075</v>
      </c>
      <c r="H15" s="5" cm="1">
        <f t="array" aca="1" ref="H15" ca="1">INDIRECT("DATA_VIS_PRIO!H" &amp; 107-5*(ROW()-3)/2+(COLUMN()-5))</f>
        <v>0.81178626871218429</v>
      </c>
      <c r="I15" s="5" cm="1">
        <f t="array" aca="1" ref="I15" ca="1">INDIRECT("DATA_VIS_PRIO!H" &amp; 107-5*(ROW()-3)/2+(COLUMN()-5))</f>
        <v>0.67384594102995266</v>
      </c>
      <c r="K15" s="83"/>
      <c r="L15" s="75"/>
      <c r="M15" s="4" t="s">
        <v>3</v>
      </c>
      <c r="N15" s="5" cm="1">
        <f t="array" aca="1" ref="N15" ca="1">INDIRECT("DATA_VIS_PRIO!I" &amp; 107-5*(ROW()-3)/2+(COLUMN()-14))</f>
        <v>0.997335666550348</v>
      </c>
      <c r="O15" s="5" cm="1">
        <f t="array" aca="1" ref="O15" ca="1">INDIRECT("DATA_VIS_PRIO!I" &amp; 107-5*(ROW()-3)/2+(COLUMN()-14))</f>
        <v>0.99382763699069643</v>
      </c>
      <c r="P15" s="5" cm="1">
        <f t="array" aca="1" ref="P15" ca="1">INDIRECT("DATA_VIS_PRIO!I" &amp; 107-5*(ROW()-3)/2+(COLUMN()-14))</f>
        <v>0.99085686775093995</v>
      </c>
      <c r="Q15" s="5" cm="1">
        <f t="array" aca="1" ref="Q15" ca="1">INDIRECT("DATA_VIS_PRIO!I" &amp; 107-5*(ROW()-3)/2+(COLUMN()-14))</f>
        <v>0.98329556998143042</v>
      </c>
      <c r="R15" s="5" cm="1">
        <f t="array" aca="1" ref="R15" ca="1">INDIRECT("DATA_VIS_PRIO!I" &amp; 107-5*(ROW()-3)/2+(COLUMN()-14))</f>
        <v>0.96324414827410276</v>
      </c>
      <c r="S15" s="23"/>
      <c r="T15" s="83"/>
      <c r="U15" s="75"/>
      <c r="V15" s="4" t="s">
        <v>3</v>
      </c>
      <c r="W15" s="6" cm="1">
        <f t="array" aca="1" ref="W15" ca="1">INDIRECT("DATA_VIS_PRIO!J" &amp; 107-5*(ROW()-3)/2+(COLUMN()-23))</f>
        <v>0.98657285468961065</v>
      </c>
      <c r="X15" s="6" cm="1">
        <f t="array" aca="1" ref="X15" ca="1">INDIRECT("DATA_VIS_PRIO!J" &amp; 107-5*(ROW()-3)/2+(COLUMN()-23))</f>
        <v>0.97702298955397382</v>
      </c>
      <c r="Y15" s="6" cm="1">
        <f t="array" aca="1" ref="Y15" ca="1">INDIRECT("DATA_VIS_PRIO!J" &amp; 107-5*(ROW()-3)/2+(COLUMN()-23))</f>
        <v>0.95525575819689601</v>
      </c>
      <c r="Z15" s="6" cm="1">
        <f t="array" aca="1" ref="Z15" ca="1">INDIRECT("DATA_VIS_PRIO!J" &amp; 107-5*(ROW()-3)/2+(COLUMN()-23))</f>
        <v>0.9139617961967812</v>
      </c>
      <c r="AA15" s="6" cm="1">
        <f t="array" aca="1" ref="AA15" ca="1">INDIRECT("DATA_VIS_PRIO!J" &amp; 107-5*(ROW()-3)/2+(COLUMN()-23))</f>
        <v>0.83943527509900628</v>
      </c>
      <c r="AB15" s="23"/>
      <c r="AC15" s="83"/>
      <c r="AD15" s="75"/>
      <c r="AE15" s="4" t="s">
        <v>3</v>
      </c>
      <c r="AF15" s="5">
        <f t="shared" ca="1" si="1"/>
        <v>2.6207372961242426E-2</v>
      </c>
      <c r="AG15" s="5">
        <f t="shared" ca="1" si="0"/>
        <v>4.0049975331399645E-2</v>
      </c>
      <c r="AH15" s="5">
        <f t="shared" ca="1" si="0"/>
        <v>8.5698877688439201E-2</v>
      </c>
      <c r="AI15" s="5">
        <f t="shared" ca="1" si="0"/>
        <v>0.17150930126924613</v>
      </c>
      <c r="AJ15" s="5">
        <f t="shared" ca="1" si="0"/>
        <v>0.28939820724415011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INDIRECT("DATA_VIS_PRIO!E"&amp;107-5*(ROW()-2)/2+(COLUMN()-5))</f>
        <v>0.99154583585667755</v>
      </c>
      <c r="F16" s="2" cm="1">
        <f t="array" aca="1" ref="F16" ca="1">INDIRECT("DATA_VIS_PRIO!E"&amp;107-5*(ROW()-2)/2+(COLUMN()-5))</f>
        <v>0.98187009298171257</v>
      </c>
      <c r="G16" s="2" cm="1">
        <f t="array" aca="1" ref="G16" ca="1">INDIRECT("DATA_VIS_PRIO!E"&amp;107-5*(ROW()-2)/2+(COLUMN()-5))</f>
        <v>0.95261175894346795</v>
      </c>
      <c r="H16" s="2" cm="1">
        <f t="array" aca="1" ref="H16" ca="1">INDIRECT("DATA_VIS_PRIO!E"&amp;107-5*(ROW()-2)/2+(COLUMN()-5))</f>
        <v>0.89450738462480694</v>
      </c>
      <c r="I16" s="2" cm="1">
        <f t="array" aca="1" ref="I16" ca="1">INDIRECT("DATA_VIS_PRIO!E"&amp;107-5*(ROW()-2)/2+(COLUMN()-5))</f>
        <v>0.79251700317064522</v>
      </c>
      <c r="K16" s="83"/>
      <c r="L16" s="74">
        <v>-10</v>
      </c>
      <c r="M16" s="1" t="s">
        <v>2</v>
      </c>
      <c r="N16" s="2" cm="1">
        <f t="array" aca="1" ref="N16" ca="1">INDIRECT("DATA_VIS_PRIO!F" &amp; 107-5*(ROW()-2)/2+(COLUMN()-14))</f>
        <v>0.99988420331343997</v>
      </c>
      <c r="O16" s="2" cm="1">
        <f t="array" aca="1" ref="O16" ca="1">INDIRECT("DATA_VIS_PRIO!F" &amp; 107-5*(ROW()-2)/2+(COLUMN()-14))</f>
        <v>0.99992150434649563</v>
      </c>
      <c r="P16" s="2" cm="1">
        <f t="array" aca="1" ref="P16" ca="1">INDIRECT("DATA_VIS_PRIO!F" &amp; 107-5*(ROW()-2)/2+(COLUMN()-14))</f>
        <v>0.99987386232622821</v>
      </c>
      <c r="Q16" s="2" cm="1">
        <f t="array" aca="1" ref="Q16" ca="1">INDIRECT("DATA_VIS_PRIO!F" &amp; 107-5*(ROW()-2)/2+(COLUMN()-14))</f>
        <v>0.99986494958077121</v>
      </c>
      <c r="R16" s="2" cm="1">
        <f t="array" aca="1" ref="R16" ca="1">INDIRECT("DATA_VIS_PRIO!F" &amp; 107-5*(ROW()-2)/2+(COLUMN()-14))</f>
        <v>0.99988400978134795</v>
      </c>
      <c r="S16" s="23"/>
      <c r="T16" s="83"/>
      <c r="U16" s="74">
        <v>-10</v>
      </c>
      <c r="V16" s="1" t="s">
        <v>2</v>
      </c>
      <c r="W16" s="3" cm="1">
        <f t="array" aca="1" ref="W16" ca="1">INDIRECT("DATA_VIS_PRIO!G" &amp; 107-5*(ROW()-2)/2+(COLUMN()-23))</f>
        <v>0.99724929985508559</v>
      </c>
      <c r="X16" s="3" cm="1">
        <f t="array" aca="1" ref="X16" ca="1">INDIRECT("DATA_VIS_PRIO!G" &amp; 107-5*(ROW()-2)/2+(COLUMN()-23))</f>
        <v>0.99492537895715061</v>
      </c>
      <c r="Y16" s="3" cm="1">
        <f t="array" aca="1" ref="Y16" ca="1">INDIRECT("DATA_VIS_PRIO!G" &amp; 107-5*(ROW()-2)/2+(COLUMN()-23))</f>
        <v>0.98685377179103639</v>
      </c>
      <c r="Z16" s="3" cm="1">
        <f t="array" aca="1" ref="Z16" ca="1">INDIRECT("DATA_VIS_PRIO!G" &amp; 107-5*(ROW()-2)/2+(COLUMN()-23))</f>
        <v>0.97040232134676196</v>
      </c>
      <c r="AA16" s="3" cm="1">
        <f t="array" aca="1" ref="AA16" ca="1">INDIRECT("DATA_VIS_PRIO!G" &amp; 107-5*(ROW()-2)/2+(COLUMN()-23))</f>
        <v>0.93940353685834244</v>
      </c>
      <c r="AB16" s="23"/>
      <c r="AC16" s="83"/>
      <c r="AD16" s="74">
        <v>-10</v>
      </c>
      <c r="AE16" s="1" t="s">
        <v>2</v>
      </c>
      <c r="AF16" s="2">
        <f t="shared" ca="1" si="1"/>
        <v>8.3383674567624189E-3</v>
      </c>
      <c r="AG16" s="2">
        <f t="shared" ca="1" si="0"/>
        <v>1.8051411364783054E-2</v>
      </c>
      <c r="AH16" s="2">
        <f t="shared" ca="1" si="0"/>
        <v>4.7262103382760268E-2</v>
      </c>
      <c r="AI16" s="2">
        <f t="shared" ca="1" si="0"/>
        <v>0.10535756495596427</v>
      </c>
      <c r="AJ16" s="2">
        <f t="shared" ca="1" si="0"/>
        <v>0.20736700661070273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INDIRECT("DATA_VIS_PRIO!H" &amp; 107-5*(ROW()-3)/2+(COLUMN()-5))</f>
        <v>0.98212382121875474</v>
      </c>
      <c r="F17" s="5" cm="1">
        <f t="array" aca="1" ref="F17" ca="1">INDIRECT("DATA_VIS_PRIO!H" &amp; 107-5*(ROW()-3)/2+(COLUMN()-5))</f>
        <v>0.96624900245552725</v>
      </c>
      <c r="G17" s="5" cm="1">
        <f t="array" aca="1" ref="G17" ca="1">INDIRECT("DATA_VIS_PRIO!H" &amp; 107-5*(ROW()-3)/2+(COLUMN()-5))</f>
        <v>0.92070346429691519</v>
      </c>
      <c r="H17" s="5" cm="1">
        <f t="array" aca="1" ref="H17" ca="1">INDIRECT("DATA_VIS_PRIO!H" &amp; 107-5*(ROW()-3)/2+(COLUMN()-5))</f>
        <v>0.83162139552622227</v>
      </c>
      <c r="I17" s="5" cm="1">
        <f t="array" aca="1" ref="I17" ca="1">INDIRECT("DATA_VIS_PRIO!H" &amp; 107-5*(ROW()-3)/2+(COLUMN()-5))</f>
        <v>0.70018906106823553</v>
      </c>
      <c r="K17" s="83"/>
      <c r="L17" s="75"/>
      <c r="M17" s="4" t="s">
        <v>3</v>
      </c>
      <c r="N17" s="5" cm="1">
        <f t="array" aca="1" ref="N17" ca="1">INDIRECT("DATA_VIS_PRIO!I" &amp; 107-5*(ROW()-3)/2+(COLUMN()-14))</f>
        <v>0.9970555068886664</v>
      </c>
      <c r="O17" s="5" cm="1">
        <f t="array" aca="1" ref="O17" ca="1">INDIRECT("DATA_VIS_PRIO!I" &amp; 107-5*(ROW()-3)/2+(COLUMN()-14))</f>
        <v>0.99409386540646083</v>
      </c>
      <c r="P17" s="5" cm="1">
        <f t="array" aca="1" ref="P17" ca="1">INDIRECT("DATA_VIS_PRIO!I" &amp; 107-5*(ROW()-3)/2+(COLUMN()-14))</f>
        <v>0.99155013609559639</v>
      </c>
      <c r="Q17" s="5" cm="1">
        <f t="array" aca="1" ref="Q17" ca="1">INDIRECT("DATA_VIS_PRIO!I" &amp; 107-5*(ROW()-3)/2+(COLUMN()-14))</f>
        <v>0.98502905328642543</v>
      </c>
      <c r="R17" s="5" cm="1">
        <f t="array" aca="1" ref="R17" ca="1">INDIRECT("DATA_VIS_PRIO!I" &amp; 107-5*(ROW()-3)/2+(COLUMN()-14))</f>
        <v>0.96894883127987219</v>
      </c>
      <c r="S17" s="23"/>
      <c r="T17" s="83"/>
      <c r="U17" s="75"/>
      <c r="V17" s="4" t="s">
        <v>3</v>
      </c>
      <c r="W17" s="6" cm="1">
        <f t="array" aca="1" ref="W17" ca="1">INDIRECT("DATA_VIS_PRIO!J" &amp; 107-5*(ROW()-3)/2+(COLUMN()-23))</f>
        <v>0.99102569964653164</v>
      </c>
      <c r="X17" s="6" cm="1">
        <f t="array" aca="1" ref="X17" ca="1">INDIRECT("DATA_VIS_PRIO!J" &amp; 107-5*(ROW()-3)/2+(COLUMN()-23))</f>
        <v>0.98223849794559959</v>
      </c>
      <c r="Y17" s="6" cm="1">
        <f t="array" aca="1" ref="Y17" ca="1">INDIRECT("DATA_VIS_PRIO!J" &amp; 107-5*(ROW()-3)/2+(COLUMN()-23))</f>
        <v>0.96168428670822337</v>
      </c>
      <c r="Z17" s="6" cm="1">
        <f t="array" aca="1" ref="Z17" ca="1">INDIRECT("DATA_VIS_PRIO!J" &amp; 107-5*(ROW()-3)/2+(COLUMN()-23))</f>
        <v>0.92310163142688217</v>
      </c>
      <c r="AA17" s="6" cm="1">
        <f t="array" aca="1" ref="AA17" ca="1">INDIRECT("DATA_VIS_PRIO!J" &amp; 107-5*(ROW()-3)/2+(COLUMN()-23))</f>
        <v>0.85329656353450323</v>
      </c>
      <c r="AB17" s="23"/>
      <c r="AC17" s="83"/>
      <c r="AD17" s="75"/>
      <c r="AE17" s="4" t="s">
        <v>3</v>
      </c>
      <c r="AF17" s="5">
        <f t="shared" ca="1" si="1"/>
        <v>1.4931685669911654E-2</v>
      </c>
      <c r="AG17" s="5">
        <f t="shared" ca="1" si="0"/>
        <v>2.784486295093358E-2</v>
      </c>
      <c r="AH17" s="5">
        <f t="shared" ca="1" si="0"/>
        <v>7.0846671798681204E-2</v>
      </c>
      <c r="AI17" s="5">
        <f t="shared" ca="1" si="0"/>
        <v>0.15340765776020315</v>
      </c>
      <c r="AJ17" s="5">
        <f t="shared" ca="1" si="0"/>
        <v>0.26875977021163666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INDIRECT("DATA_VIS_PRIO!E"&amp;107-5*(ROW()-2)/2+(COLUMN()-5))</f>
        <v>0.9960387287515774</v>
      </c>
      <c r="F18" s="2" cm="1">
        <f t="array" aca="1" ref="F18" ca="1">INDIRECT("DATA_VIS_PRIO!E"&amp;107-5*(ROW()-2)/2+(COLUMN()-5))</f>
        <v>0.98883794066915642</v>
      </c>
      <c r="G18" s="2" cm="1">
        <f t="array" aca="1" ref="G18" ca="1">INDIRECT("DATA_VIS_PRIO!E"&amp;107-5*(ROW()-2)/2+(COLUMN()-5))</f>
        <v>0.95984094785760044</v>
      </c>
      <c r="H18" s="2" cm="1">
        <f t="array" aca="1" ref="H18" ca="1">INDIRECT("DATA_VIS_PRIO!E"&amp;107-5*(ROW()-2)/2+(COLUMN()-5))</f>
        <v>0.90514169412973455</v>
      </c>
      <c r="I18" s="2" cm="1">
        <f t="array" aca="1" ref="I18" ca="1">INDIRECT("DATA_VIS_PRIO!E"&amp;107-5*(ROW()-2)/2+(COLUMN()-5))</f>
        <v>0.80951435348741951</v>
      </c>
      <c r="K18" s="83"/>
      <c r="L18" s="74">
        <v>-15</v>
      </c>
      <c r="M18" s="1" t="s">
        <v>2</v>
      </c>
      <c r="N18" s="2" cm="1">
        <f t="array" aca="1" ref="N18" ca="1">INDIRECT("DATA_VIS_PRIO!F" &amp; 107-5*(ROW()-2)/2+(COLUMN()-14))</f>
        <v>0.99996773467867661</v>
      </c>
      <c r="O18" s="2" cm="1">
        <f t="array" aca="1" ref="O18" ca="1">INDIRECT("DATA_VIS_PRIO!F" &amp; 107-5*(ROW()-2)/2+(COLUMN()-14))</f>
        <v>0.99985692835881357</v>
      </c>
      <c r="P18" s="2" cm="1">
        <f t="array" aca="1" ref="P18" ca="1">INDIRECT("DATA_VIS_PRIO!F" &amp; 107-5*(ROW()-2)/2+(COLUMN()-14))</f>
        <v>0.99988323184527639</v>
      </c>
      <c r="Q18" s="2" cm="1">
        <f t="array" aca="1" ref="Q18" ca="1">INDIRECT("DATA_VIS_PRIO!F" &amp; 107-5*(ROW()-2)/2+(COLUMN()-14))</f>
        <v>0.99987845679582321</v>
      </c>
      <c r="R18" s="2" cm="1">
        <f t="array" aca="1" ref="R18" ca="1">INDIRECT("DATA_VIS_PRIO!F" &amp; 107-5*(ROW()-2)/2+(COLUMN()-14))</f>
        <v>0.99989518452005399</v>
      </c>
      <c r="S18" s="23"/>
      <c r="T18" s="83"/>
      <c r="U18" s="74">
        <v>-15</v>
      </c>
      <c r="V18" s="1" t="s">
        <v>2</v>
      </c>
      <c r="W18" s="3" cm="1">
        <f t="array" aca="1" ref="W18" ca="1">INDIRECT("DATA_VIS_PRIO!G" &amp; 107-5*(ROW()-2)/2+(COLUMN()-23))</f>
        <v>0.9987344086716784</v>
      </c>
      <c r="X18" s="3" cm="1">
        <f t="array" aca="1" ref="X18" ca="1">INDIRECT("DATA_VIS_PRIO!G" &amp; 107-5*(ROW()-2)/2+(COLUMN()-23))</f>
        <v>0.99630676738668578</v>
      </c>
      <c r="Y18" s="3" cm="1">
        <f t="array" aca="1" ref="Y18" ca="1">INDIRECT("DATA_VIS_PRIO!G" &amp; 107-5*(ROW()-2)/2+(COLUMN()-23))</f>
        <v>0.9888622969228128</v>
      </c>
      <c r="Z18" s="3" cm="1">
        <f t="array" aca="1" ref="Z18" ca="1">INDIRECT("DATA_VIS_PRIO!G" &amp; 107-5*(ROW()-2)/2+(COLUMN()-23))</f>
        <v>0.97349637445162085</v>
      </c>
      <c r="AA18" s="3" cm="1">
        <f t="array" aca="1" ref="AA18" ca="1">INDIRECT("DATA_VIS_PRIO!G" &amp; 107-5*(ROW()-2)/2+(COLUMN()-23))</f>
        <v>0.94482634457875403</v>
      </c>
      <c r="AB18" s="23"/>
      <c r="AC18" s="83"/>
      <c r="AD18" s="74">
        <v>-15</v>
      </c>
      <c r="AE18" s="1" t="s">
        <v>2</v>
      </c>
      <c r="AF18" s="2">
        <f t="shared" ca="1" si="1"/>
        <v>3.9290059270992161E-3</v>
      </c>
      <c r="AG18" s="2">
        <f t="shared" ca="1" si="0"/>
        <v>1.1018987689657145E-2</v>
      </c>
      <c r="AH18" s="2">
        <f t="shared" ca="1" si="0"/>
        <v>4.0042283987675953E-2</v>
      </c>
      <c r="AI18" s="2">
        <f t="shared" ca="1" si="0"/>
        <v>9.4736762666088659E-2</v>
      </c>
      <c r="AJ18" s="2">
        <f t="shared" ca="1" si="0"/>
        <v>0.19038083103263448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INDIRECT("DATA_VIS_PRIO!H" &amp; 107-5*(ROW()-3)/2+(COLUMN()-5))</f>
        <v>0.98895410700007036</v>
      </c>
      <c r="F19" s="5" cm="1">
        <f t="array" aca="1" ref="F19" ca="1">INDIRECT("DATA_VIS_PRIO!H" &amp; 107-5*(ROW()-3)/2+(COLUMN()-5))</f>
        <v>0.97727291720254605</v>
      </c>
      <c r="G19" s="5" cm="1">
        <f t="array" aca="1" ref="G19" ca="1">INDIRECT("DATA_VIS_PRIO!H" &amp; 107-5*(ROW()-3)/2+(COLUMN()-5))</f>
        <v>0.93218303287811377</v>
      </c>
      <c r="H19" s="5" cm="1">
        <f t="array" aca="1" ref="H19" ca="1">INDIRECT("DATA_VIS_PRIO!H" &amp; 107-5*(ROW()-3)/2+(COLUMN()-5))</f>
        <v>0.84727801689198889</v>
      </c>
      <c r="I19" s="5" cm="1">
        <f t="array" aca="1" ref="I19" ca="1">INDIRECT("DATA_VIS_PRIO!H" &amp; 107-5*(ROW()-3)/2+(COLUMN()-5))</f>
        <v>0.72237974170526975</v>
      </c>
      <c r="K19" s="83"/>
      <c r="L19" s="85"/>
      <c r="M19" s="4" t="s">
        <v>3</v>
      </c>
      <c r="N19" s="5" cm="1">
        <f t="array" aca="1" ref="N19" ca="1">INDIRECT("DATA_VIS_PRIO!I" &amp; 107-5*(ROW()-3)/2+(COLUMN()-14))</f>
        <v>0.99606662473877239</v>
      </c>
      <c r="O19" s="5" cm="1">
        <f t="array" aca="1" ref="O19" ca="1">INDIRECT("DATA_VIS_PRIO!I" &amp; 107-5*(ROW()-3)/2+(COLUMN()-14))</f>
        <v>0.99689995014435362</v>
      </c>
      <c r="P19" s="5" cm="1">
        <f t="array" aca="1" ref="P19" ca="1">INDIRECT("DATA_VIS_PRIO!I" &amp; 107-5*(ROW()-3)/2+(COLUMN()-14))</f>
        <v>0.99207077964269719</v>
      </c>
      <c r="Q19" s="5" cm="1">
        <f t="array" aca="1" ref="Q19" ca="1">INDIRECT("DATA_VIS_PRIO!I" &amp; 107-5*(ROW()-3)/2+(COLUMN()-14))</f>
        <v>0.98637914940689075</v>
      </c>
      <c r="R19" s="5" cm="1">
        <f t="array" aca="1" ref="R19" ca="1">INDIRECT("DATA_VIS_PRIO!I" &amp; 107-5*(ROW()-3)/2+(COLUMN()-14))</f>
        <v>0.97330940591278003</v>
      </c>
      <c r="S19" s="23"/>
      <c r="T19" s="83"/>
      <c r="U19" s="85"/>
      <c r="V19" s="4" t="s">
        <v>3</v>
      </c>
      <c r="W19" s="6" cm="1">
        <f t="array" aca="1" ref="W19" ca="1">INDIRECT("DATA_VIS_PRIO!J" &amp; 107-5*(ROW()-3)/2+(COLUMN()-23))</f>
        <v>0.99323847197514115</v>
      </c>
      <c r="X19" s="6" cm="1">
        <f t="array" aca="1" ref="X19" ca="1">INDIRECT("DATA_VIS_PRIO!J" &amp; 107-5*(ROW()-3)/2+(COLUMN()-23))</f>
        <v>0.98865005787723881</v>
      </c>
      <c r="Y19" s="6" cm="1">
        <f t="array" aca="1" ref="Y19" ca="1">INDIRECT("DATA_VIS_PRIO!J" &amp; 107-5*(ROW()-3)/2+(COLUMN()-23))</f>
        <v>0.96640256005437519</v>
      </c>
      <c r="Z19" s="6" cm="1">
        <f t="array" aca="1" ref="Z19" ca="1">INDIRECT("DATA_VIS_PRIO!J" &amp; 107-5*(ROW()-3)/2+(COLUMN()-23))</f>
        <v>0.93027422373005275</v>
      </c>
      <c r="AA19" s="6" cm="1">
        <f t="array" aca="1" ref="AA19" ca="1">INDIRECT("DATA_VIS_PRIO!J" &amp; 107-5*(ROW()-3)/2+(COLUMN()-23))</f>
        <v>0.86493614404525798</v>
      </c>
      <c r="AB19" s="23"/>
      <c r="AC19" s="83"/>
      <c r="AD19" s="85"/>
      <c r="AE19" s="4" t="s">
        <v>3</v>
      </c>
      <c r="AF19" s="5">
        <f t="shared" ca="1" si="1"/>
        <v>7.1125177387020289E-3</v>
      </c>
      <c r="AG19" s="5">
        <f t="shared" ca="1" si="0"/>
        <v>1.9627032941807565E-2</v>
      </c>
      <c r="AH19" s="5">
        <f t="shared" ca="1" si="0"/>
        <v>5.9887746764583416E-2</v>
      </c>
      <c r="AI19" s="5">
        <f t="shared" ca="1" si="0"/>
        <v>0.13910113251490186</v>
      </c>
      <c r="AJ19" s="5">
        <f t="shared" ca="1" si="0"/>
        <v>0.25092966420751028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INDIRECT("DATA_VIS_PRIO!E"&amp;107-5*(ROW()-2)/2+(COLUMN()-5))</f>
        <v>0.99855128101687596</v>
      </c>
      <c r="F20" s="2" cm="1">
        <f t="array" aca="1" ref="F20" ca="1">INDIRECT("DATA_VIS_PRIO!E"&amp;107-5*(ROW()-2)/2+(COLUMN()-5))</f>
        <v>0.99159386876652078</v>
      </c>
      <c r="G20" s="2" cm="1">
        <f t="array" aca="1" ref="G20" ca="1">INDIRECT("DATA_VIS_PRIO!E"&amp;107-5*(ROW()-2)/2+(COLUMN()-5))</f>
        <v>0.96459954444587725</v>
      </c>
      <c r="H20" s="2" cm="1">
        <f t="array" aca="1" ref="H20" ca="1">INDIRECT("DATA_VIS_PRIO!E"&amp;107-5*(ROW()-2)/2+(COLUMN()-5))</f>
        <v>0.91294867705109695</v>
      </c>
      <c r="I20" s="2" cm="1">
        <f t="array" aca="1" ref="I20" ca="1">INDIRECT("DATA_VIS_PRIO!E"&amp;107-5*(ROW()-2)/2+(COLUMN()-5))</f>
        <v>0.82327988256520523</v>
      </c>
      <c r="K20" s="83"/>
      <c r="L20" s="89">
        <v>-20</v>
      </c>
      <c r="M20" s="1" t="s">
        <v>2</v>
      </c>
      <c r="N20" s="2" cm="1">
        <f t="array" aca="1" ref="N20" ca="1">INDIRECT("DATA_VIS_PRIO!F" &amp; 107-5*(ROW()-2)/2+(COLUMN()-14))</f>
        <v>0.99999540809973875</v>
      </c>
      <c r="O20" s="2" cm="1">
        <f t="array" aca="1" ref="O20" ca="1">INDIRECT("DATA_VIS_PRIO!F" &amp; 107-5*(ROW()-2)/2+(COLUMN()-14))</f>
        <v>0.99987845152543275</v>
      </c>
      <c r="P20" s="2" cm="1">
        <f t="array" aca="1" ref="P20" ca="1">INDIRECT("DATA_VIS_PRIO!F" &amp; 107-5*(ROW()-2)/2+(COLUMN()-14))</f>
        <v>0.99988975043504202</v>
      </c>
      <c r="Q20" s="2" cm="1">
        <f t="array" aca="1" ref="Q20" ca="1">INDIRECT("DATA_VIS_PRIO!F" &amp; 107-5*(ROW()-2)/2+(COLUMN()-14))</f>
        <v>0.99988858017465376</v>
      </c>
      <c r="R20" s="2" cm="1">
        <f t="array" aca="1" ref="R20" ca="1">INDIRECT("DATA_VIS_PRIO!F" &amp; 107-5*(ROW()-2)/2+(COLUMN()-14))</f>
        <v>0.99986730811140878</v>
      </c>
      <c r="S20" s="23"/>
      <c r="T20" s="83"/>
      <c r="U20" s="89">
        <v>-20</v>
      </c>
      <c r="V20" s="1" t="s">
        <v>2</v>
      </c>
      <c r="W20" s="3" cm="1">
        <f t="array" aca="1" ref="W20" ca="1">INDIRECT("DATA_VIS_PRIO!G" &amp; 107-5*(ROW()-2)/2+(COLUMN()-23))</f>
        <v>0.99956881008567799</v>
      </c>
      <c r="X20" s="3" cm="1">
        <f t="array" aca="1" ref="X20" ca="1">INDIRECT("DATA_VIS_PRIO!G" &amp; 107-5*(ROW()-2)/2+(COLUMN()-23))</f>
        <v>0.99725831985246682</v>
      </c>
      <c r="Y20" s="3" cm="1">
        <f t="array" aca="1" ref="Y20" ca="1">INDIRECT("DATA_VIS_PRIO!G" &amp; 107-5*(ROW()-2)/2+(COLUMN()-23))</f>
        <v>0.99018044955670836</v>
      </c>
      <c r="Z20" s="3" cm="1">
        <f t="array" aca="1" ref="Z20" ca="1">INDIRECT("DATA_VIS_PRIO!G" &amp; 107-5*(ROW()-2)/2+(COLUMN()-23))</f>
        <v>0.97575271795906182</v>
      </c>
      <c r="AA20" s="3" cm="1">
        <f t="array" aca="1" ref="AA20" ca="1">INDIRECT("DATA_VIS_PRIO!G" &amp; 107-5*(ROW()-2)/2+(COLUMN()-23))</f>
        <v>0.94907281726277914</v>
      </c>
      <c r="AB20" s="23"/>
      <c r="AC20" s="83"/>
      <c r="AD20" s="89">
        <v>-20</v>
      </c>
      <c r="AE20" s="1" t="s">
        <v>2</v>
      </c>
      <c r="AF20" s="2">
        <f t="shared" ca="1" si="1"/>
        <v>1.4441270828627895E-3</v>
      </c>
      <c r="AG20" s="2">
        <f t="shared" ca="1" si="1"/>
        <v>8.2845827589119736E-3</v>
      </c>
      <c r="AH20" s="2">
        <f t="shared" ca="1" si="1"/>
        <v>3.5290205989164769E-2</v>
      </c>
      <c r="AI20" s="2">
        <f t="shared" ca="1" si="1"/>
        <v>8.6939903123556816E-2</v>
      </c>
      <c r="AJ20" s="2">
        <f t="shared" ca="1" si="1"/>
        <v>0.17658742554620355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INDIRECT("DATA_VIS_PRIO!H" &amp; 107-5*(ROW()-3)/2+(COLUMN()-5))</f>
        <v>0.99044451890930219</v>
      </c>
      <c r="F21" s="5" cm="1">
        <f t="array" aca="1" ref="F21" ca="1">INDIRECT("DATA_VIS_PRIO!H" &amp; 107-5*(ROW()-3)/2+(COLUMN()-5))</f>
        <v>0.98204705201954123</v>
      </c>
      <c r="G21" s="5" cm="1">
        <f t="array" aca="1" ref="G21" ca="1">INDIRECT("DATA_VIS_PRIO!H" &amp; 107-5*(ROW()-3)/2+(COLUMN()-5))</f>
        <v>0.93733086092203843</v>
      </c>
      <c r="H21" s="5" cm="1">
        <f t="array" aca="1" ref="H21" ca="1">INDIRECT("DATA_VIS_PRIO!H" &amp; 107-5*(ROW()-3)/2+(COLUMN()-5))</f>
        <v>0.85894550925673741</v>
      </c>
      <c r="I21" s="5" cm="1">
        <f t="array" aca="1" ref="I21" ca="1">INDIRECT("DATA_VIS_PRIO!H" &amp; 107-5*(ROW()-3)/2+(COLUMN()-5))</f>
        <v>0.73994616670429181</v>
      </c>
      <c r="K21" s="83"/>
      <c r="L21" s="85"/>
      <c r="M21" s="4" t="s">
        <v>3</v>
      </c>
      <c r="N21" s="5" cm="1">
        <f t="array" aca="1" ref="N21" ca="1">INDIRECT("DATA_VIS_PRIO!I" &amp; 107-5*(ROW()-3)/2+(COLUMN()-14))</f>
        <v>0.99646616357111484</v>
      </c>
      <c r="O21" s="5" cm="1">
        <f t="array" aca="1" ref="O21" ca="1">INDIRECT("DATA_VIS_PRIO!I" &amp; 107-5*(ROW()-3)/2+(COLUMN()-14))</f>
        <v>0.99685981302210735</v>
      </c>
      <c r="P21" s="5" cm="1">
        <f t="array" aca="1" ref="P21" ca="1">INDIRECT("DATA_VIS_PRIO!I" &amp; 107-5*(ROW()-3)/2+(COLUMN()-14))</f>
        <v>0.99215050804587479</v>
      </c>
      <c r="Q21" s="5" cm="1">
        <f t="array" aca="1" ref="Q21" ca="1">INDIRECT("DATA_VIS_PRIO!I" &amp; 107-5*(ROW()-3)/2+(COLUMN()-14))</f>
        <v>0.98742728418077719</v>
      </c>
      <c r="R21" s="5" cm="1">
        <f t="array" aca="1" ref="R21" ca="1">INDIRECT("DATA_VIS_PRIO!I" &amp; 107-5*(ROW()-3)/2+(COLUMN()-14))</f>
        <v>0.97436039807599117</v>
      </c>
      <c r="S21" s="23"/>
      <c r="T21" s="83"/>
      <c r="U21" s="85"/>
      <c r="V21" s="4" t="s">
        <v>3</v>
      </c>
      <c r="W21" s="6" cm="1">
        <f t="array" aca="1" ref="W21" ca="1">INDIRECT("DATA_VIS_PRIO!J" &amp; 107-5*(ROW()-3)/2+(COLUMN()-23))</f>
        <v>0.99357430417626824</v>
      </c>
      <c r="X21" s="6" cm="1">
        <f t="array" aca="1" ref="X21" ca="1">INDIRECT("DATA_VIS_PRIO!J" &amp; 107-5*(ROW()-3)/2+(COLUMN()-23))</f>
        <v>0.99084924105071837</v>
      </c>
      <c r="Y21" s="6" cm="1">
        <f t="array" aca="1" ref="Y21" ca="1">INDIRECT("DATA_VIS_PRIO!J" &amp; 107-5*(ROW()-3)/2+(COLUMN()-23))</f>
        <v>0.97033569480628401</v>
      </c>
      <c r="Z21" s="6" cm="1">
        <f t="array" aca="1" ref="Z21" ca="1">INDIRECT("DATA_VIS_PRIO!J" &amp; 107-5*(ROW()-3)/2+(COLUMN()-23))</f>
        <v>0.93564878682464725</v>
      </c>
      <c r="AA21" s="6" cm="1">
        <f t="array" aca="1" ref="AA21" ca="1">INDIRECT("DATA_VIS_PRIO!J" &amp; 107-5*(ROW()-3)/2+(COLUMN()-23))</f>
        <v>0.87277928272924066</v>
      </c>
      <c r="AB21" s="23"/>
      <c r="AC21" s="83"/>
      <c r="AD21" s="85"/>
      <c r="AE21" s="4" t="s">
        <v>3</v>
      </c>
      <c r="AF21" s="5">
        <f t="shared" ca="1" si="1"/>
        <v>6.0216446618126529E-3</v>
      </c>
      <c r="AG21" s="5">
        <f t="shared" ca="1" si="1"/>
        <v>1.4812761002566122E-2</v>
      </c>
      <c r="AH21" s="5">
        <f t="shared" ca="1" si="1"/>
        <v>5.4819647123836357E-2</v>
      </c>
      <c r="AI21" s="5">
        <f t="shared" ca="1" si="1"/>
        <v>0.12848177492403978</v>
      </c>
      <c r="AJ21" s="5">
        <f t="shared" ca="1" si="1"/>
        <v>0.23441423137169937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INDIRECT("DATA_VIS_PRIO!E"&amp;107-5*(ROW()-2)/2+(COLUMN()-5))</f>
        <v>0.99943735338769724</v>
      </c>
      <c r="F22" s="2" cm="1">
        <f t="array" aca="1" ref="F22" ca="1">INDIRECT("DATA_VIS_PRIO!E"&amp;107-5*(ROW()-2)/2+(COLUMN()-5))</f>
        <v>0.9926121846307886</v>
      </c>
      <c r="G22" s="2" cm="1">
        <f t="array" aca="1" ref="G22" ca="1">INDIRECT("DATA_VIS_PRIO!E"&amp;107-5*(ROW()-2)/2+(COLUMN()-5))</f>
        <v>0.96703786002892123</v>
      </c>
      <c r="H22" s="2" cm="1">
        <f t="array" aca="1" ref="H22" ca="1">INDIRECT("DATA_VIS_PRIO!E"&amp;107-5*(ROW()-2)/2+(COLUMN()-5))</f>
        <v>0.91812215718097401</v>
      </c>
      <c r="I22" s="2" cm="1">
        <f t="array" aca="1" ref="I22" ca="1">INDIRECT("DATA_VIS_PRIO!E"&amp;107-5*(ROW()-2)/2+(COLUMN()-5))</f>
        <v>0.83398528415155826</v>
      </c>
      <c r="K22" s="83"/>
      <c r="L22" s="89">
        <v>-25</v>
      </c>
      <c r="M22" s="7" t="s">
        <v>2</v>
      </c>
      <c r="N22" s="2" cm="1">
        <f t="array" aca="1" ref="N22" ca="1">INDIRECT("DATA_VIS_PRIO!F" &amp; 107-5*(ROW()-2)/2+(COLUMN()-14))</f>
        <v>0.99999579287488261</v>
      </c>
      <c r="O22" s="2" cm="1">
        <f t="array" aca="1" ref="O22" ca="1">INDIRECT("DATA_VIS_PRIO!F" &amp; 107-5*(ROW()-2)/2+(COLUMN()-14))</f>
        <v>0.99988599990190163</v>
      </c>
      <c r="P22" s="2" cm="1">
        <f t="array" aca="1" ref="P22" ca="1">INDIRECT("DATA_VIS_PRIO!F" &amp; 107-5*(ROW()-2)/2+(COLUMN()-14))</f>
        <v>0.99989374120079921</v>
      </c>
      <c r="Q22" s="2" cm="1">
        <f t="array" aca="1" ref="Q22" ca="1">INDIRECT("DATA_VIS_PRIO!F" &amp; 107-5*(ROW()-2)/2+(COLUMN()-14))</f>
        <v>0.99989586995455659</v>
      </c>
      <c r="R22" s="2" cm="1">
        <f t="array" aca="1" ref="R22" ca="1">INDIRECT("DATA_VIS_PRIO!F" &amp; 107-5*(ROW()-2)/2+(COLUMN()-14))</f>
        <v>0.99987892934829381</v>
      </c>
      <c r="S22" s="23"/>
      <c r="T22" s="83"/>
      <c r="U22" s="89">
        <v>-25</v>
      </c>
      <c r="V22" s="7" t="s">
        <v>2</v>
      </c>
      <c r="W22" s="3" cm="1">
        <f t="array" aca="1" ref="W22" ca="1">INDIRECT("DATA_VIS_PRIO!G" &amp; 107-5*(ROW()-2)/2+(COLUMN()-23))</f>
        <v>0.99980592428177117</v>
      </c>
      <c r="X22" s="3" cm="1">
        <f t="array" aca="1" ref="X22" ca="1">INDIRECT("DATA_VIS_PRIO!G" &amp; 107-5*(ROW()-2)/2+(COLUMN()-23))</f>
        <v>0.99760631202728123</v>
      </c>
      <c r="Y22" s="3" cm="1">
        <f t="array" aca="1" ref="Y22" ca="1">INDIRECT("DATA_VIS_PRIO!G" &amp; 107-5*(ROW()-2)/2+(COLUMN()-23))</f>
        <v>0.99085754385713498</v>
      </c>
      <c r="Z22" s="3" cm="1">
        <f t="array" aca="1" ref="Z22" ca="1">INDIRECT("DATA_VIS_PRIO!G" &amp; 107-5*(ROW()-2)/2+(COLUMN()-23))</f>
        <v>0.97724348814133499</v>
      </c>
      <c r="AA22" s="3" cm="1">
        <f t="array" aca="1" ref="AA22" ca="1">INDIRECT("DATA_VIS_PRIO!G" &amp; 107-5*(ROW()-2)/2+(COLUMN()-23))</f>
        <v>0.95239971959904601</v>
      </c>
      <c r="AB22" s="23"/>
      <c r="AC22" s="83"/>
      <c r="AD22" s="89">
        <v>-25</v>
      </c>
      <c r="AE22" s="7" t="s">
        <v>2</v>
      </c>
      <c r="AF22" s="2">
        <f t="shared" ca="1" si="1"/>
        <v>5.5843948718536929E-4</v>
      </c>
      <c r="AG22" s="2">
        <f t="shared" ca="1" si="1"/>
        <v>7.2738152711130377E-3</v>
      </c>
      <c r="AH22" s="2">
        <f t="shared" ca="1" si="1"/>
        <v>3.2855881171877988E-2</v>
      </c>
      <c r="AI22" s="2">
        <f t="shared" ca="1" si="1"/>
        <v>8.1773712773582585E-2</v>
      </c>
      <c r="AJ22" s="2">
        <f t="shared" ca="1" si="1"/>
        <v>0.16589364519673555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INDIRECT("DATA_VIS_PRIO!H" &amp; 107-5*(ROW()-3)/2+(COLUMN()-5))</f>
        <v>0.99068714026087357</v>
      </c>
      <c r="F23" s="5" cm="1">
        <f t="array" aca="1" ref="F23" ca="1">INDIRECT("DATA_VIS_PRIO!H" &amp; 107-5*(ROW()-3)/2+(COLUMN()-5))</f>
        <v>0.98385585250527319</v>
      </c>
      <c r="G23" s="5" cm="1">
        <f t="array" aca="1" ref="G23" ca="1">INDIRECT("DATA_VIS_PRIO!H" &amp; 107-5*(ROW()-3)/2+(COLUMN()-5))</f>
        <v>0.94139995123491083</v>
      </c>
      <c r="H23" s="5" cm="1">
        <f t="array" aca="1" ref="H23" ca="1">INDIRECT("DATA_VIS_PRIO!H" &amp; 107-5*(ROW()-3)/2+(COLUMN()-5))</f>
        <v>0.86677367145040041</v>
      </c>
      <c r="I23" s="5" cm="1">
        <f t="array" aca="1" ref="I23" ca="1">INDIRECT("DATA_VIS_PRIO!H" &amp; 107-5*(ROW()-3)/2+(COLUMN()-5))</f>
        <v>0.7544270791620411</v>
      </c>
      <c r="K23" s="83"/>
      <c r="L23" s="75"/>
      <c r="M23" s="8" t="s">
        <v>3</v>
      </c>
      <c r="N23" s="5" cm="1">
        <f t="array" aca="1" ref="N23" ca="1">INDIRECT("DATA_VIS_PRIO!I" &amp; 107-5*(ROW()-3)/2+(COLUMN()-14))</f>
        <v>0.99924655284312958</v>
      </c>
      <c r="O23" s="5" cm="1">
        <f t="array" aca="1" ref="O23" ca="1">INDIRECT("DATA_VIS_PRIO!I" &amp; 107-5*(ROW()-3)/2+(COLUMN()-14))</f>
        <v>0.9968437202751852</v>
      </c>
      <c r="P23" s="5" cm="1">
        <f t="array" aca="1" ref="P23" ca="1">INDIRECT("DATA_VIS_PRIO!I" &amp; 107-5*(ROW()-3)/2+(COLUMN()-14))</f>
        <v>0.99241305194542162</v>
      </c>
      <c r="Q23" s="5" cm="1">
        <f t="array" aca="1" ref="Q23" ca="1">INDIRECT("DATA_VIS_PRIO!I" &amp; 107-5*(ROW()-3)/2+(COLUMN()-14))</f>
        <v>0.98823084675330597</v>
      </c>
      <c r="R23" s="5" cm="1">
        <f t="array" aca="1" ref="R23" ca="1">INDIRECT("DATA_VIS_PRIO!I" &amp; 107-5*(ROW()-3)/2+(COLUMN()-14))</f>
        <v>0.97730127020782476</v>
      </c>
      <c r="S23" s="23"/>
      <c r="T23" s="83"/>
      <c r="U23" s="75"/>
      <c r="V23" s="8" t="s">
        <v>3</v>
      </c>
      <c r="W23" s="6" cm="1">
        <f t="array" aca="1" ref="W23" ca="1">INDIRECT("DATA_VIS_PRIO!J" &amp; 107-5*(ROW()-3)/2+(COLUMN()-23))</f>
        <v>0.99402604655385085</v>
      </c>
      <c r="X23" s="6" cm="1">
        <f t="array" aca="1" ref="X23" ca="1">INDIRECT("DATA_VIS_PRIO!J" &amp; 107-5*(ROW()-3)/2+(COLUMN()-23))</f>
        <v>0.99163032679715679</v>
      </c>
      <c r="Y23" s="6" cm="1">
        <f t="array" aca="1" ref="Y23" ca="1">INDIRECT("DATA_VIS_PRIO!J" &amp; 107-5*(ROW()-3)/2+(COLUMN()-23))</f>
        <v>0.97199034144395435</v>
      </c>
      <c r="Z23" s="6" cm="1">
        <f t="array" aca="1" ref="Z23" ca="1">INDIRECT("DATA_VIS_PRIO!J" &amp; 107-5*(ROW()-3)/2+(COLUMN()-23))</f>
        <v>0.93935327873110641</v>
      </c>
      <c r="AA23" s="6" cm="1">
        <f t="array" aca="1" ref="AA23" ca="1">INDIRECT("DATA_VIS_PRIO!J" &amp; 107-5*(ROW()-3)/2+(COLUMN()-23))</f>
        <v>0.88054143061050638</v>
      </c>
      <c r="AB23" s="23"/>
      <c r="AC23" s="83"/>
      <c r="AD23" s="75"/>
      <c r="AE23" s="8" t="s">
        <v>3</v>
      </c>
      <c r="AF23" s="5">
        <f t="shared" ca="1" si="1"/>
        <v>8.5594125822560096E-3</v>
      </c>
      <c r="AG23" s="5">
        <f t="shared" ca="1" si="1"/>
        <v>1.2987867769912009E-2</v>
      </c>
      <c r="AH23" s="5">
        <f t="shared" ca="1" si="1"/>
        <v>5.1013100710510795E-2</v>
      </c>
      <c r="AI23" s="5">
        <f t="shared" ca="1" si="1"/>
        <v>0.12145717530290556</v>
      </c>
      <c r="AJ23" s="5">
        <f t="shared" ca="1" si="1"/>
        <v>0.22287419104578365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INDIRECT("DATA_VIS_PRIO!E"&amp;107-5*(ROW()-2)/2+(COLUMN()-5))</f>
        <v>0.9984170700089724</v>
      </c>
      <c r="F24" s="2" cm="1">
        <f t="array" aca="1" ref="F24" ca="1">INDIRECT("DATA_VIS_PRIO!E"&amp;107-5*(ROW()-2)/2+(COLUMN()-5))</f>
        <v>0.99193104677161259</v>
      </c>
      <c r="G24" s="2" cm="1">
        <f t="array" aca="1" ref="G24" ca="1">INDIRECT("DATA_VIS_PRIO!E"&amp;107-5*(ROW()-2)/2+(COLUMN()-5))</f>
        <v>0.96723284473832039</v>
      </c>
      <c r="H24" s="2" cm="1">
        <f t="array" aca="1" ref="H24" ca="1">INDIRECT("DATA_VIS_PRIO!E"&amp;107-5*(ROW()-2)/2+(COLUMN()-5))</f>
        <v>0.92079055932343201</v>
      </c>
      <c r="I24" s="2" cm="1">
        <f t="array" aca="1" ref="I24" ca="1">INDIRECT("DATA_VIS_PRIO!E"&amp;107-5*(ROW()-2)/2+(COLUMN()-5))</f>
        <v>0.84183562205727747</v>
      </c>
      <c r="K24" s="83"/>
      <c r="L24" s="74">
        <v>-30</v>
      </c>
      <c r="M24" s="1" t="s">
        <v>2</v>
      </c>
      <c r="N24" s="2" cm="1">
        <f t="array" aca="1" ref="N24" ca="1">INDIRECT("DATA_VIS_PRIO!F" &amp; 107-5*(ROW()-2)/2+(COLUMN()-14))</f>
        <v>0.99997615529105721</v>
      </c>
      <c r="O24" s="2" cm="1">
        <f t="array" aca="1" ref="O24" ca="1">INDIRECT("DATA_VIS_PRIO!F" &amp; 107-5*(ROW()-2)/2+(COLUMN()-14))</f>
        <v>0.99987990524816517</v>
      </c>
      <c r="P24" s="2" cm="1">
        <f t="array" aca="1" ref="P24" ca="1">INDIRECT("DATA_VIS_PRIO!F" &amp; 107-5*(ROW()-2)/2+(COLUMN()-14))</f>
        <v>0.99989540036625801</v>
      </c>
      <c r="Q24" s="2" cm="1">
        <f t="array" aca="1" ref="Q24" ca="1">INDIRECT("DATA_VIS_PRIO!F" &amp; 107-5*(ROW()-2)/2+(COLUMN()-14))</f>
        <v>0.9999007018486582</v>
      </c>
      <c r="R24" s="2" cm="1">
        <f t="array" aca="1" ref="R24" ca="1">INDIRECT("DATA_VIS_PRIO!F" &amp; 107-5*(ROW()-2)/2+(COLUMN()-14))</f>
        <v>0.99988757686069862</v>
      </c>
      <c r="S24" s="23"/>
      <c r="T24" s="83"/>
      <c r="U24" s="74">
        <v>-30</v>
      </c>
      <c r="V24" s="1" t="s">
        <v>2</v>
      </c>
      <c r="W24" s="3" cm="1">
        <f t="array" aca="1" ref="W24" ca="1">INDIRECT("DATA_VIS_PRIO!G" &amp; 107-5*(ROW()-2)/2+(COLUMN()-23))</f>
        <v>0.99947773270803397</v>
      </c>
      <c r="X24" s="3" cm="1">
        <f t="array" aca="1" ref="X24" ca="1">INDIRECT("DATA_VIS_PRIO!G" &amp; 107-5*(ROW()-2)/2+(COLUMN()-23))</f>
        <v>0.99736531718740562</v>
      </c>
      <c r="Y24" s="3" cm="1">
        <f t="array" aca="1" ref="Y24" ca="1">INDIRECT("DATA_VIS_PRIO!G" &amp; 107-5*(ROW()-2)/2+(COLUMN()-23))</f>
        <v>0.99091864207039682</v>
      </c>
      <c r="Z24" s="3" cm="1">
        <f t="array" aca="1" ref="Z24" ca="1">INDIRECT("DATA_VIS_PRIO!G" &amp; 107-5*(ROW()-2)/2+(COLUMN()-23))</f>
        <v>0.9780155192559068</v>
      </c>
      <c r="AA24" s="3" cm="1">
        <f t="array" aca="1" ref="AA24" ca="1">INDIRECT("DATA_VIS_PRIO!G" &amp; 107-5*(ROW()-2)/2+(COLUMN()-23))</f>
        <v>0.95482304709589239</v>
      </c>
      <c r="AB24" s="23"/>
      <c r="AC24" s="83"/>
      <c r="AD24" s="74">
        <v>-30</v>
      </c>
      <c r="AE24" s="1" t="s">
        <v>2</v>
      </c>
      <c r="AF24" s="2">
        <f t="shared" ca="1" si="1"/>
        <v>1.5590852820848156E-3</v>
      </c>
      <c r="AG24" s="2">
        <f t="shared" ca="1" si="1"/>
        <v>7.9488584765525783E-3</v>
      </c>
      <c r="AH24" s="2">
        <f t="shared" ca="1" si="1"/>
        <v>3.2662555627937628E-2</v>
      </c>
      <c r="AI24" s="2">
        <f t="shared" ca="1" si="1"/>
        <v>7.911014252522619E-2</v>
      </c>
      <c r="AJ24" s="2">
        <f t="shared" ca="1" si="1"/>
        <v>0.15805195480342116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INDIRECT("DATA_VIS_PRIO!H" &amp; 107-5*(ROW()-3)/2+(COLUMN()-5))</f>
        <v>0.98967803558393719</v>
      </c>
      <c r="F25" s="5" cm="1">
        <f t="array" aca="1" ref="F25" ca="1">INDIRECT("DATA_VIS_PRIO!H" &amp; 107-5*(ROW()-3)/2+(COLUMN()-5))</f>
        <v>0.98264300872634203</v>
      </c>
      <c r="G25" s="5" cm="1">
        <f t="array" aca="1" ref="G25" ca="1">INDIRECT("DATA_VIS_PRIO!H" &amp; 107-5*(ROW()-3)/2+(COLUMN()-5))</f>
        <v>0.94168443584740158</v>
      </c>
      <c r="H25" s="5" cm="1">
        <f t="array" aca="1" ref="H25" ca="1">INDIRECT("DATA_VIS_PRIO!H" &amp; 107-5*(ROW()-3)/2+(COLUMN()-5))</f>
        <v>0.87086790524647117</v>
      </c>
      <c r="I25" s="5" cm="1">
        <f t="array" aca="1" ref="I25" ca="1">INDIRECT("DATA_VIS_PRIO!H" &amp; 107-5*(ROW()-3)/2+(COLUMN()-5))</f>
        <v>0.76525102369200848</v>
      </c>
      <c r="K25" s="83"/>
      <c r="L25" s="75"/>
      <c r="M25" s="4" t="s">
        <v>3</v>
      </c>
      <c r="N25" s="5" cm="1">
        <f t="array" aca="1" ref="N25" ca="1">INDIRECT("DATA_VIS_PRIO!I" &amp; 107-5*(ROW()-3)/2+(COLUMN()-14))</f>
        <v>0.99581008252427283</v>
      </c>
      <c r="O25" s="5" cm="1">
        <f t="array" aca="1" ref="O25" ca="1">INDIRECT("DATA_VIS_PRIO!I" &amp; 107-5*(ROW()-3)/2+(COLUMN()-14))</f>
        <v>0.99688379887584799</v>
      </c>
      <c r="P25" s="5" cm="1">
        <f t="array" aca="1" ref="P25" ca="1">INDIRECT("DATA_VIS_PRIO!I" &amp; 107-5*(ROW()-3)/2+(COLUMN()-14))</f>
        <v>0.99253896273484921</v>
      </c>
      <c r="Q25" s="5" cm="1">
        <f t="array" aca="1" ref="Q25" ca="1">INDIRECT("DATA_VIS_PRIO!I" &amp; 107-5*(ROW()-3)/2+(COLUMN()-14))</f>
        <v>0.98883062876581562</v>
      </c>
      <c r="R25" s="5" cm="1">
        <f t="array" aca="1" ref="R25" ca="1">INDIRECT("DATA_VIS_PRIO!I" &amp; 107-5*(ROW()-3)/2+(COLUMN()-14))</f>
        <v>0.97964758016884979</v>
      </c>
      <c r="S25" s="23"/>
      <c r="T25" s="83"/>
      <c r="U25" s="75"/>
      <c r="V25" s="4" t="s">
        <v>3</v>
      </c>
      <c r="W25" s="6" cm="1">
        <f t="array" aca="1" ref="W25" ca="1">INDIRECT("DATA_VIS_PRIO!J" &amp; 107-5*(ROW()-3)/2+(COLUMN()-23))</f>
        <v>0.99293258545729957</v>
      </c>
      <c r="X25" s="6" cm="1">
        <f t="array" aca="1" ref="X25" ca="1">INDIRECT("DATA_VIS_PRIO!J" &amp; 107-5*(ROW()-3)/2+(COLUMN()-23))</f>
        <v>0.99112150555061418</v>
      </c>
      <c r="Y25" s="6" cm="1">
        <f t="array" aca="1" ref="Y25" ca="1">INDIRECT("DATA_VIS_PRIO!J" &amp; 107-5*(ROW()-3)/2+(COLUMN()-23))</f>
        <v>0.97229894959245278</v>
      </c>
      <c r="Z25" s="6" cm="1">
        <f t="array" aca="1" ref="Z25" ca="1">INDIRECT("DATA_VIS_PRIO!J" &amp; 107-5*(ROW()-3)/2+(COLUMN()-23))</f>
        <v>0.94147543773134779</v>
      </c>
      <c r="AA25" s="6" cm="1">
        <f t="array" aca="1" ref="AA25" ca="1">INDIRECT("DATA_VIS_PRIO!J" &amp; 107-5*(ROW()-3)/2+(COLUMN()-23))</f>
        <v>0.88646317800866581</v>
      </c>
      <c r="AB25" s="23"/>
      <c r="AC25" s="83"/>
      <c r="AD25" s="75"/>
      <c r="AE25" s="4" t="s">
        <v>3</v>
      </c>
      <c r="AF25" s="5">
        <f t="shared" ca="1" si="1"/>
        <v>6.1320469403356448E-3</v>
      </c>
      <c r="AG25" s="5">
        <f t="shared" ca="1" si="1"/>
        <v>1.4240790149505966E-2</v>
      </c>
      <c r="AH25" s="5">
        <f t="shared" ca="1" si="1"/>
        <v>5.0854526887447626E-2</v>
      </c>
      <c r="AI25" s="5">
        <f t="shared" ca="1" si="1"/>
        <v>0.11796272351934445</v>
      </c>
      <c r="AJ25" s="5">
        <f t="shared" ca="1" si="1"/>
        <v>0.2143965564768413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INDIRECT("DATA_VIS_PRIO!E"&amp;107-5*(ROW()-2)/2+(COLUMN()-5))</f>
        <v>0.99564769743116321</v>
      </c>
      <c r="F26" s="2" cm="1">
        <f t="array" aca="1" ref="F26" ca="1">INDIRECT("DATA_VIS_PRIO!E"&amp;107-5*(ROW()-2)/2+(COLUMN()-5))</f>
        <v>0.98952460109488438</v>
      </c>
      <c r="G26" s="2" cm="1">
        <f t="array" aca="1" ref="G26" ca="1">INDIRECT("DATA_VIS_PRIO!E"&amp;107-5*(ROW()-2)/2+(COLUMN()-5))</f>
        <v>0.96518985191898277</v>
      </c>
      <c r="H26" s="2" cm="1">
        <f t="array" aca="1" ref="H26" ca="1">INDIRECT("DATA_VIS_PRIO!E"&amp;107-5*(ROW()-2)/2+(COLUMN()-5))</f>
        <v>0.92101931761678857</v>
      </c>
      <c r="I26" s="2" cm="1">
        <f t="array" aca="1" ref="I26" ca="1">INDIRECT("DATA_VIS_PRIO!E"&amp;107-5*(ROW()-2)/2+(COLUMN()-5))</f>
        <v>0.84697279694772731</v>
      </c>
      <c r="K26" s="83"/>
      <c r="L26" s="74">
        <v>-35</v>
      </c>
      <c r="M26" s="1" t="s">
        <v>2</v>
      </c>
      <c r="N26" s="2" cm="1">
        <f t="array" aca="1" ref="N26" ca="1">INDIRECT("DATA_VIS_PRIO!F" &amp; 107-5*(ROW()-2)/2+(COLUMN()-14))</f>
        <v>0.99996288792851895</v>
      </c>
      <c r="O26" s="2" cm="1">
        <f t="array" aca="1" ref="O26" ca="1">INDIRECT("DATA_VIS_PRIO!F" &amp; 107-5*(ROW()-2)/2+(COLUMN()-14))</f>
        <v>0.99985989851107615</v>
      </c>
      <c r="P26" s="2" cm="1">
        <f t="array" aca="1" ref="P26" ca="1">INDIRECT("DATA_VIS_PRIO!F" &amp; 107-5*(ROW()-2)/2+(COLUMN()-14))</f>
        <v>0.99989481699166605</v>
      </c>
      <c r="Q26" s="2" cm="1">
        <f t="array" aca="1" ref="Q26" ca="1">INDIRECT("DATA_VIS_PRIO!F" &amp; 107-5*(ROW()-2)/2+(COLUMN()-14))</f>
        <v>0.99990332030308959</v>
      </c>
      <c r="R26" s="2" cm="1">
        <f t="array" aca="1" ref="R26" ca="1">INDIRECT("DATA_VIS_PRIO!F" &amp; 107-5*(ROW()-2)/2+(COLUMN()-14))</f>
        <v>0.99989370345918105</v>
      </c>
      <c r="S26" s="23"/>
      <c r="T26" s="83"/>
      <c r="U26" s="74">
        <v>-35</v>
      </c>
      <c r="V26" s="1" t="s">
        <v>2</v>
      </c>
      <c r="W26" s="3" cm="1">
        <f t="array" aca="1" ref="W26" ca="1">INDIRECT("DATA_VIS_PRIO!G" &amp; 107-5*(ROW()-2)/2+(COLUMN()-23))</f>
        <v>0.99858961863695117</v>
      </c>
      <c r="X26" s="3" cm="1">
        <f t="array" aca="1" ref="X26" ca="1">INDIRECT("DATA_VIS_PRIO!G" &amp; 107-5*(ROW()-2)/2+(COLUMN()-23))</f>
        <v>0.9965251175532206</v>
      </c>
      <c r="Y26" s="3" cm="1">
        <f t="array" aca="1" ref="Y26" ca="1">INDIRECT("DATA_VIS_PRIO!G" &amp; 107-5*(ROW()-2)/2+(COLUMN()-23))</f>
        <v>0.9903657542741392</v>
      </c>
      <c r="Z26" s="3" cm="1">
        <f t="array" aca="1" ref="Z26" ca="1">INDIRECT("DATA_VIS_PRIO!G" &amp; 107-5*(ROW()-2)/2+(COLUMN()-23))</f>
        <v>0.97809254028546677</v>
      </c>
      <c r="AA26" s="3" cm="1">
        <f t="array" aca="1" ref="AA26" ca="1">INDIRECT("DATA_VIS_PRIO!G" &amp; 107-5*(ROW()-2)/2+(COLUMN()-23))</f>
        <v>0.95640552672013723</v>
      </c>
      <c r="AB26" s="23"/>
      <c r="AC26" s="83"/>
      <c r="AD26" s="74">
        <v>-35</v>
      </c>
      <c r="AE26" s="1" t="s">
        <v>2</v>
      </c>
      <c r="AF26" s="2">
        <f t="shared" ca="1" si="1"/>
        <v>4.3151904973557365E-3</v>
      </c>
      <c r="AG26" s="2">
        <f t="shared" ca="1" si="1"/>
        <v>1.0335297416191769E-2</v>
      </c>
      <c r="AH26" s="2">
        <f t="shared" ca="1" si="1"/>
        <v>3.470496507268328E-2</v>
      </c>
      <c r="AI26" s="2">
        <f t="shared" ca="1" si="1"/>
        <v>7.8884002686301025E-2</v>
      </c>
      <c r="AJ26" s="2">
        <f t="shared" ca="1" si="1"/>
        <v>0.15292090651145374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INDIRECT("DATA_VIS_PRIO!H" &amp; 107-5*(ROW()-3)/2+(COLUMN()-5))</f>
        <v>0.98820299967293701</v>
      </c>
      <c r="F27" s="5" cm="1">
        <f t="array" aca="1" ref="F27" ca="1">INDIRECT("DATA_VIS_PRIO!H" &amp; 107-5*(ROW()-3)/2+(COLUMN()-5))</f>
        <v>0.97838728560144261</v>
      </c>
      <c r="G27" s="5" cm="1">
        <f t="array" aca="1" ref="G27" ca="1">INDIRECT("DATA_VIS_PRIO!H" &amp; 107-5*(ROW()-3)/2+(COLUMN()-5))</f>
        <v>0.94063307555173004</v>
      </c>
      <c r="H27" s="5" cm="1">
        <f t="array" aca="1" ref="H27" ca="1">INDIRECT("DATA_VIS_PRIO!H" &amp; 107-5*(ROW()-3)/2+(COLUMN()-5))</f>
        <v>0.8712857266433669</v>
      </c>
      <c r="I27" s="5" cm="1">
        <f t="array" aca="1" ref="I27" ca="1">INDIRECT("DATA_VIS_PRIO!H" &amp; 107-5*(ROW()-3)/2+(COLUMN()-5))</f>
        <v>0.77252107455616625</v>
      </c>
      <c r="K27" s="83"/>
      <c r="L27" s="75"/>
      <c r="M27" s="9" t="s">
        <v>3</v>
      </c>
      <c r="N27" s="5" cm="1">
        <f t="array" aca="1" ref="N27" ca="1">INDIRECT("DATA_VIS_PRIO!I" &amp; 107-5*(ROW()-3)/2+(COLUMN()-14))</f>
        <v>0.99612550066969796</v>
      </c>
      <c r="O27" s="5" cm="1">
        <f t="array" aca="1" ref="O27" ca="1">INDIRECT("DATA_VIS_PRIO!I" &amp; 107-5*(ROW()-3)/2+(COLUMN()-14))</f>
        <v>0.99694545709676097</v>
      </c>
      <c r="P27" s="5" cm="1">
        <f t="array" aca="1" ref="P27" ca="1">INDIRECT("DATA_VIS_PRIO!I" &amp; 107-5*(ROW()-3)/2+(COLUMN()-14))</f>
        <v>0.99282881005789958</v>
      </c>
      <c r="Q27" s="5" cm="1">
        <f t="array" aca="1" ref="Q27" ca="1">INDIRECT("DATA_VIS_PRIO!I" &amp; 107-5*(ROW()-3)/2+(COLUMN()-14))</f>
        <v>0.98925551456863436</v>
      </c>
      <c r="R27" s="5" cm="1">
        <f t="array" aca="1" ref="R27" ca="1">INDIRECT("DATA_VIS_PRIO!I" &amp; 107-5*(ROW()-3)/2+(COLUMN()-14))</f>
        <v>0.98153465990745581</v>
      </c>
      <c r="S27" s="23"/>
      <c r="T27" s="83"/>
      <c r="U27" s="75"/>
      <c r="V27" s="9" t="s">
        <v>3</v>
      </c>
      <c r="W27" s="6" cm="1">
        <f t="array" aca="1" ref="W27" ca="1">INDIRECT("DATA_VIS_PRIO!J" &amp; 107-5*(ROW()-3)/2+(COLUMN()-23))</f>
        <v>0.9929993297182772</v>
      </c>
      <c r="X27" s="6" cm="1">
        <f t="array" aca="1" ref="X27" ca="1">INDIRECT("DATA_VIS_PRIO!J" &amp; 107-5*(ROW()-3)/2+(COLUMN()-23))</f>
        <v>0.9892424043767748</v>
      </c>
      <c r="Y27" s="6" cm="1">
        <f t="array" aca="1" ref="Y27" ca="1">INDIRECT("DATA_VIS_PRIO!J" &amp; 107-5*(ROW()-3)/2+(COLUMN()-23))</f>
        <v>0.97051057833847076</v>
      </c>
      <c r="Z27" s="6" cm="1">
        <f t="array" aca="1" ref="Z27" ca="1">INDIRECT("DATA_VIS_PRIO!J" &amp; 107-5*(ROW()-3)/2+(COLUMN()-23))</f>
        <v>0.94206330335827182</v>
      </c>
      <c r="AA27" s="6" cm="1">
        <f t="array" aca="1" ref="AA27" ca="1">INDIRECT("DATA_VIS_PRIO!J" &amp; 107-5*(ROW()-3)/2+(COLUMN()-23))</f>
        <v>0.89062354051141013</v>
      </c>
      <c r="AB27" s="23"/>
      <c r="AC27" s="83"/>
      <c r="AD27" s="75"/>
      <c r="AE27" s="9" t="s">
        <v>3</v>
      </c>
      <c r="AF27" s="5">
        <f t="shared" ca="1" si="1"/>
        <v>7.9225009967609505E-3</v>
      </c>
      <c r="AG27" s="5">
        <f t="shared" ca="1" si="1"/>
        <v>1.8558171495318354E-2</v>
      </c>
      <c r="AH27" s="5">
        <f t="shared" ca="1" si="1"/>
        <v>5.2195734506169544E-2</v>
      </c>
      <c r="AI27" s="5">
        <f t="shared" ca="1" si="1"/>
        <v>0.11796978792526747</v>
      </c>
      <c r="AJ27" s="5">
        <f t="shared" ca="1" si="1"/>
        <v>0.20901358535128955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INDIRECT("DATA_VIS_PRIO!E"&amp;107-5*(ROW()-2)/2+(COLUMN()-5))</f>
        <v>0.99096739906638365</v>
      </c>
      <c r="F28" s="2" cm="1">
        <f t="array" aca="1" ref="F28" ca="1">INDIRECT("DATA_VIS_PRIO!E"&amp;107-5*(ROW()-2)/2+(COLUMN()-5))</f>
        <v>0.98301283989629862</v>
      </c>
      <c r="G28" s="2" cm="1">
        <f t="array" aca="1" ref="G28" ca="1">INDIRECT("DATA_VIS_PRIO!E"&amp;107-5*(ROW()-2)/2+(COLUMN()-5))</f>
        <v>0.96084273274792165</v>
      </c>
      <c r="H28" s="2" cm="1">
        <f t="array" aca="1" ref="H28" ca="1">INDIRECT("DATA_VIS_PRIO!E"&amp;107-5*(ROW()-2)/2+(COLUMN()-5))</f>
        <v>0.91881205011238276</v>
      </c>
      <c r="I28" s="2" cm="1">
        <f t="array" aca="1" ref="I28" ca="1">INDIRECT("DATA_VIS_PRIO!E"&amp;107-5*(ROW()-2)/2+(COLUMN()-5))</f>
        <v>0.84948809417391025</v>
      </c>
      <c r="K28" s="83"/>
      <c r="L28" s="74">
        <v>-40</v>
      </c>
      <c r="M28" s="10" t="s">
        <v>2</v>
      </c>
      <c r="N28" s="2" cm="1">
        <f t="array" aca="1" ref="N28" ca="1">INDIRECT("DATA_VIS_PRIO!F" &amp; 107-5*(ROW()-2)/2+(COLUMN()-14))</f>
        <v>0.99987392414933196</v>
      </c>
      <c r="O28" s="2" cm="1">
        <f t="array" aca="1" ref="O28" ca="1">INDIRECT("DATA_VIS_PRIO!F" &amp; 107-5*(ROW()-2)/2+(COLUMN()-14))</f>
        <v>0.99992328286176924</v>
      </c>
      <c r="P28" s="2" cm="1">
        <f t="array" aca="1" ref="P28" ca="1">INDIRECT("DATA_VIS_PRIO!F" &amp; 107-5*(ROW()-2)/2+(COLUMN()-14))</f>
        <v>0.99989198241812438</v>
      </c>
      <c r="Q28" s="2" cm="1">
        <f t="array" aca="1" ref="Q28" ca="1">INDIRECT("DATA_VIS_PRIO!F" &amp; 107-5*(ROW()-2)/2+(COLUMN()-14))</f>
        <v>0.99990386478018878</v>
      </c>
      <c r="R28" s="2" cm="1">
        <f t="array" aca="1" ref="R28" ca="1">INDIRECT("DATA_VIS_PRIO!F" &amp; 107-5*(ROW()-2)/2+(COLUMN()-14))</f>
        <v>0.99989761457678261</v>
      </c>
      <c r="S28" s="23"/>
      <c r="T28" s="83"/>
      <c r="U28" s="74">
        <v>-40</v>
      </c>
      <c r="V28" s="10" t="s">
        <v>2</v>
      </c>
      <c r="W28" s="3" cm="1">
        <f t="array" aca="1" ref="W28" ca="1">INDIRECT("DATA_VIS_PRIO!G" &amp; 107-5*(ROW()-2)/2+(COLUMN()-23))</f>
        <v>0.99702010961339005</v>
      </c>
      <c r="X28" s="3" cm="1">
        <f t="array" aca="1" ref="X28" ca="1">INDIRECT("DATA_VIS_PRIO!G" &amp; 107-5*(ROW()-2)/2+(COLUMN()-23))</f>
        <v>0.99525777886885003</v>
      </c>
      <c r="Y28" s="3" cm="1">
        <f t="array" aca="1" ref="Y28" ca="1">INDIRECT("DATA_VIS_PRIO!G" &amp; 107-5*(ROW()-2)/2+(COLUMN()-23))</f>
        <v>0.98917792576830521</v>
      </c>
      <c r="Z28" s="3" cm="1">
        <f t="array" aca="1" ref="Z28" ca="1">INDIRECT("DATA_VIS_PRIO!G" &amp; 107-5*(ROW()-2)/2+(COLUMN()-23))</f>
        <v>0.97747623725913524</v>
      </c>
      <c r="AA28" s="3" cm="1">
        <f t="array" aca="1" ref="AA28" ca="1">INDIRECT("DATA_VIS_PRIO!G" &amp; 107-5*(ROW()-2)/2+(COLUMN()-23))</f>
        <v>0.95718690373032045</v>
      </c>
      <c r="AB28" s="23"/>
      <c r="AC28" s="83"/>
      <c r="AD28" s="74">
        <v>-40</v>
      </c>
      <c r="AE28" s="10" t="s">
        <v>2</v>
      </c>
      <c r="AF28" s="2">
        <f t="shared" ca="1" si="1"/>
        <v>8.9065250829483134E-3</v>
      </c>
      <c r="AG28" s="2">
        <f t="shared" ca="1" si="1"/>
        <v>1.6910442965470618E-2</v>
      </c>
      <c r="AH28" s="2">
        <f t="shared" ca="1" si="1"/>
        <v>3.9049249670202735E-2</v>
      </c>
      <c r="AI28" s="2">
        <f t="shared" ca="1" si="1"/>
        <v>8.1091814667806017E-2</v>
      </c>
      <c r="AJ28" s="2">
        <f t="shared" ca="1" si="1"/>
        <v>0.15040952040287237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INDIRECT("DATA_VIS_PRIO!H" &amp; 107-5*(ROW()-3)/2+(COLUMN()-5))</f>
        <v>0.98150730365044325</v>
      </c>
      <c r="F29" s="5" cm="1">
        <f t="array" aca="1" ref="F29" ca="1">INDIRECT("DATA_VIS_PRIO!H" &amp; 107-5*(ROW()-3)/2+(COLUMN()-5))</f>
        <v>0.96781625357566836</v>
      </c>
      <c r="G29" s="5" cm="1">
        <f t="array" aca="1" ref="G29" ca="1">INDIRECT("DATA_VIS_PRIO!H" &amp; 107-5*(ROW()-3)/2+(COLUMN()-5))</f>
        <v>0.93357922420387796</v>
      </c>
      <c r="H29" s="5" cm="1">
        <f t="array" aca="1" ref="H29" ca="1">INDIRECT("DATA_VIS_PRIO!H" &amp; 107-5*(ROW()-3)/2+(COLUMN()-5))</f>
        <v>0.86803486933102447</v>
      </c>
      <c r="I29" s="5" cm="1">
        <f t="array" aca="1" ref="I29" ca="1">INDIRECT("DATA_VIS_PRIO!H" &amp; 107-5*(ROW()-3)/2+(COLUMN()-5))</f>
        <v>0.7763098318383953</v>
      </c>
      <c r="K29" s="83"/>
      <c r="L29" s="75"/>
      <c r="M29" s="11" t="s">
        <v>3</v>
      </c>
      <c r="N29" s="5" cm="1">
        <f t="array" aca="1" ref="N29" ca="1">INDIRECT("DATA_VIS_PRIO!I" &amp; 107-5*(ROW()-3)/2+(COLUMN()-14))</f>
        <v>0.99714753077502039</v>
      </c>
      <c r="O29" s="5" cm="1">
        <f t="array" aca="1" ref="O29" ca="1">INDIRECT("DATA_VIS_PRIO!I" &amp; 107-5*(ROW()-3)/2+(COLUMN()-14))</f>
        <v>0.99422900185104202</v>
      </c>
      <c r="P29" s="5" cm="1">
        <f t="array" aca="1" ref="P29" ca="1">INDIRECT("DATA_VIS_PRIO!I" &amp; 107-5*(ROW()-3)/2+(COLUMN()-14))</f>
        <v>0.99273271241237604</v>
      </c>
      <c r="Q29" s="5" cm="1">
        <f t="array" aca="1" ref="Q29" ca="1">INDIRECT("DATA_VIS_PRIO!I" &amp; 107-5*(ROW()-3)/2+(COLUMN()-14))</f>
        <v>0.98952547645877442</v>
      </c>
      <c r="R29" s="5" cm="1">
        <f t="array" aca="1" ref="R29" ca="1">INDIRECT("DATA_VIS_PRIO!I" &amp; 107-5*(ROW()-3)/2+(COLUMN()-14))</f>
        <v>0.98306031117442516</v>
      </c>
      <c r="S29" s="23"/>
      <c r="T29" s="83"/>
      <c r="U29" s="75"/>
      <c r="V29" s="11" t="s">
        <v>3</v>
      </c>
      <c r="W29" s="6" cm="1">
        <f t="array" aca="1" ref="W29" ca="1">INDIRECT("DATA_VIS_PRIO!J" &amp; 107-5*(ROW()-3)/2+(COLUMN()-23))</f>
        <v>0.99040329376838399</v>
      </c>
      <c r="X29" s="6" cm="1">
        <f t="array" aca="1" ref="X29" ca="1">INDIRECT("DATA_VIS_PRIO!J" &amp; 107-5*(ROW()-3)/2+(COLUMN()-23))</f>
        <v>0.98329922240498602</v>
      </c>
      <c r="Y29" s="6" cm="1">
        <f t="array" aca="1" ref="Y29" ca="1">INDIRECT("DATA_VIS_PRIO!J" &amp; 107-5*(ROW()-3)/2+(COLUMN()-23))</f>
        <v>0.9680076057555016</v>
      </c>
      <c r="Z29" s="6" cm="1">
        <f t="array" aca="1" ref="Z29" ca="1">INDIRECT("DATA_VIS_PRIO!J" &amp; 107-5*(ROW()-3)/2+(COLUMN()-23))</f>
        <v>0.94112526138833397</v>
      </c>
      <c r="AA29" s="6" cm="1">
        <f t="array" aca="1" ref="AA29" ca="1">INDIRECT("DATA_VIS_PRIO!J" &amp; 107-5*(ROW()-3)/2+(COLUMN()-23))</f>
        <v>0.8930741268797513</v>
      </c>
      <c r="AB29" s="23"/>
      <c r="AC29" s="83"/>
      <c r="AD29" s="75"/>
      <c r="AE29" s="11" t="s">
        <v>3</v>
      </c>
      <c r="AF29" s="5">
        <f t="shared" ca="1" si="1"/>
        <v>1.5640227124577133E-2</v>
      </c>
      <c r="AG29" s="5">
        <f t="shared" ca="1" si="1"/>
        <v>2.6412748275373654E-2</v>
      </c>
      <c r="AH29" s="5">
        <f t="shared" ca="1" si="1"/>
        <v>5.9153488208498084E-2</v>
      </c>
      <c r="AI29" s="5">
        <f t="shared" ca="1" si="1"/>
        <v>0.12149060712774995</v>
      </c>
      <c r="AJ29" s="5">
        <f t="shared" ca="1" si="1"/>
        <v>0.20675047933602986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INDIRECT("DATA_VIS_PRIO!E"&amp;107-5*(ROW()-2)/2+(COLUMN()-5))</f>
        <v>0.98211880516487338</v>
      </c>
      <c r="F30" s="2" cm="1">
        <f t="array" aca="1" ref="F30" ca="1">INDIRECT("DATA_VIS_PRIO!E"&amp;107-5*(ROW()-2)/2+(COLUMN()-5))</f>
        <v>0.97541620202694679</v>
      </c>
      <c r="G30" s="2" cm="1">
        <f t="array" aca="1" ref="G30" ca="1">INDIRECT("DATA_VIS_PRIO!E"&amp;107-5*(ROW()-2)/2+(COLUMN()-5))</f>
        <v>0.95405226637547724</v>
      </c>
      <c r="H30" s="2" cm="1">
        <f t="array" aca="1" ref="H30" ca="1">INDIRECT("DATA_VIS_PRIO!E"&amp;107-5*(ROW()-2)/2+(COLUMN()-5))</f>
        <v>0.91411061180569919</v>
      </c>
      <c r="I30" s="2" cm="1">
        <f t="array" aca="1" ref="I30" ca="1">INDIRECT("DATA_VIS_PRIO!E"&amp;107-5*(ROW()-2)/2+(COLUMN()-5))</f>
        <v>0.84942397126307967</v>
      </c>
      <c r="K30" s="83"/>
      <c r="L30" s="74">
        <v>-45</v>
      </c>
      <c r="M30" s="12" t="s">
        <v>2</v>
      </c>
      <c r="N30" s="2" cm="1">
        <f t="array" aca="1" ref="N30" ca="1">INDIRECT("DATA_VIS_PRIO!F" &amp; 107-5*(ROW()-2)/2+(COLUMN()-14))</f>
        <v>0.99992532375652399</v>
      </c>
      <c r="O30" s="2" cm="1">
        <f t="array" aca="1" ref="O30" ca="1">INDIRECT("DATA_VIS_PRIO!F" &amp; 107-5*(ROW()-2)/2+(COLUMN()-14))</f>
        <v>0.99991667495679282</v>
      </c>
      <c r="P30" s="2" cm="1">
        <f t="array" aca="1" ref="P30" ca="1">INDIRECT("DATA_VIS_PRIO!F" &amp; 107-5*(ROW()-2)/2+(COLUMN()-14))</f>
        <v>0.99988679116952162</v>
      </c>
      <c r="Q30" s="2" cm="1">
        <f t="array" aca="1" ref="Q30" ca="1">INDIRECT("DATA_VIS_PRIO!F" &amp; 107-5*(ROW()-2)/2+(COLUMN()-14))</f>
        <v>0.99990238449085622</v>
      </c>
      <c r="R30" s="2" cm="1">
        <f t="array" aca="1" ref="R30" ca="1">INDIRECT("DATA_VIS_PRIO!F" &amp; 107-5*(ROW()-2)/2+(COLUMN()-14))</f>
        <v>0.99989950441666076</v>
      </c>
      <c r="S30" s="23"/>
      <c r="T30" s="83"/>
      <c r="U30" s="74">
        <v>-45</v>
      </c>
      <c r="V30" s="12" t="s">
        <v>2</v>
      </c>
      <c r="W30" s="3" cm="1">
        <f t="array" aca="1" ref="W30" ca="1">INDIRECT("DATA_VIS_PRIO!G" &amp; 107-5*(ROW()-2)/2+(COLUMN()-23))</f>
        <v>0.99502652426190596</v>
      </c>
      <c r="X30" s="3" cm="1">
        <f t="array" aca="1" ref="X30" ca="1">INDIRECT("DATA_VIS_PRIO!G" &amp; 107-5*(ROW()-2)/2+(COLUMN()-23))</f>
        <v>0.9931994555841136</v>
      </c>
      <c r="Y30" s="3" cm="1">
        <f t="array" aca="1" ref="Y30" ca="1">INDIRECT("DATA_VIS_PRIO!G" &amp; 107-5*(ROW()-2)/2+(COLUMN()-23))</f>
        <v>0.98731022143679836</v>
      </c>
      <c r="Z30" s="3" cm="1">
        <f t="array" aca="1" ref="Z30" ca="1">INDIRECT("DATA_VIS_PRIO!G" &amp; 107-5*(ROW()-2)/2+(COLUMN()-23))</f>
        <v>0.97614631085458781</v>
      </c>
      <c r="AA30" s="3" cm="1">
        <f t="array" aca="1" ref="AA30" ca="1">INDIRECT("DATA_VIS_PRIO!G" &amp; 107-5*(ROW()-2)/2+(COLUMN()-23))</f>
        <v>0.95718583077286523</v>
      </c>
      <c r="AB30" s="23"/>
      <c r="AC30" s="83"/>
      <c r="AD30" s="74">
        <v>-45</v>
      </c>
      <c r="AE30" s="12" t="s">
        <v>2</v>
      </c>
      <c r="AF30" s="2">
        <f t="shared" ca="1" si="1"/>
        <v>1.7806518591650611E-2</v>
      </c>
      <c r="AG30" s="2">
        <f t="shared" ca="1" si="1"/>
        <v>2.4500472929846029E-2</v>
      </c>
      <c r="AH30" s="2">
        <f t="shared" ca="1" si="1"/>
        <v>4.5834524794044373E-2</v>
      </c>
      <c r="AI30" s="2">
        <f t="shared" ca="1" si="1"/>
        <v>8.5791772685157031E-2</v>
      </c>
      <c r="AJ30" s="2">
        <f t="shared" ca="1" si="1"/>
        <v>0.15047553315358109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INDIRECT("DATA_VIS_PRIO!H" &amp; 107-5*(ROW()-3)/2+(COLUMN()-5))</f>
        <v>0.96620997848035584</v>
      </c>
      <c r="F31" s="5" cm="1">
        <f t="array" aca="1" ref="F31" ca="1">INDIRECT("DATA_VIS_PRIO!H" &amp; 107-5*(ROW()-3)/2+(COLUMN()-5))</f>
        <v>0.95582152630114203</v>
      </c>
      <c r="G31" s="5" cm="1">
        <f t="array" aca="1" ref="G31" ca="1">INDIRECT("DATA_VIS_PRIO!H" &amp; 107-5*(ROW()-3)/2+(COLUMN()-5))</f>
        <v>0.92269303604859243</v>
      </c>
      <c r="H31" s="5" cm="1">
        <f t="array" aca="1" ref="H31" ca="1">INDIRECT("DATA_VIS_PRIO!H" &amp; 107-5*(ROW()-3)/2+(COLUMN()-5))</f>
        <v>0.86663963711617964</v>
      </c>
      <c r="I31" s="5" cm="1">
        <f t="array" aca="1" ref="I31" ca="1">INDIRECT("DATA_VIS_PRIO!H" &amp; 107-5*(ROW()-3)/2+(COLUMN()-5))</f>
        <v>0.77665826522761638</v>
      </c>
      <c r="K31" s="83"/>
      <c r="L31" s="75"/>
      <c r="M31" s="9" t="s">
        <v>3</v>
      </c>
      <c r="N31" s="5" cm="1">
        <f t="array" aca="1" ref="N31" ca="1">INDIRECT("DATA_VIS_PRIO!I" &amp; 107-5*(ROW()-3)/2+(COLUMN()-14))</f>
        <v>0.99439414539552284</v>
      </c>
      <c r="O31" s="5" cm="1">
        <f t="array" aca="1" ref="O31" ca="1">INDIRECT("DATA_VIS_PRIO!I" &amp; 107-5*(ROW()-3)/2+(COLUMN()-14))</f>
        <v>0.994022549555866</v>
      </c>
      <c r="P31" s="5" cm="1">
        <f t="array" aca="1" ref="P31" ca="1">INDIRECT("DATA_VIS_PRIO!I" &amp; 107-5*(ROW()-3)/2+(COLUMN()-14))</f>
        <v>0.99252375390780323</v>
      </c>
      <c r="Q31" s="5" cm="1">
        <f t="array" aca="1" ref="Q31" ca="1">INDIRECT("DATA_VIS_PRIO!I" &amp; 107-5*(ROW()-3)/2+(COLUMN()-14))</f>
        <v>0.99027036140939118</v>
      </c>
      <c r="R31" s="5" cm="1">
        <f t="array" aca="1" ref="R31" ca="1">INDIRECT("DATA_VIS_PRIO!I" &amp; 107-5*(ROW()-3)/2+(COLUMN()-14))</f>
        <v>0.98429615136748316</v>
      </c>
      <c r="S31" s="23"/>
      <c r="T31" s="83"/>
      <c r="U31" s="75"/>
      <c r="V31" s="9" t="s">
        <v>3</v>
      </c>
      <c r="W31" s="6" cm="1">
        <f t="array" aca="1" ref="W31" ca="1">INDIRECT("DATA_VIS_PRIO!J" &amp; 107-5*(ROW()-3)/2+(COLUMN()-23))</f>
        <v>0.98311369213061062</v>
      </c>
      <c r="X31" s="6" cm="1">
        <f t="array" aca="1" ref="X31" ca="1">INDIRECT("DATA_VIS_PRIO!J" &amp; 107-5*(ROW()-3)/2+(COLUMN()-23))</f>
        <v>0.97854949365358002</v>
      </c>
      <c r="Y31" s="6" cm="1">
        <f t="array" aca="1" ref="Y31" ca="1">INDIRECT("DATA_VIS_PRIO!J" &amp; 107-5*(ROW()-3)/2+(COLUMN()-23))</f>
        <v>0.96399086892129482</v>
      </c>
      <c r="Z31" s="6" cm="1">
        <f t="array" aca="1" ref="Z31" ca="1">INDIRECT("DATA_VIS_PRIO!J" &amp; 107-5*(ROW()-3)/2+(COLUMN()-23))</f>
        <v>0.93656474384000599</v>
      </c>
      <c r="AA31" s="6" cm="1">
        <f t="array" aca="1" ref="AA31" ca="1">INDIRECT("DATA_VIS_PRIO!J" &amp; 107-5*(ROW()-3)/2+(COLUMN()-23))</f>
        <v>0.89383811703486771</v>
      </c>
      <c r="AB31" s="23"/>
      <c r="AC31" s="83"/>
      <c r="AD31" s="75"/>
      <c r="AE31" s="9" t="s">
        <v>3</v>
      </c>
      <c r="AF31" s="5">
        <f t="shared" ca="1" si="1"/>
        <v>2.8184166915167008E-2</v>
      </c>
      <c r="AG31" s="5">
        <f t="shared" ca="1" si="1"/>
        <v>3.8201023254723965E-2</v>
      </c>
      <c r="AH31" s="5">
        <f t="shared" ca="1" si="1"/>
        <v>6.98307178592108E-2</v>
      </c>
      <c r="AI31" s="5">
        <f t="shared" ca="1" si="1"/>
        <v>0.12363072429321154</v>
      </c>
      <c r="AJ31" s="5">
        <f t="shared" ca="1" si="1"/>
        <v>0.20763788613986678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INDIRECT("DATA_VIS_PRIO!E"&amp;107-5*(ROW()-2)/2+(COLUMN()-5))</f>
        <v>0.97163041706441122</v>
      </c>
      <c r="F32" s="2" cm="1">
        <f t="array" aca="1" ref="F32" ca="1">INDIRECT("DATA_VIS_PRIO!E"&amp;107-5*(ROW()-2)/2+(COLUMN()-5))</f>
        <v>0.9651351372333522</v>
      </c>
      <c r="G32" s="2" cm="1">
        <f t="array" aca="1" ref="G32" ca="1">INDIRECT("DATA_VIS_PRIO!E"&amp;107-5*(ROW()-2)/2+(COLUMN()-5))</f>
        <v>0.94448394444822115</v>
      </c>
      <c r="H32" s="2" cm="1">
        <f t="array" aca="1" ref="H32" ca="1">INDIRECT("DATA_VIS_PRIO!E"&amp;107-5*(ROW()-2)/2+(COLUMN()-5))</f>
        <v>0.90679405231483523</v>
      </c>
      <c r="I32" s="2" cm="1">
        <f t="array" aca="1" ref="I32" ca="1">INDIRECT("DATA_VIS_PRIO!E"&amp;107-5*(ROW()-2)/2+(COLUMN()-5))</f>
        <v>0.84677484797822877</v>
      </c>
      <c r="K32" s="83"/>
      <c r="L32" s="74">
        <v>-50</v>
      </c>
      <c r="M32" s="10" t="s">
        <v>2</v>
      </c>
      <c r="N32" s="2" cm="1">
        <f t="array" aca="1" ref="N32" ca="1">INDIRECT("DATA_VIS_PRIO!F" &amp; 107-5*(ROW()-2)/2+(COLUMN()-14))</f>
        <v>0.99991599744272996</v>
      </c>
      <c r="O32" s="2" cm="1">
        <f t="array" aca="1" ref="O32" ca="1">INDIRECT("DATA_VIS_PRIO!F" &amp; 107-5*(ROW()-2)/2+(COLUMN()-14))</f>
        <v>0.99990760528698142</v>
      </c>
      <c r="P32" s="2" cm="1">
        <f t="array" aca="1" ref="P32" ca="1">INDIRECT("DATA_VIS_PRIO!F" &amp; 107-5*(ROW()-2)/2+(COLUMN()-14))</f>
        <v>0.99993573818833803</v>
      </c>
      <c r="Q32" s="2" cm="1">
        <f t="array" aca="1" ref="Q32" ca="1">INDIRECT("DATA_VIS_PRIO!F" &amp; 107-5*(ROW()-2)/2+(COLUMN()-14))</f>
        <v>0.99989884426632136</v>
      </c>
      <c r="R32" s="2" cm="1">
        <f t="array" aca="1" ref="R32" ca="1">INDIRECT("DATA_VIS_PRIO!F" &amp; 107-5*(ROW()-2)/2+(COLUMN()-14))</f>
        <v>0.99989947729022521</v>
      </c>
      <c r="S32" s="23"/>
      <c r="T32" s="83"/>
      <c r="U32" s="74">
        <v>-50</v>
      </c>
      <c r="V32" s="10" t="s">
        <v>2</v>
      </c>
      <c r="W32" s="3" cm="1">
        <f t="array" aca="1" ref="W32" ca="1">INDIRECT("DATA_VIS_PRIO!G" &amp; 107-5*(ROW()-2)/2+(COLUMN()-23))</f>
        <v>0.99217759917421899</v>
      </c>
      <c r="X32" s="3" cm="1">
        <f t="array" aca="1" ref="X32" ca="1">INDIRECT("DATA_VIS_PRIO!G" &amp; 107-5*(ROW()-2)/2+(COLUMN()-23))</f>
        <v>0.99039344052501643</v>
      </c>
      <c r="Y32" s="3" cm="1">
        <f t="array" aca="1" ref="Y32" ca="1">INDIRECT("DATA_VIS_PRIO!G" &amp; 107-5*(ROW()-2)/2+(COLUMN()-23))</f>
        <v>0.98475704061995917</v>
      </c>
      <c r="Z32" s="3" cm="1">
        <f t="array" aca="1" ref="Z32" ca="1">INDIRECT("DATA_VIS_PRIO!G" &amp; 107-5*(ROW()-2)/2+(COLUMN()-23))</f>
        <v>0.97405953960699565</v>
      </c>
      <c r="AA32" s="3" cm="1">
        <f t="array" aca="1" ref="AA32" ca="1">INDIRECT("DATA_VIS_PRIO!G" &amp; 107-5*(ROW()-2)/2+(COLUMN()-23))</f>
        <v>0.95640070818042555</v>
      </c>
      <c r="AB32" s="23"/>
      <c r="AC32" s="83"/>
      <c r="AD32" s="74">
        <v>-50</v>
      </c>
      <c r="AE32" s="10" t="s">
        <v>2</v>
      </c>
      <c r="AF32" s="2">
        <f t="shared" ca="1" si="1"/>
        <v>2.8285580378318742E-2</v>
      </c>
      <c r="AG32" s="2">
        <f t="shared" ca="1" si="1"/>
        <v>3.4772468053629213E-2</v>
      </c>
      <c r="AH32" s="2">
        <f t="shared" ca="1" si="1"/>
        <v>5.5451793740116884E-2</v>
      </c>
      <c r="AI32" s="2">
        <f t="shared" ca="1" si="1"/>
        <v>9.3104791951486132E-2</v>
      </c>
      <c r="AJ32" s="2">
        <f t="shared" ca="1" si="1"/>
        <v>0.15312462931199644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INDIRECT("DATA_VIS_PRIO!H" &amp; 107-5*(ROW()-3)/2+(COLUMN()-5))</f>
        <v>0.95137720192954001</v>
      </c>
      <c r="F33" s="5" cm="1">
        <f t="array" aca="1" ref="F33" ca="1">INDIRECT("DATA_VIS_PRIO!H" &amp; 107-5*(ROW()-3)/2+(COLUMN()-5))</f>
        <v>0.94072466924949238</v>
      </c>
      <c r="G33" s="5" cm="1">
        <f t="array" aca="1" ref="G33" ca="1">INDIRECT("DATA_VIS_PRIO!H" &amp; 107-5*(ROW()-3)/2+(COLUMN()-5))</f>
        <v>0.90810315663030738</v>
      </c>
      <c r="H33" s="5" cm="1">
        <f t="array" aca="1" ref="H33" ca="1">INDIRECT("DATA_VIS_PRIO!H" &amp; 107-5*(ROW()-3)/2+(COLUMN()-5))</f>
        <v>0.85627171277422298</v>
      </c>
      <c r="I33" s="5" cm="1">
        <f t="array" aca="1" ref="I33" ca="1">INDIRECT("DATA_VIS_PRIO!H" &amp; 107-5*(ROW()-3)/2+(COLUMN()-5))</f>
        <v>0.77357488946214048</v>
      </c>
      <c r="K33" s="83"/>
      <c r="L33" s="75"/>
      <c r="M33" s="11" t="s">
        <v>3</v>
      </c>
      <c r="N33" s="5" cm="1">
        <f t="array" aca="1" ref="N33" ca="1">INDIRECT("DATA_VIS_PRIO!I" &amp; 107-5*(ROW()-3)/2+(COLUMN()-14))</f>
        <v>0.99427656368343997</v>
      </c>
      <c r="O33" s="5" cm="1">
        <f t="array" aca="1" ref="O33" ca="1">INDIRECT("DATA_VIS_PRIO!I" &amp; 107-5*(ROW()-3)/2+(COLUMN()-14))</f>
        <v>0.99380580104528415</v>
      </c>
      <c r="P33" s="5" cm="1">
        <f t="array" aca="1" ref="P33" ca="1">INDIRECT("DATA_VIS_PRIO!I" &amp; 107-5*(ROW()-3)/2+(COLUMN()-14))</f>
        <v>0.99288679900728405</v>
      </c>
      <c r="Q33" s="5" cm="1">
        <f t="array" aca="1" ref="Q33" ca="1">INDIRECT("DATA_VIS_PRIO!I" &amp; 107-5*(ROW()-3)/2+(COLUMN()-14))</f>
        <v>0.99031446160719783</v>
      </c>
      <c r="R33" s="5" cm="1">
        <f t="array" aca="1" ref="R33" ca="1">INDIRECT("DATA_VIS_PRIO!I" &amp; 107-5*(ROW()-3)/2+(COLUMN()-14))</f>
        <v>0.98529485541796225</v>
      </c>
      <c r="S33" s="23"/>
      <c r="T33" s="83"/>
      <c r="U33" s="75"/>
      <c r="V33" s="11" t="s">
        <v>3</v>
      </c>
      <c r="W33" s="6" cm="1">
        <f t="array" aca="1" ref="W33" ca="1">INDIRECT("DATA_VIS_PRIO!J" &amp; 107-5*(ROW()-3)/2+(COLUMN()-23))</f>
        <v>0.9759749160900546</v>
      </c>
      <c r="X33" s="6" cm="1">
        <f t="array" aca="1" ref="X33" ca="1">INDIRECT("DATA_VIS_PRIO!J" &amp; 107-5*(ROW()-3)/2+(COLUMN()-23))</f>
        <v>0.97175277168042284</v>
      </c>
      <c r="Y33" s="6" cm="1">
        <f t="array" aca="1" ref="Y33" ca="1">INDIRECT("DATA_VIS_PRIO!J" &amp; 107-5*(ROW()-3)/2+(COLUMN()-23))</f>
        <v>0.95914028513674199</v>
      </c>
      <c r="Z33" s="6" cm="1">
        <f t="array" aca="1" ref="Z33" ca="1">INDIRECT("DATA_VIS_PRIO!J" &amp; 107-5*(ROW()-3)/2+(COLUMN()-23))</f>
        <v>0.93224657410776757</v>
      </c>
      <c r="AA33" s="6" cm="1">
        <f t="array" aca="1" ref="AA33" ca="1">INDIRECT("DATA_VIS_PRIO!J" &amp; 107-5*(ROW()-3)/2+(COLUMN()-23))</f>
        <v>0.89290899737782103</v>
      </c>
      <c r="AB33" s="23"/>
      <c r="AC33" s="83"/>
      <c r="AD33" s="75"/>
      <c r="AE33" s="11" t="s">
        <v>3</v>
      </c>
      <c r="AF33" s="5">
        <f t="shared" ca="1" si="1"/>
        <v>4.2899361753899967E-2</v>
      </c>
      <c r="AG33" s="5">
        <f t="shared" ca="1" si="1"/>
        <v>5.3081131795791769E-2</v>
      </c>
      <c r="AH33" s="5">
        <f t="shared" ca="1" si="1"/>
        <v>8.4783642376976665E-2</v>
      </c>
      <c r="AI33" s="5">
        <f t="shared" ca="1" si="1"/>
        <v>0.13404274883297485</v>
      </c>
      <c r="AJ33" s="5">
        <f t="shared" ca="1" si="1"/>
        <v>0.21171996595582177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INDIRECT("DATA_VIS_PRIO!E"&amp;107-5*(ROW()-2)/2+(COLUMN()-5))</f>
        <v>0.9580573913497864</v>
      </c>
      <c r="F34" s="2" cm="1">
        <f t="array" aca="1" ref="F34" ca="1">INDIRECT("DATA_VIS_PRIO!E"&amp;107-5*(ROW()-2)/2+(COLUMN()-5))</f>
        <v>0.95180132544317242</v>
      </c>
      <c r="G34" s="2" cm="1">
        <f t="array" aca="1" ref="G34" ca="1">INDIRECT("DATA_VIS_PRIO!E"&amp;107-5*(ROW()-2)/2+(COLUMN()-5))</f>
        <v>0.93208075072525098</v>
      </c>
      <c r="H34" s="2" cm="1">
        <f t="array" aca="1" ref="H34" ca="1">INDIRECT("DATA_VIS_PRIO!E"&amp;107-5*(ROW()-2)/2+(COLUMN()-5))</f>
        <v>0.89667642641867784</v>
      </c>
      <c r="I34" s="2" cm="1">
        <f t="array" aca="1" ref="I34" ca="1">INDIRECT("DATA_VIS_PRIO!E"&amp;107-5*(ROW()-2)/2+(COLUMN()-5))</f>
        <v>0.84148708007644657</v>
      </c>
      <c r="K34" s="83"/>
      <c r="L34" s="74">
        <v>-55</v>
      </c>
      <c r="M34" s="12" t="s">
        <v>2</v>
      </c>
      <c r="N34" s="2" cm="1">
        <f t="array" aca="1" ref="N34" ca="1">INDIRECT("DATA_VIS_PRIO!F" &amp; 107-5*(ROW()-2)/2+(COLUMN()-14))</f>
        <v>0.99990376942823844</v>
      </c>
      <c r="O34" s="2" cm="1">
        <f t="array" aca="1" ref="O34" ca="1">INDIRECT("DATA_VIS_PRIO!F" &amp; 107-5*(ROW()-2)/2+(COLUMN()-14))</f>
        <v>0.99989563740062459</v>
      </c>
      <c r="P34" s="2" cm="1">
        <f t="array" aca="1" ref="P34" ca="1">INDIRECT("DATA_VIS_PRIO!F" &amp; 107-5*(ROW()-2)/2+(COLUMN()-14))</f>
        <v>0.99992757968885981</v>
      </c>
      <c r="Q34" s="2" cm="1">
        <f t="array" aca="1" ref="Q34" ca="1">INDIRECT("DATA_VIS_PRIO!F" &amp; 107-5*(ROW()-2)/2+(COLUMN()-14))</f>
        <v>0.99989312231701555</v>
      </c>
      <c r="R34" s="2" cm="1">
        <f t="array" aca="1" ref="R34" ca="1">INDIRECT("DATA_VIS_PRIO!F" &amp; 107-5*(ROW()-2)/2+(COLUMN()-14))</f>
        <v>0.9998975586502058</v>
      </c>
      <c r="S34" s="23"/>
      <c r="T34" s="83"/>
      <c r="U34" s="74">
        <v>-55</v>
      </c>
      <c r="V34" s="12" t="s">
        <v>2</v>
      </c>
      <c r="W34" s="3" cm="1">
        <f t="array" aca="1" ref="W34" ca="1">INDIRECT("DATA_VIS_PRIO!G" &amp; 107-5*(ROW()-2)/2+(COLUMN()-23))</f>
        <v>0.98845550770000123</v>
      </c>
      <c r="X34" s="3" cm="1">
        <f t="array" aca="1" ref="X34" ca="1">INDIRECT("DATA_VIS_PRIO!G" &amp; 107-5*(ROW()-2)/2+(COLUMN()-23))</f>
        <v>0.9867193319875438</v>
      </c>
      <c r="Y34" s="3" cm="1">
        <f t="array" aca="1" ref="Y34" ca="1">INDIRECT("DATA_VIS_PRIO!G" &amp; 107-5*(ROW()-2)/2+(COLUMN()-23))</f>
        <v>0.98128878749501358</v>
      </c>
      <c r="Z34" s="3" cm="1">
        <f t="array" aca="1" ref="Z34" ca="1">INDIRECT("DATA_VIS_PRIO!G" &amp; 107-5*(ROW()-2)/2+(COLUMN()-23))</f>
        <v>0.97114774301419238</v>
      </c>
      <c r="AA34" s="3" cm="1">
        <f t="array" aca="1" ref="AA34" ca="1">INDIRECT("DATA_VIS_PRIO!G" &amp; 107-5*(ROW()-2)/2+(COLUMN()-23))</f>
        <v>0.95480960250739078</v>
      </c>
      <c r="AB34" s="23"/>
      <c r="AC34" s="83"/>
      <c r="AD34" s="74">
        <v>-55</v>
      </c>
      <c r="AE34" s="12" t="s">
        <v>2</v>
      </c>
      <c r="AF34" s="2">
        <f t="shared" ca="1" si="1"/>
        <v>4.184637807845204E-2</v>
      </c>
      <c r="AG34" s="2">
        <f t="shared" ca="1" si="1"/>
        <v>4.8094311957452174E-2</v>
      </c>
      <c r="AH34" s="2">
        <f t="shared" ca="1" si="1"/>
        <v>6.784682896360883E-2</v>
      </c>
      <c r="AI34" s="2">
        <f t="shared" ca="1" si="1"/>
        <v>0.10321669589833771</v>
      </c>
      <c r="AJ34" s="2">
        <f t="shared" ca="1" si="1"/>
        <v>0.15841047857375923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INDIRECT("DATA_VIS_PRIO!H" &amp; 107-5*(ROW()-3)/2+(COLUMN()-5))</f>
        <v>0.92935995417074757</v>
      </c>
      <c r="F35" s="5" cm="1">
        <f t="array" aca="1" ref="F35" ca="1">INDIRECT("DATA_VIS_PRIO!H" &amp; 107-5*(ROW()-3)/2+(COLUMN()-5))</f>
        <v>0.91933729800429076</v>
      </c>
      <c r="G35" s="5" cm="1">
        <f t="array" aca="1" ref="G35" ca="1">INDIRECT("DATA_VIS_PRIO!H" &amp; 107-5*(ROW()-3)/2+(COLUMN()-5))</f>
        <v>0.89344857728372751</v>
      </c>
      <c r="H35" s="5" cm="1">
        <f t="array" aca="1" ref="H35" ca="1">INDIRECT("DATA_VIS_PRIO!H" &amp; 107-5*(ROW()-3)/2+(COLUMN()-5))</f>
        <v>0.84209520421271333</v>
      </c>
      <c r="I35" s="5" cm="1">
        <f t="array" aca="1" ref="I35" ca="1">INDIRECT("DATA_VIS_PRIO!H" &amp; 107-5*(ROW()-3)/2+(COLUMN()-5))</f>
        <v>0.7670353121614607</v>
      </c>
      <c r="K35" s="83"/>
      <c r="L35" s="75"/>
      <c r="M35" s="9" t="s">
        <v>3</v>
      </c>
      <c r="N35" s="5" cm="1">
        <f t="array" aca="1" ref="N35" ca="1">INDIRECT("DATA_VIS_PRIO!I" &amp; 107-5*(ROW()-3)/2+(COLUMN()-14))</f>
        <v>0.99369917760436444</v>
      </c>
      <c r="O35" s="5" cm="1">
        <f t="array" aca="1" ref="O35" ca="1">INDIRECT("DATA_VIS_PRIO!I" &amp; 107-5*(ROW()-3)/2+(COLUMN()-14))</f>
        <v>0.99324909732747524</v>
      </c>
      <c r="P35" s="5" cm="1">
        <f t="array" aca="1" ref="P35" ca="1">INDIRECT("DATA_VIS_PRIO!I" &amp; 107-5*(ROW()-3)/2+(COLUMN()-14))</f>
        <v>0.99292247771814657</v>
      </c>
      <c r="Q35" s="5" cm="1">
        <f t="array" aca="1" ref="Q35" ca="1">INDIRECT("DATA_VIS_PRIO!I" &amp; 107-5*(ROW()-3)/2+(COLUMN()-14))</f>
        <v>0.99024560993453115</v>
      </c>
      <c r="R35" s="5" cm="1">
        <f t="array" aca="1" ref="R35" ca="1">INDIRECT("DATA_VIS_PRIO!I" &amp; 107-5*(ROW()-3)/2+(COLUMN()-14))</f>
        <v>0.98609463762866956</v>
      </c>
      <c r="S35" s="23"/>
      <c r="T35" s="83"/>
      <c r="U35" s="75"/>
      <c r="V35" s="9" t="s">
        <v>3</v>
      </c>
      <c r="W35" s="6" cm="1">
        <f t="array" aca="1" ref="W35" ca="1">INDIRECT("DATA_VIS_PRIO!J" &amp; 107-5*(ROW()-3)/2+(COLUMN()-23))</f>
        <v>0.96765875002354262</v>
      </c>
      <c r="X35" s="6" cm="1">
        <f t="array" aca="1" ref="X35" ca="1">INDIRECT("DATA_VIS_PRIO!J" &amp; 107-5*(ROW()-3)/2+(COLUMN()-23))</f>
        <v>0.96359800099851922</v>
      </c>
      <c r="Y35" s="6" cm="1">
        <f t="array" aca="1" ref="Y35" ca="1">INDIRECT("DATA_VIS_PRIO!J" &amp; 107-5*(ROW()-3)/2+(COLUMN()-23))</f>
        <v>0.94996608539631799</v>
      </c>
      <c r="Z35" s="6" cm="1">
        <f t="array" aca="1" ref="Z35" ca="1">INDIRECT("DATA_VIS_PRIO!J" &amp; 107-5*(ROW()-3)/2+(COLUMN()-23))</f>
        <v>0.92611346479415924</v>
      </c>
      <c r="AA35" s="6" cm="1">
        <f t="array" aca="1" ref="AA35" ca="1">INDIRECT("DATA_VIS_PRIO!J" &amp; 107-5*(ROW()-3)/2+(COLUMN()-23))</f>
        <v>0.89024908983310802</v>
      </c>
      <c r="AB35" s="23"/>
      <c r="AC35" s="83"/>
      <c r="AD35" s="75"/>
      <c r="AE35" s="9" t="s">
        <v>3</v>
      </c>
      <c r="AF35" s="5">
        <f t="shared" ca="1" si="1"/>
        <v>6.4339223433616866E-2</v>
      </c>
      <c r="AG35" s="5">
        <f t="shared" ca="1" si="1"/>
        <v>7.3911799323184479E-2</v>
      </c>
      <c r="AH35" s="5">
        <f t="shared" ca="1" si="1"/>
        <v>9.947390043441906E-2</v>
      </c>
      <c r="AI35" s="5">
        <f t="shared" ca="1" si="1"/>
        <v>0.14815040572181781</v>
      </c>
      <c r="AJ35" s="5">
        <f t="shared" ca="1" si="1"/>
        <v>0.21905932546720885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INDIRECT("DATA_VIS_PRIO!E"&amp;107-5*(ROW()-2)/2+(COLUMN()-5))</f>
        <v>0.94089870727677305</v>
      </c>
      <c r="F36" s="2" cm="1">
        <f t="array" aca="1" ref="F36" ca="1">INDIRECT("DATA_VIS_PRIO!E"&amp;107-5*(ROW()-2)/2+(COLUMN()-5))</f>
        <v>0.93494367777780485</v>
      </c>
      <c r="G36" s="2" cm="1">
        <f t="array" aca="1" ref="G36" ca="1">INDIRECT("DATA_VIS_PRIO!E"&amp;107-5*(ROW()-2)/2+(COLUMN()-5))</f>
        <v>0.916336802351715</v>
      </c>
      <c r="H36" s="2" cm="1">
        <f t="array" aca="1" ref="H36" ca="1">INDIRECT("DATA_VIS_PRIO!E"&amp;107-5*(ROW()-2)/2+(COLUMN()-5))</f>
        <v>0.88350327133167217</v>
      </c>
      <c r="I36" s="2" cm="1">
        <f t="array" aca="1" ref="I36" ca="1">INDIRECT("DATA_VIS_PRIO!E"&amp;107-5*(ROW()-2)/2+(COLUMN()-5))</f>
        <v>0.83345813932302149</v>
      </c>
      <c r="K36" s="83"/>
      <c r="L36" s="74">
        <v>-60</v>
      </c>
      <c r="M36" s="10" t="s">
        <v>2</v>
      </c>
      <c r="N36" s="2" cm="1">
        <f t="array" aca="1" ref="N36" ca="1">INDIRECT("DATA_VIS_PRIO!F" &amp; 107-5*(ROW()-2)/2+(COLUMN()-14))</f>
        <v>0.99988798991374594</v>
      </c>
      <c r="O36" s="2" cm="1">
        <f t="array" aca="1" ref="O36" ca="1">INDIRECT("DATA_VIS_PRIO!F" &amp; 107-5*(ROW()-2)/2+(COLUMN()-14))</f>
        <v>0.99988015970562405</v>
      </c>
      <c r="P36" s="2" cm="1">
        <f t="array" aca="1" ref="P36" ca="1">INDIRECT("DATA_VIS_PRIO!F" &amp; 107-5*(ROW()-2)/2+(COLUMN()-14))</f>
        <v>0.99991692482836636</v>
      </c>
      <c r="Q36" s="2" cm="1">
        <f t="array" aca="1" ref="Q36" ca="1">INDIRECT("DATA_VIS_PRIO!F" &amp; 107-5*(ROW()-2)/2+(COLUMN()-14))</f>
        <v>0.99988499871559544</v>
      </c>
      <c r="R36" s="2" cm="1">
        <f t="array" aca="1" ref="R36" ca="1">INDIRECT("DATA_VIS_PRIO!F" &amp; 107-5*(ROW()-2)/2+(COLUMN()-14))</f>
        <v>0.99989369777506343</v>
      </c>
      <c r="S36" s="23"/>
      <c r="T36" s="83"/>
      <c r="U36" s="74">
        <v>-60</v>
      </c>
      <c r="V36" s="10" t="s">
        <v>2</v>
      </c>
      <c r="W36" s="3" cm="1">
        <f t="array" aca="1" ref="W36" ca="1">INDIRECT("DATA_VIS_PRIO!G" &amp; 107-5*(ROW()-2)/2+(COLUMN()-23))</f>
        <v>0.98369139539528405</v>
      </c>
      <c r="X36" s="3" cm="1">
        <f t="array" aca="1" ref="X36" ca="1">INDIRECT("DATA_VIS_PRIO!G" &amp; 107-5*(ROW()-2)/2+(COLUMN()-23))</f>
        <v>0.98201643727266541</v>
      </c>
      <c r="Y36" s="3" cm="1">
        <f t="array" aca="1" ref="Y36" ca="1">INDIRECT("DATA_VIS_PRIO!G" &amp; 107-5*(ROW()-2)/2+(COLUMN()-23))</f>
        <v>0.97683311148601804</v>
      </c>
      <c r="Z36" s="3" cm="1">
        <f t="array" aca="1" ref="Z36" ca="1">INDIRECT("DATA_VIS_PRIO!G" &amp; 107-5*(ROW()-2)/2+(COLUMN()-23))</f>
        <v>0.96731438960326144</v>
      </c>
      <c r="AA36" s="3" cm="1">
        <f t="array" aca="1" ref="AA36" ca="1">INDIRECT("DATA_VIS_PRIO!G" &amp; 107-5*(ROW()-2)/2+(COLUMN()-23))</f>
        <v>0.95236923955263519</v>
      </c>
      <c r="AB36" s="23"/>
      <c r="AC36" s="83"/>
      <c r="AD36" s="74">
        <v>-60</v>
      </c>
      <c r="AE36" s="10" t="s">
        <v>2</v>
      </c>
      <c r="AF36" s="2">
        <f t="shared" ca="1" si="1"/>
        <v>5.8989282636972895E-2</v>
      </c>
      <c r="AG36" s="2">
        <f t="shared" ca="1" si="1"/>
        <v>6.4936481927819201E-2</v>
      </c>
      <c r="AH36" s="2">
        <f t="shared" ca="1" si="1"/>
        <v>8.3580122476651364E-2</v>
      </c>
      <c r="AI36" s="2">
        <f t="shared" ca="1" si="1"/>
        <v>0.11638172738392327</v>
      </c>
      <c r="AJ36" s="2">
        <f t="shared" ca="1" si="1"/>
        <v>0.16643555845204194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INDIRECT("DATA_VIS_PRIO!H" &amp; 107-5*(ROW()-3)/2+(COLUMN()-5))</f>
        <v>0.90227369456699757</v>
      </c>
      <c r="F37" s="5" cm="1">
        <f t="array" aca="1" ref="F37" ca="1">INDIRECT("DATA_VIS_PRIO!H" &amp; 107-5*(ROW()-3)/2+(COLUMN()-5))</f>
        <v>0.89738864075905411</v>
      </c>
      <c r="G37" s="5" cm="1">
        <f t="array" aca="1" ref="G37" ca="1">INDIRECT("DATA_VIS_PRIO!H" &amp; 107-5*(ROW()-3)/2+(COLUMN()-5))</f>
        <v>0.87053712693981844</v>
      </c>
      <c r="H37" s="5" cm="1">
        <f t="array" aca="1" ref="H37" ca="1">INDIRECT("DATA_VIS_PRIO!H" &amp; 107-5*(ROW()-3)/2+(COLUMN()-5))</f>
        <v>0.82392506904997698</v>
      </c>
      <c r="I37" s="5" cm="1">
        <f t="array" aca="1" ref="I37" ca="1">INDIRECT("DATA_VIS_PRIO!H" &amp; 107-5*(ROW()-3)/2+(COLUMN()-5))</f>
        <v>0.75626920489349936</v>
      </c>
      <c r="K37" s="83"/>
      <c r="L37" s="75"/>
      <c r="M37" s="11" t="s">
        <v>3</v>
      </c>
      <c r="N37" s="5" cm="1">
        <f t="array" aca="1" ref="N37" ca="1">INDIRECT("DATA_VIS_PRIO!I" &amp; 107-5*(ROW()-3)/2+(COLUMN()-14))</f>
        <v>0.99296075840824904</v>
      </c>
      <c r="O37" s="5" cm="1">
        <f t="array" aca="1" ref="O37" ca="1">INDIRECT("DATA_VIS_PRIO!I" &amp; 107-5*(ROW()-3)/2+(COLUMN()-14))</f>
        <v>0.99298188295311118</v>
      </c>
      <c r="P37" s="5" cm="1">
        <f t="array" aca="1" ref="P37" ca="1">INDIRECT("DATA_VIS_PRIO!I" &amp; 107-5*(ROW()-3)/2+(COLUMN()-14))</f>
        <v>0.99245702364749278</v>
      </c>
      <c r="Q37" s="5" cm="1">
        <f t="array" aca="1" ref="Q37" ca="1">INDIRECT("DATA_VIS_PRIO!I" &amp; 107-5*(ROW()-3)/2+(COLUMN()-14))</f>
        <v>0.99006189833740421</v>
      </c>
      <c r="R37" s="5" cm="1">
        <f t="array" aca="1" ref="R37" ca="1">INDIRECT("DATA_VIS_PRIO!I" &amp; 107-5*(ROW()-3)/2+(COLUMN()-14))</f>
        <v>0.98672162007950237</v>
      </c>
      <c r="S37" s="23"/>
      <c r="T37" s="83"/>
      <c r="U37" s="75"/>
      <c r="V37" s="11" t="s">
        <v>3</v>
      </c>
      <c r="W37" s="6" cm="1">
        <f t="array" aca="1" ref="W37" ca="1">INDIRECT("DATA_VIS_PRIO!J" &amp; 107-5*(ROW()-3)/2+(COLUMN()-23))</f>
        <v>0.95709521042263757</v>
      </c>
      <c r="X37" s="6" cm="1">
        <f t="array" aca="1" ref="X37" ca="1">INDIRECT("DATA_VIS_PRIO!J" &amp; 107-5*(ROW()-3)/2+(COLUMN()-23))</f>
        <v>0.95159877870204956</v>
      </c>
      <c r="Y37" s="6" cm="1">
        <f t="array" aca="1" ref="Y37" ca="1">INDIRECT("DATA_VIS_PRIO!J" &amp; 107-5*(ROW()-3)/2+(COLUMN()-23))</f>
        <v>0.94000226201606962</v>
      </c>
      <c r="Z37" s="6" cm="1">
        <f t="array" aca="1" ref="Z37" ca="1">INDIRECT("DATA_VIS_PRIO!J" &amp; 107-5*(ROW()-3)/2+(COLUMN()-23))</f>
        <v>0.91799915455224956</v>
      </c>
      <c r="AA37" s="6" cm="1">
        <f t="array" aca="1" ref="AA37" ca="1">INDIRECT("DATA_VIS_PRIO!J" &amp; 107-5*(ROW()-3)/2+(COLUMN()-23))</f>
        <v>0.88578782109269327</v>
      </c>
      <c r="AB37" s="23"/>
      <c r="AC37" s="83"/>
      <c r="AD37" s="75"/>
      <c r="AE37" s="11" t="s">
        <v>3</v>
      </c>
      <c r="AF37" s="5">
        <f t="shared" ca="1" si="1"/>
        <v>9.068706384125147E-2</v>
      </c>
      <c r="AG37" s="5">
        <f t="shared" ca="1" si="1"/>
        <v>9.5593242194057071E-2</v>
      </c>
      <c r="AH37" s="5">
        <f t="shared" ca="1" si="1"/>
        <v>0.12191989670767434</v>
      </c>
      <c r="AI37" s="5">
        <f t="shared" ca="1" si="1"/>
        <v>0.16613682928742723</v>
      </c>
      <c r="AJ37" s="5">
        <f t="shared" ca="1" si="1"/>
        <v>0.23045241518600301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INDIRECT("DATA_VIS_PRIO!E"&amp;107-5*(ROW()-2)/2+(COLUMN()-5))</f>
        <v>0.91941737930686995</v>
      </c>
      <c r="F38" s="2" cm="1">
        <f t="array" aca="1" ref="F38" ca="1">INDIRECT("DATA_VIS_PRIO!E"&amp;107-5*(ROW()-2)/2+(COLUMN()-5))</f>
        <v>0.91386129983216324</v>
      </c>
      <c r="G38" s="2" cm="1">
        <f t="array" aca="1" ref="G38" ca="1">INDIRECT("DATA_VIS_PRIO!E"&amp;107-5*(ROW()-2)/2+(COLUMN()-5))</f>
        <v>0.89676988981401362</v>
      </c>
      <c r="H38" s="2" cm="1">
        <f t="array" aca="1" ref="H38" ca="1">INDIRECT("DATA_VIS_PRIO!E"&amp;107-5*(ROW()-2)/2+(COLUMN()-5))</f>
        <v>0.86694628432825216</v>
      </c>
      <c r="I38" s="2" cm="1">
        <f t="array" aca="1" ref="I38" ca="1">INDIRECT("DATA_VIS_PRIO!E"&amp;107-5*(ROW()-2)/2+(COLUMN()-5))</f>
        <v>0.82253486058811309</v>
      </c>
      <c r="K38" s="83"/>
      <c r="L38" s="74">
        <v>-65</v>
      </c>
      <c r="M38" s="12" t="s">
        <v>2</v>
      </c>
      <c r="N38" s="2" cm="1">
        <f t="array" aca="1" ref="N38" ca="1">INDIRECT("DATA_VIS_PRIO!F" &amp; 107-5*(ROW()-2)/2+(COLUMN()-14))</f>
        <v>0.99992329551447157</v>
      </c>
      <c r="O38" s="2" cm="1">
        <f t="array" aca="1" ref="O38" ca="1">INDIRECT("DATA_VIS_PRIO!F" &amp; 107-5*(ROW()-2)/2+(COLUMN()-14))</f>
        <v>0.99991852851885599</v>
      </c>
      <c r="P38" s="2" cm="1">
        <f t="array" aca="1" ref="P38" ca="1">INDIRECT("DATA_VIS_PRIO!F" &amp; 107-5*(ROW()-2)/2+(COLUMN()-14))</f>
        <v>0.99990325025357796</v>
      </c>
      <c r="Q38" s="2" cm="1">
        <f t="array" aca="1" ref="Q38" ca="1">INDIRECT("DATA_VIS_PRIO!F" &amp; 107-5*(ROW()-2)/2+(COLUMN()-14))</f>
        <v>0.99987413070654885</v>
      </c>
      <c r="R38" s="2" cm="1">
        <f t="array" aca="1" ref="R38" ca="1">INDIRECT("DATA_VIS_PRIO!F" &amp; 107-5*(ROW()-2)/2+(COLUMN()-14))</f>
        <v>0.99988776206466945</v>
      </c>
      <c r="S38" s="23"/>
      <c r="T38" s="83"/>
      <c r="U38" s="74">
        <v>-65</v>
      </c>
      <c r="V38" s="12" t="s">
        <v>2</v>
      </c>
      <c r="W38" s="3" cm="1">
        <f t="array" aca="1" ref="W38" ca="1">INDIRECT("DATA_VIS_PRIO!G" &amp; 107-5*(ROW()-2)/2+(COLUMN()-23))</f>
        <v>0.97772680539803836</v>
      </c>
      <c r="X38" s="3" cm="1">
        <f t="array" aca="1" ref="X38" ca="1">INDIRECT("DATA_VIS_PRIO!G" &amp; 107-5*(ROW()-2)/2+(COLUMN()-23))</f>
        <v>0.97613985286949723</v>
      </c>
      <c r="Y38" s="3" cm="1">
        <f t="array" aca="1" ref="Y38" ca="1">INDIRECT("DATA_VIS_PRIO!G" &amp; 107-5*(ROW()-2)/2+(COLUMN()-23))</f>
        <v>0.97121023911876525</v>
      </c>
      <c r="Z38" s="3" cm="1">
        <f t="array" aca="1" ref="Z38" ca="1">INDIRECT("DATA_VIS_PRIO!G" &amp; 107-5*(ROW()-2)/2+(COLUMN()-23))</f>
        <v>0.96242936125412715</v>
      </c>
      <c r="AA38" s="3" cm="1">
        <f t="array" aca="1" ref="AA38" ca="1">INDIRECT("DATA_VIS_PRIO!G" &amp; 107-5*(ROW()-2)/2+(COLUMN()-23))</f>
        <v>0.94901293541777076</v>
      </c>
      <c r="AB38" s="23"/>
      <c r="AC38" s="83"/>
      <c r="AD38" s="74">
        <v>-65</v>
      </c>
      <c r="AE38" s="12" t="s">
        <v>2</v>
      </c>
      <c r="AF38" s="2">
        <f t="shared" ca="1" si="1"/>
        <v>8.0505916207601613E-2</v>
      </c>
      <c r="AG38" s="2">
        <f t="shared" ca="1" si="1"/>
        <v>8.6057228686692744E-2</v>
      </c>
      <c r="AH38" s="2">
        <f t="shared" ca="1" si="1"/>
        <v>0.10313336043956434</v>
      </c>
      <c r="AI38" s="2">
        <f t="shared" ca="1" si="1"/>
        <v>0.13292784637829669</v>
      </c>
      <c r="AJ38" s="2">
        <f t="shared" ca="1" si="1"/>
        <v>0.17735290147655636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INDIRECT("DATA_VIS_PRIO!H" &amp; 107-5*(ROW()-3)/2+(COLUMN()-5))</f>
        <v>0.87521618267807855</v>
      </c>
      <c r="F39" s="5" cm="1">
        <f t="array" aca="1" ref="F39" ca="1">INDIRECT("DATA_VIS_PRIO!H" &amp; 107-5*(ROW()-3)/2+(COLUMN()-5))</f>
        <v>0.86717216905610306</v>
      </c>
      <c r="G39" s="5" cm="1">
        <f t="array" aca="1" ref="G39" ca="1">INDIRECT("DATA_VIS_PRIO!H" &amp; 107-5*(ROW()-3)/2+(COLUMN()-5))</f>
        <v>0.84280018386074396</v>
      </c>
      <c r="H39" s="5" cm="1">
        <f t="array" aca="1" ref="H39" ca="1">INDIRECT("DATA_VIS_PRIO!H" &amp; 107-5*(ROW()-3)/2+(COLUMN()-5))</f>
        <v>0.7936245795737551</v>
      </c>
      <c r="I39" s="5" cm="1">
        <f t="array" aca="1" ref="I39" ca="1">INDIRECT("DATA_VIS_PRIO!H" &amp; 107-5*(ROW()-3)/2+(COLUMN()-5))</f>
        <v>0.73363111416239568</v>
      </c>
      <c r="K39" s="83"/>
      <c r="L39" s="75"/>
      <c r="M39" s="9" t="s">
        <v>3</v>
      </c>
      <c r="N39" s="5" cm="1">
        <f t="array" aca="1" ref="N39" ca="1">INDIRECT("DATA_VIS_PRIO!I" &amp; 107-5*(ROW()-3)/2+(COLUMN()-14))</f>
        <v>0.99324699909018965</v>
      </c>
      <c r="O39" s="5" cm="1">
        <f t="array" aca="1" ref="O39" ca="1">INDIRECT("DATA_VIS_PRIO!I" &amp; 107-5*(ROW()-3)/2+(COLUMN()-14))</f>
        <v>0.99291994976774178</v>
      </c>
      <c r="P39" s="5" cm="1">
        <f t="array" aca="1" ref="P39" ca="1">INDIRECT("DATA_VIS_PRIO!I" &amp; 107-5*(ROW()-3)/2+(COLUMN()-14))</f>
        <v>0.99185415449328995</v>
      </c>
      <c r="Q39" s="5" cm="1">
        <f t="array" aca="1" ref="Q39" ca="1">INDIRECT("DATA_VIS_PRIO!I" &amp; 107-5*(ROW()-3)/2+(COLUMN()-14))</f>
        <v>0.98880034534730199</v>
      </c>
      <c r="R39" s="5" cm="1">
        <f t="array" aca="1" ref="R39" ca="1">INDIRECT("DATA_VIS_PRIO!I" &amp; 107-5*(ROW()-3)/2+(COLUMN()-14))</f>
        <v>0.98586312272829157</v>
      </c>
      <c r="S39" s="23"/>
      <c r="T39" s="83"/>
      <c r="U39" s="75"/>
      <c r="V39" s="9" t="s">
        <v>3</v>
      </c>
      <c r="W39" s="6" cm="1">
        <f t="array" aca="1" ref="W39" ca="1">INDIRECT("DATA_VIS_PRIO!J" &amp; 107-5*(ROW()-3)/2+(COLUMN()-23))</f>
        <v>0.94264159985141716</v>
      </c>
      <c r="X39" s="6" cm="1">
        <f t="array" aca="1" ref="X39" ca="1">INDIRECT("DATA_VIS_PRIO!J" &amp; 107-5*(ROW()-3)/2+(COLUMN()-23))</f>
        <v>0.93894368342281576</v>
      </c>
      <c r="Y39" s="6" cm="1">
        <f t="array" aca="1" ref="Y39" ca="1">INDIRECT("DATA_VIS_PRIO!J" &amp; 107-5*(ROW()-3)/2+(COLUMN()-23))</f>
        <v>0.9275582558807608</v>
      </c>
      <c r="Z39" s="6" cm="1">
        <f t="array" aca="1" ref="Z39" ca="1">INDIRECT("DATA_VIS_PRIO!J" &amp; 107-5*(ROW()-3)/2+(COLUMN()-23))</f>
        <v>0.91095192415347936</v>
      </c>
      <c r="AA39" s="6" cm="1">
        <f t="array" aca="1" ref="AA39" ca="1">INDIRECT("DATA_VIS_PRIO!J" &amp; 107-5*(ROW()-3)/2+(COLUMN()-23))</f>
        <v>0.88362365273563392</v>
      </c>
      <c r="AB39" s="23"/>
      <c r="AC39" s="83"/>
      <c r="AD39" s="75"/>
      <c r="AE39" s="9" t="s">
        <v>3</v>
      </c>
      <c r="AF39" s="5">
        <f t="shared" ca="1" si="1"/>
        <v>0.11803081641211111</v>
      </c>
      <c r="AG39" s="5">
        <f t="shared" ca="1" si="1"/>
        <v>0.12574778071163872</v>
      </c>
      <c r="AH39" s="5">
        <f t="shared" ca="1" si="1"/>
        <v>0.149053970632546</v>
      </c>
      <c r="AI39" s="5">
        <f t="shared" ca="1" si="1"/>
        <v>0.19517576577354689</v>
      </c>
      <c r="AJ39" s="5">
        <f t="shared" ca="1" si="1"/>
        <v>0.25223200856589589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INDIRECT("DATA_VIS_PRIO!E"&amp;107-5*(ROW()-2)/2+(COLUMN()-5))</f>
        <v>0.89307490964323444</v>
      </c>
      <c r="F40" s="2" cm="1">
        <f t="array" aca="1" ref="F40" ca="1">INDIRECT("DATA_VIS_PRIO!E"&amp;107-5*(ROW()-2)/2+(COLUMN()-5))</f>
        <v>0.88806262529772217</v>
      </c>
      <c r="G40" s="2" cm="1">
        <f t="array" aca="1" ref="G40" ca="1">INDIRECT("DATA_VIS_PRIO!E"&amp;107-5*(ROW()-2)/2+(COLUMN()-5))</f>
        <v>0.87278668954536864</v>
      </c>
      <c r="H40" s="2" cm="1">
        <f t="array" aca="1" ref="H40" ca="1">INDIRECT("DATA_VIS_PRIO!E"&amp;107-5*(ROW()-2)/2+(COLUMN()-5))</f>
        <v>0.8465951567066361</v>
      </c>
      <c r="I40" s="2" cm="1">
        <f t="array" aca="1" ref="I40" ca="1">INDIRECT("DATA_VIS_PRIO!E"&amp;107-5*(ROW()-2)/2+(COLUMN()-5))</f>
        <v>0.80861510405325465</v>
      </c>
      <c r="K40" s="83"/>
      <c r="L40" s="74">
        <v>-70</v>
      </c>
      <c r="M40" s="10" t="s">
        <v>2</v>
      </c>
      <c r="N40" s="2" cm="1">
        <f t="array" aca="1" ref="N40" ca="1">INDIRECT("DATA_VIS_PRIO!F" &amp; 107-5*(ROW()-2)/2+(COLUMN()-14))</f>
        <v>0.99990427580660102</v>
      </c>
      <c r="O40" s="2" cm="1">
        <f t="array" aca="1" ref="O40" ca="1">INDIRECT("DATA_VIS_PRIO!F" &amp; 107-5*(ROW()-2)/2+(COLUMN()-14))</f>
        <v>0.99989983263624438</v>
      </c>
      <c r="P40" s="2" cm="1">
        <f t="array" aca="1" ref="P40" ca="1">INDIRECT("DATA_VIS_PRIO!F" &amp; 107-5*(ROW()-2)/2+(COLUMN()-14))</f>
        <v>0.99988581939916354</v>
      </c>
      <c r="Q40" s="2" cm="1">
        <f t="array" aca="1" ref="Q40" ca="1">INDIRECT("DATA_VIS_PRIO!F" &amp; 107-5*(ROW()-2)/2+(COLUMN()-14))</f>
        <v>0.99986000582823742</v>
      </c>
      <c r="R40" s="2" cm="1">
        <f t="array" aca="1" ref="R40" ca="1">INDIRECT("DATA_VIS_PRIO!F" &amp; 107-5*(ROW()-2)/2+(COLUMN()-14))</f>
        <v>0.99981800011355637</v>
      </c>
      <c r="S40" s="23"/>
      <c r="T40" s="83"/>
      <c r="U40" s="74">
        <v>-70</v>
      </c>
      <c r="V40" s="10" t="s">
        <v>2</v>
      </c>
      <c r="W40" s="3" cm="1">
        <f t="array" aca="1" ref="W40" ca="1">INDIRECT("DATA_VIS_PRIO!G" &amp; 107-5*(ROW()-2)/2+(COLUMN()-23))</f>
        <v>0.97015002511841997</v>
      </c>
      <c r="X40" s="3" cm="1">
        <f t="array" aca="1" ref="X40" ca="1">INDIRECT("DATA_VIS_PRIO!G" &amp; 107-5*(ROW()-2)/2+(COLUMN()-23))</f>
        <v>0.96868615003873437</v>
      </c>
      <c r="Y40" s="3" cm="1">
        <f t="array" aca="1" ref="Y40" ca="1">INDIRECT("DATA_VIS_PRIO!G" &amp; 107-5*(ROW()-2)/2+(COLUMN()-23))</f>
        <v>0.96418446919577039</v>
      </c>
      <c r="Z40" s="3" cm="1">
        <f t="array" aca="1" ref="Z40" ca="1">INDIRECT("DATA_VIS_PRIO!G" &amp; 107-5*(ROW()-2)/2+(COLUMN()-23))</f>
        <v>0.95632097608848243</v>
      </c>
      <c r="AA40" s="3" cm="1">
        <f t="array" aca="1" ref="AA40" ca="1">INDIRECT("DATA_VIS_PRIO!G" &amp; 107-5*(ROW()-2)/2+(COLUMN()-23))</f>
        <v>0.94457654589680418</v>
      </c>
      <c r="AB40" s="23"/>
      <c r="AC40" s="83"/>
      <c r="AD40" s="74">
        <v>-70</v>
      </c>
      <c r="AE40" s="10" t="s">
        <v>2</v>
      </c>
      <c r="AF40" s="2">
        <f t="shared" ca="1" si="1"/>
        <v>0.10682936616336658</v>
      </c>
      <c r="AG40" s="2">
        <f t="shared" ca="1" si="1"/>
        <v>0.1118372073385222</v>
      </c>
      <c r="AH40" s="2">
        <f t="shared" ca="1" si="1"/>
        <v>0.1270991298537949</v>
      </c>
      <c r="AI40" s="2">
        <f t="shared" ca="1" si="1"/>
        <v>0.15326484912160132</v>
      </c>
      <c r="AJ40" s="2">
        <f t="shared" ca="1" si="1"/>
        <v>0.19120289606030172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INDIRECT("DATA_VIS_PRIO!H" &amp; 107-5*(ROW()-3)/2+(COLUMN()-5))</f>
        <v>0.83786198336458029</v>
      </c>
      <c r="F41" s="5" cm="1">
        <f t="array" aca="1" ref="F41" ca="1">INDIRECT("DATA_VIS_PRIO!H" &amp; 107-5*(ROW()-3)/2+(COLUMN()-5))</f>
        <v>0.83086703474141588</v>
      </c>
      <c r="G41" s="5" cm="1">
        <f t="array" aca="1" ref="G41" ca="1">INDIRECT("DATA_VIS_PRIO!H" &amp; 107-5*(ROW()-3)/2+(COLUMN()-5))</f>
        <v>0.80217469538550867</v>
      </c>
      <c r="H41" s="5" cm="1">
        <f t="array" aca="1" ref="H41" ca="1">INDIRECT("DATA_VIS_PRIO!H" &amp; 107-5*(ROW()-3)/2+(COLUMN()-5))</f>
        <v>0.7658702301785334</v>
      </c>
      <c r="I41" s="5" cm="1">
        <f t="array" aca="1" ref="I41" ca="1">INDIRECT("DATA_VIS_PRIO!H" &amp; 107-5*(ROW()-3)/2+(COLUMN()-5))</f>
        <v>0.71532908244506388</v>
      </c>
      <c r="K41" s="83"/>
      <c r="L41" s="75"/>
      <c r="M41" s="11" t="s">
        <v>3</v>
      </c>
      <c r="N41" s="5" cm="1">
        <f t="array" aca="1" ref="N41" ca="1">INDIRECT("DATA_VIS_PRIO!I" &amp; 107-5*(ROW()-3)/2+(COLUMN()-14))</f>
        <v>0.99232020548446565</v>
      </c>
      <c r="O41" s="5" cm="1">
        <f t="array" aca="1" ref="O41" ca="1">INDIRECT("DATA_VIS_PRIO!I" &amp; 107-5*(ROW()-3)/2+(COLUMN()-14))</f>
        <v>0.99202522440432284</v>
      </c>
      <c r="P41" s="5" cm="1">
        <f t="array" aca="1" ref="P41" ca="1">INDIRECT("DATA_VIS_PRIO!I" &amp; 107-5*(ROW()-3)/2+(COLUMN()-14))</f>
        <v>0.99018653645480115</v>
      </c>
      <c r="Q41" s="5" cm="1">
        <f t="array" aca="1" ref="Q41" ca="1">INDIRECT("DATA_VIS_PRIO!I" &amp; 107-5*(ROW()-3)/2+(COLUMN()-14))</f>
        <v>0.98820176688993122</v>
      </c>
      <c r="R41" s="5" cm="1">
        <f t="array" aca="1" ref="R41" ca="1">INDIRECT("DATA_VIS_PRIO!I" &amp; 107-5*(ROW()-3)/2+(COLUMN()-14))</f>
        <v>0.98489337963129564</v>
      </c>
      <c r="S41" s="23"/>
      <c r="T41" s="83"/>
      <c r="U41" s="75"/>
      <c r="V41" s="11" t="s">
        <v>3</v>
      </c>
      <c r="W41" s="6" cm="1">
        <f t="array" aca="1" ref="W41" ca="1">INDIRECT("DATA_VIS_PRIO!J" &amp; 107-5*(ROW()-3)/2+(COLUMN()-23))</f>
        <v>0.92569693349151561</v>
      </c>
      <c r="X41" s="6" cm="1">
        <f t="array" aca="1" ref="X41" ca="1">INDIRECT("DATA_VIS_PRIO!J" &amp; 107-5*(ROW()-3)/2+(COLUMN()-23))</f>
        <v>0.92237376177969399</v>
      </c>
      <c r="Y41" s="6" cm="1">
        <f t="array" aca="1" ref="Y41" ca="1">INDIRECT("DATA_VIS_PRIO!J" &amp; 107-5*(ROW()-3)/2+(COLUMN()-23))</f>
        <v>0.91542432233515958</v>
      </c>
      <c r="Z41" s="6" cm="1">
        <f t="array" aca="1" ref="Z41" ca="1">INDIRECT("DATA_VIS_PRIO!J" &amp; 107-5*(ROW()-3)/2+(COLUMN()-23))</f>
        <v>0.89866993791451322</v>
      </c>
      <c r="AA41" s="6" cm="1">
        <f t="array" aca="1" ref="AA41" ca="1">INDIRECT("DATA_VIS_PRIO!J" &amp; 107-5*(ROW()-3)/2+(COLUMN()-23))</f>
        <v>0.87441547094196104</v>
      </c>
      <c r="AB41" s="23"/>
      <c r="AC41" s="83"/>
      <c r="AD41" s="75"/>
      <c r="AE41" s="11" t="s">
        <v>3</v>
      </c>
      <c r="AF41" s="5">
        <f t="shared" ca="1" si="1"/>
        <v>0.15445822211988536</v>
      </c>
      <c r="AG41" s="5">
        <f t="shared" ca="1" si="1"/>
        <v>0.16115818966290696</v>
      </c>
      <c r="AH41" s="5">
        <f t="shared" ca="1" si="1"/>
        <v>0.18801184106929247</v>
      </c>
      <c r="AI41" s="5">
        <f t="shared" ca="1" si="1"/>
        <v>0.22233153671139783</v>
      </c>
      <c r="AJ41" s="5">
        <f t="shared" ca="1" si="1"/>
        <v>0.26956429718623176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INDIRECT("DATA_VIS_PRIO!E"&amp;107-5*(ROW()-2)/2+(COLUMN()-5))</f>
        <v>0.86082325299957096</v>
      </c>
      <c r="F42" s="2" cm="1">
        <f t="array" aca="1" ref="F42" ca="1">INDIRECT("DATA_VIS_PRIO!E"&amp;107-5*(ROW()-2)/2+(COLUMN()-5))</f>
        <v>0.85655356436179131</v>
      </c>
      <c r="G42" s="2" cm="1">
        <f t="array" aca="1" ref="G42" ca="1">INDIRECT("DATA_VIS_PRIO!E"&amp;107-5*(ROW()-2)/2+(COLUMN()-5))</f>
        <v>0.84366104865350267</v>
      </c>
      <c r="H42" s="2" cm="1">
        <f t="array" aca="1" ref="H42" ca="1">INDIRECT("DATA_VIS_PRIO!E"&amp;107-5*(ROW()-2)/2+(COLUMN()-5))</f>
        <v>0.82194436900463341</v>
      </c>
      <c r="I42" s="2" cm="1">
        <f t="array" aca="1" ref="I42" ca="1">INDIRECT("DATA_VIS_PRIO!E"&amp;107-5*(ROW()-2)/2+(COLUMN()-5))</f>
        <v>0.79122687458428975</v>
      </c>
      <c r="K42" s="83"/>
      <c r="L42" s="74">
        <v>-75</v>
      </c>
      <c r="M42" s="12" t="s">
        <v>2</v>
      </c>
      <c r="N42" s="2" cm="1">
        <f t="array" aca="1" ref="N42" ca="1">INDIRECT("DATA_VIS_PRIO!F" &amp; 107-5*(ROW()-2)/2+(COLUMN()-14))</f>
        <v>0.99987973807801078</v>
      </c>
      <c r="O42" s="2" cm="1">
        <f t="array" aca="1" ref="O42" ca="1">INDIRECT("DATA_VIS_PRIO!F" &amp; 107-5*(ROW()-2)/2+(COLUMN()-14))</f>
        <v>0.99987579474947563</v>
      </c>
      <c r="P42" s="2" cm="1">
        <f t="array" aca="1" ref="P42" ca="1">INDIRECT("DATA_VIS_PRIO!F" &amp; 107-5*(ROW()-2)/2+(COLUMN()-14))</f>
        <v>0.99986357118238645</v>
      </c>
      <c r="Q42" s="2" cm="1">
        <f t="array" aca="1" ref="Q42" ca="1">INDIRECT("DATA_VIS_PRIO!F" &amp; 107-5*(ROW()-2)/2+(COLUMN()-14))</f>
        <v>0.99984185268882519</v>
      </c>
      <c r="R42" s="2" cm="1">
        <f t="array" aca="1" ref="R42" ca="1">INDIRECT("DATA_VIS_PRIO!F" &amp; 107-5*(ROW()-2)/2+(COLUMN()-14))</f>
        <v>0.99980851916031444</v>
      </c>
      <c r="S42" s="23"/>
      <c r="T42" s="83"/>
      <c r="U42" s="74">
        <v>-75</v>
      </c>
      <c r="V42" s="12" t="s">
        <v>2</v>
      </c>
      <c r="W42" s="3" cm="1">
        <f t="array" aca="1" ref="W42" ca="1">INDIRECT("DATA_VIS_PRIO!G" &amp; 107-5*(ROW()-2)/2+(COLUMN()-23))</f>
        <v>0.96063078703894256</v>
      </c>
      <c r="X42" s="3" cm="1">
        <f t="array" aca="1" ref="X42" ca="1">INDIRECT("DATA_VIS_PRIO!G" &amp; 107-5*(ROW()-2)/2+(COLUMN()-23))</f>
        <v>0.95934812045533879</v>
      </c>
      <c r="Y42" s="3" cm="1">
        <f t="array" aca="1" ref="Y42" ca="1">INDIRECT("DATA_VIS_PRIO!G" &amp; 107-5*(ROW()-2)/2+(COLUMN()-23))</f>
        <v>0.95544462990553436</v>
      </c>
      <c r="Z42" s="3" cm="1">
        <f t="array" aca="1" ref="Z42" ca="1">INDIRECT("DATA_VIS_PRIO!G" &amp; 107-5*(ROW()-2)/2+(COLUMN()-23))</f>
        <v>0.9487636093272952</v>
      </c>
      <c r="AA42" s="3" cm="1">
        <f t="array" aca="1" ref="AA42" ca="1">INDIRECT("DATA_VIS_PRIO!G" &amp; 107-5*(ROW()-2)/2+(COLUMN()-23))</f>
        <v>0.93907752920808762</v>
      </c>
      <c r="AB42" s="23"/>
      <c r="AC42" s="83"/>
      <c r="AD42" s="74">
        <v>-75</v>
      </c>
      <c r="AE42" s="12" t="s">
        <v>2</v>
      </c>
      <c r="AF42" s="2">
        <f t="shared" ca="1" si="1"/>
        <v>0.13905648507843982</v>
      </c>
      <c r="AG42" s="2">
        <f t="shared" ca="1" si="1"/>
        <v>0.14332223038768432</v>
      </c>
      <c r="AH42" s="2">
        <f t="shared" ca="1" si="1"/>
        <v>0.15620252252888378</v>
      </c>
      <c r="AI42" s="2">
        <f t="shared" ca="1" si="1"/>
        <v>0.17789748368419178</v>
      </c>
      <c r="AJ42" s="2">
        <f t="shared" ca="1" si="1"/>
        <v>0.20858164457602468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INDIRECT("DATA_VIS_PRIO!H" &amp; 107-5*(ROW()-3)/2+(COLUMN()-5))</f>
        <v>0.78574045334423059</v>
      </c>
      <c r="F43" s="5" cm="1">
        <f t="array" aca="1" ref="F43" ca="1">INDIRECT("DATA_VIS_PRIO!H" &amp; 107-5*(ROW()-3)/2+(COLUMN()-5))</f>
        <v>0.77984336802856591</v>
      </c>
      <c r="G43" s="5" cm="1">
        <f t="array" aca="1" ref="G43" ca="1">INDIRECT("DATA_VIS_PRIO!H" &amp; 107-5*(ROW()-3)/2+(COLUMN()-5))</f>
        <v>0.76223533647107755</v>
      </c>
      <c r="H43" s="5" cm="1">
        <f t="array" aca="1" ref="H43" ca="1">INDIRECT("DATA_VIS_PRIO!H" &amp; 107-5*(ROW()-3)/2+(COLUMN()-5))</f>
        <v>0.73322311893998837</v>
      </c>
      <c r="I43" s="5" cm="1">
        <f t="array" aca="1" ref="I43" ca="1">INDIRECT("DATA_VIS_PRIO!H" &amp; 107-5*(ROW()-3)/2+(COLUMN()-5))</f>
        <v>0.6934863889682148</v>
      </c>
      <c r="K43" s="83"/>
      <c r="L43" s="75"/>
      <c r="M43" s="9" t="s">
        <v>3</v>
      </c>
      <c r="N43" s="5" cm="1">
        <f t="array" aca="1" ref="N43" ca="1">INDIRECT("DATA_VIS_PRIO!I" &amp; 107-5*(ROW()-3)/2+(COLUMN()-14))</f>
        <v>0.99015395233476577</v>
      </c>
      <c r="O43" s="5" cm="1">
        <f t="array" aca="1" ref="O43" ca="1">INDIRECT("DATA_VIS_PRIO!I" &amp; 107-5*(ROW()-3)/2+(COLUMN()-14))</f>
        <v>0.98986920869185724</v>
      </c>
      <c r="P43" s="5" cm="1">
        <f t="array" aca="1" ref="P43" ca="1">INDIRECT("DATA_VIS_PRIO!I" &amp; 107-5*(ROW()-3)/2+(COLUMN()-14))</f>
        <v>0.98898237516555443</v>
      </c>
      <c r="Q43" s="5" cm="1">
        <f t="array" aca="1" ref="Q43" ca="1">INDIRECT("DATA_VIS_PRIO!I" &amp; 107-5*(ROW()-3)/2+(COLUMN()-14))</f>
        <v>0.98739294911789999</v>
      </c>
      <c r="R43" s="5" cm="1">
        <f t="array" aca="1" ref="R43" ca="1">INDIRECT("DATA_VIS_PRIO!I" &amp; 107-5*(ROW()-3)/2+(COLUMN()-14))</f>
        <v>0.98492706896075721</v>
      </c>
      <c r="S43" s="23"/>
      <c r="T43" s="83"/>
      <c r="U43" s="75"/>
      <c r="V43" s="9" t="s">
        <v>3</v>
      </c>
      <c r="W43" s="6" cm="1">
        <f t="array" aca="1" ref="W43" ca="1">INDIRECT("DATA_VIS_PRIO!J" &amp; 107-5*(ROW()-3)/2+(COLUMN()-23))</f>
        <v>0.90839832392676179</v>
      </c>
      <c r="X43" s="6" cm="1">
        <f t="array" aca="1" ref="X43" ca="1">INDIRECT("DATA_VIS_PRIO!J" &amp; 107-5*(ROW()-3)/2+(COLUMN()-23))</f>
        <v>0.90568103986213677</v>
      </c>
      <c r="Y43" s="6" cm="1">
        <f t="array" aca="1" ref="Y43" ca="1">INDIRECT("DATA_VIS_PRIO!J" &amp; 107-5*(ROW()-3)/2+(COLUMN()-23))</f>
        <v>0.89747833143296141</v>
      </c>
      <c r="Z43" s="6" cm="1">
        <f t="array" aca="1" ref="Z43" ca="1">INDIRECT("DATA_VIS_PRIO!J" &amp; 107-5*(ROW()-3)/2+(COLUMN()-23))</f>
        <v>0.88367506396320716</v>
      </c>
      <c r="AA43" s="6" cm="1">
        <f t="array" aca="1" ref="AA43" ca="1">INDIRECT("DATA_VIS_PRIO!J" &amp; 107-5*(ROW()-3)/2+(COLUMN()-23))</f>
        <v>0.86419782667391432</v>
      </c>
      <c r="AB43" s="23"/>
      <c r="AC43" s="83"/>
      <c r="AD43" s="75"/>
      <c r="AE43" s="9" t="s">
        <v>3</v>
      </c>
      <c r="AF43" s="5">
        <f t="shared" ca="1" si="1"/>
        <v>0.20441349899053518</v>
      </c>
      <c r="AG43" s="5">
        <f t="shared" ca="1" si="1"/>
        <v>0.21002584066329133</v>
      </c>
      <c r="AH43" s="5">
        <f t="shared" ca="1" si="1"/>
        <v>0.22674703869447688</v>
      </c>
      <c r="AI43" s="5">
        <f t="shared" ca="1" si="1"/>
        <v>0.25416983017791162</v>
      </c>
      <c r="AJ43" s="5">
        <f t="shared" ca="1" si="1"/>
        <v>0.29144067999254242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INDIRECT("DATA_VIS_PRIO!E"&amp;107-5*(ROW()-2)/2+(COLUMN()-5))</f>
        <v>0.82150043297445796</v>
      </c>
      <c r="F44" s="2" cm="1">
        <f t="array" aca="1" ref="F44" ca="1">INDIRECT("DATA_VIS_PRIO!E"&amp;107-5*(ROW()-2)/2+(COLUMN()-5))</f>
        <v>0.81824238044821007</v>
      </c>
      <c r="G44" s="2" cm="1">
        <f t="array" aca="1" ref="G44" ca="1">INDIRECT("DATA_VIS_PRIO!E"&amp;107-5*(ROW()-2)/2+(COLUMN()-5))</f>
        <v>0.80849570347593269</v>
      </c>
      <c r="H44" s="2" cm="1">
        <f t="array" aca="1" ref="H44" ca="1">INDIRECT("DATA_VIS_PRIO!E"&amp;107-5*(ROW()-2)/2+(COLUMN()-5))</f>
        <v>0.79237050307536105</v>
      </c>
      <c r="I44" s="2" cm="1">
        <f t="array" aca="1" ref="I44" ca="1">INDIRECT("DATA_VIS_PRIO!E"&amp;107-5*(ROW()-2)/2+(COLUMN()-5))</f>
        <v>0.77013888619182136</v>
      </c>
      <c r="K44" s="83"/>
      <c r="L44" s="74">
        <v>-80</v>
      </c>
      <c r="M44" s="12" t="s">
        <v>2</v>
      </c>
      <c r="N44" s="2" cm="1">
        <f t="array" aca="1" ref="N44" ca="1">INDIRECT("DATA_VIS_PRIO!F" &amp; 107-5*(ROW()-2)/2+(COLUMN()-14))</f>
        <v>0.99984768579244998</v>
      </c>
      <c r="O44" s="2" cm="1">
        <f t="array" aca="1" ref="O44" ca="1">INDIRECT("DATA_VIS_PRIO!F" &amp; 107-5*(ROW()-2)/2+(COLUMN()-14))</f>
        <v>0.99984452562094961</v>
      </c>
      <c r="P44" s="2" cm="1">
        <f t="array" aca="1" ref="P44" ca="1">INDIRECT("DATA_VIS_PRIO!F" &amp; 107-5*(ROW()-2)/2+(COLUMN()-14))</f>
        <v>0.99983491012561176</v>
      </c>
      <c r="Q44" s="2" cm="1">
        <f t="array" aca="1" ref="Q44" ca="1">INDIRECT("DATA_VIS_PRIO!F" &amp; 107-5*(ROW()-2)/2+(COLUMN()-14))</f>
        <v>0.99981846237366923</v>
      </c>
      <c r="R44" s="2" cm="1">
        <f t="array" aca="1" ref="R44" ca="1">INDIRECT("DATA_VIS_PRIO!F" &amp; 107-5*(ROW()-2)/2+(COLUMN()-14))</f>
        <v>0.99979466549517981</v>
      </c>
      <c r="S44" s="23"/>
      <c r="T44" s="83"/>
      <c r="U44" s="74">
        <v>-80</v>
      </c>
      <c r="V44" s="12" t="s">
        <v>2</v>
      </c>
      <c r="W44" s="3" cm="1">
        <f t="array" aca="1" ref="W44" ca="1">INDIRECT("DATA_VIS_PRIO!G" &amp; 107-5*(ROW()-2)/2+(COLUMN()-23))</f>
        <v>0.94863885084225441</v>
      </c>
      <c r="X44" s="3" cm="1">
        <f t="array" aca="1" ref="X44" ca="1">INDIRECT("DATA_VIS_PRIO!G" &amp; 107-5*(ROW()-2)/2+(COLUMN()-23))</f>
        <v>0.94762454044758759</v>
      </c>
      <c r="Y44" s="3" cm="1">
        <f t="array" aca="1" ref="Y44" ca="1">INDIRECT("DATA_VIS_PRIO!G" &amp; 107-5*(ROW()-2)/2+(COLUMN()-23))</f>
        <v>0.94457147559902122</v>
      </c>
      <c r="Z44" s="3" cm="1">
        <f t="array" aca="1" ref="Z44" ca="1">INDIRECT("DATA_VIS_PRIO!G" &amp; 107-5*(ROW()-2)/2+(COLUMN()-23))</f>
        <v>0.93945775797194464</v>
      </c>
      <c r="AA44" s="3" cm="1">
        <f t="array" aca="1" ref="AA44" ca="1">INDIRECT("DATA_VIS_PRIO!G" &amp; 107-5*(ROW()-2)/2+(COLUMN()-23))</f>
        <v>0.93227560402218923</v>
      </c>
      <c r="AB44" s="23"/>
      <c r="AC44" s="83"/>
      <c r="AD44" s="74">
        <v>-80</v>
      </c>
      <c r="AE44" s="12" t="s">
        <v>2</v>
      </c>
      <c r="AF44" s="2">
        <f t="shared" ca="1" si="1"/>
        <v>0.17834725281799202</v>
      </c>
      <c r="AG44" s="2">
        <f t="shared" ca="1" si="1"/>
        <v>0.18160214517273954</v>
      </c>
      <c r="AH44" s="2">
        <f t="shared" ca="1" si="1"/>
        <v>0.19133920664967907</v>
      </c>
      <c r="AI44" s="2">
        <f t="shared" ca="1" si="1"/>
        <v>0.20744795929830817</v>
      </c>
      <c r="AJ44" s="2">
        <f t="shared" ca="1" si="1"/>
        <v>0.22965577930335845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INDIRECT("DATA_VIS_PRIO!H" &amp; 107-5*(ROW()-3)/2+(COLUMN()-5))</f>
        <v>0.73295565690346087</v>
      </c>
      <c r="F45" s="5" cm="1">
        <f t="array" aca="1" ref="F45" ca="1">INDIRECT("DATA_VIS_PRIO!H" &amp; 107-5*(ROW()-3)/2+(COLUMN()-5))</f>
        <v>0.72868082689583447</v>
      </c>
      <c r="G45" s="5" cm="1">
        <f t="array" aca="1" ref="G45" ca="1">INDIRECT("DATA_VIS_PRIO!H" &amp; 107-5*(ROW()-3)/2+(COLUMN()-5))</f>
        <v>0.71599404831847702</v>
      </c>
      <c r="H45" s="5" cm="1">
        <f t="array" aca="1" ref="H45" ca="1">INDIRECT("DATA_VIS_PRIO!H" &amp; 107-5*(ROW()-3)/2+(COLUMN()-5))</f>
        <v>0.69532990714944909</v>
      </c>
      <c r="I45" s="5" cm="1">
        <f t="array" aca="1" ref="I45" ca="1">INDIRECT("DATA_VIS_PRIO!H" &amp; 107-5*(ROW()-3)/2+(COLUMN()-5))</f>
        <v>0.66747572446070846</v>
      </c>
      <c r="K45" s="84"/>
      <c r="L45" s="75"/>
      <c r="M45" s="9" t="s">
        <v>3</v>
      </c>
      <c r="N45" s="5" cm="1">
        <f t="array" aca="1" ref="N45" ca="1">INDIRECT("DATA_VIS_PRIO!I" &amp; 107-5*(ROW()-3)/2+(COLUMN()-14))</f>
        <v>0.98831152524154042</v>
      </c>
      <c r="O45" s="5" cm="1">
        <f t="array" aca="1" ref="O45" ca="1">INDIRECT("DATA_VIS_PRIO!I" &amp; 107-5*(ROW()-3)/2+(COLUMN()-14))</f>
        <v>0.98809427247188364</v>
      </c>
      <c r="P45" s="5" cm="1">
        <f t="array" aca="1" ref="P45" ca="1">INDIRECT("DATA_VIS_PRIO!I" &amp; 107-5*(ROW()-3)/2+(COLUMN()-14))</f>
        <v>0.98743300496684716</v>
      </c>
      <c r="Q45" s="5" cm="1">
        <f t="array" aca="1" ref="Q45" ca="1">INDIRECT("DATA_VIS_PRIO!I" &amp; 107-5*(ROW()-3)/2+(COLUMN()-14))</f>
        <v>0.98630208413776443</v>
      </c>
      <c r="R45" s="5" cm="1">
        <f t="array" aca="1" ref="R45" ca="1">INDIRECT("DATA_VIS_PRIO!I" &amp; 107-5*(ROW()-3)/2+(COLUMN()-14))</f>
        <v>0.98467017221925524</v>
      </c>
      <c r="S45" s="23"/>
      <c r="T45" s="84"/>
      <c r="U45" s="75"/>
      <c r="V45" s="9" t="s">
        <v>3</v>
      </c>
      <c r="W45" s="6" cm="1">
        <f t="array" aca="1" ref="W45" ca="1">INDIRECT("DATA_VIS_PRIO!J" &amp; 107-5*(ROW()-3)/2+(COLUMN()-23))</f>
        <v>0.88395875153008341</v>
      </c>
      <c r="X45" s="6" cm="1">
        <f t="array" aca="1" ref="X45" ca="1">INDIRECT("DATA_VIS_PRIO!J" &amp; 107-5*(ROW()-3)/2+(COLUMN()-23))</f>
        <v>0.88189803923107013</v>
      </c>
      <c r="Y45" s="6" cm="1">
        <f t="array" aca="1" ref="Y45" ca="1">INDIRECT("DATA_VIS_PRIO!J" &amp; 107-5*(ROW()-3)/2+(COLUMN()-23))</f>
        <v>0.8757370702916647</v>
      </c>
      <c r="Z45" s="6" cm="1">
        <f t="array" aca="1" ref="Z45" ca="1">INDIRECT("DATA_VIS_PRIO!J" &amp; 107-5*(ROW()-3)/2+(COLUMN()-23))</f>
        <v>0.86555805587506851</v>
      </c>
      <c r="AA45" s="6" cm="1">
        <f t="array" aca="1" ref="AA45" ca="1">INDIRECT("DATA_VIS_PRIO!J" &amp; 107-5*(ROW()-3)/2+(COLUMN()-23))</f>
        <v>0.85155645233875665</v>
      </c>
      <c r="AB45" s="23"/>
      <c r="AC45" s="84"/>
      <c r="AD45" s="75"/>
      <c r="AE45" s="9" t="s">
        <v>3</v>
      </c>
      <c r="AF45" s="5">
        <f t="shared" ca="1" si="1"/>
        <v>0.25535586833807955</v>
      </c>
      <c r="AG45" s="5">
        <f t="shared" ca="1" si="1"/>
        <v>0.25941344557604917</v>
      </c>
      <c r="AH45" s="5">
        <f t="shared" ca="1" si="1"/>
        <v>0.27143895664837014</v>
      </c>
      <c r="AI45" s="5">
        <f t="shared" ca="1" si="1"/>
        <v>0.29097217698831535</v>
      </c>
      <c r="AJ45" s="5">
        <f t="shared" ca="1" si="1"/>
        <v>0.31719444775854677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32</v>
      </c>
      <c r="C49" s="77"/>
      <c r="D49" s="78"/>
      <c r="E49" s="56" t="s">
        <v>51</v>
      </c>
      <c r="F49" s="57"/>
      <c r="G49" s="57"/>
      <c r="H49" s="57"/>
      <c r="I49" s="58"/>
      <c r="K49" s="76" t="s">
        <v>32</v>
      </c>
      <c r="L49" s="77"/>
      <c r="M49" s="78"/>
      <c r="N49" s="56" t="s">
        <v>52</v>
      </c>
      <c r="O49" s="57"/>
      <c r="P49" s="57"/>
      <c r="Q49" s="57"/>
      <c r="R49" s="58"/>
      <c r="T49" s="76" t="s">
        <v>32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0.79544942945708264</v>
      </c>
      <c r="F51" s="2">
        <f ca="1">(Parameters!$C$2/F4)^Parameters!$C$9</f>
        <v>0.82042224918557172</v>
      </c>
      <c r="G51" s="2">
        <f ca="1">(Parameters!$C$2/G4)^Parameters!$C$9</f>
        <v>0.91095123760172703</v>
      </c>
      <c r="H51" s="2">
        <f ca="1">(Parameters!$C$2/H4)^Parameters!$C$9</f>
        <v>1.1360267748831705</v>
      </c>
      <c r="I51" s="3">
        <f ca="1">(Parameters!$C$2/I4)^Parameters!$C$9</f>
        <v>1.7507807784092921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0.64018899718407796</v>
      </c>
      <c r="O51" s="2">
        <f ca="1">(Parameters!$C$2/O4)^Parameters!$C$9</f>
        <v>0.64022441512105555</v>
      </c>
      <c r="P51" s="2">
        <f ca="1">(Parameters!$C$2/P4)^Parameters!$C$9</f>
        <v>0.64021366570397298</v>
      </c>
      <c r="Q51" s="2">
        <f ca="1">(Parameters!$C$2/Q4)^Parameters!$C$9</f>
        <v>0.64018504384503616</v>
      </c>
      <c r="R51" s="3">
        <f ca="1">(Parameters!$C$2/R4)^Parameters!$C$9</f>
        <v>0.64527201933436185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0.67867526772090137</v>
      </c>
      <c r="X51" s="2">
        <f ca="1">(Parameters!$C$2/X4)^Parameters!$C$9</f>
        <v>0.68437321106508064</v>
      </c>
      <c r="Y51" s="2">
        <f ca="1">(Parameters!$C$2/Y4)^Parameters!$C$9</f>
        <v>0.70377137104943766</v>
      </c>
      <c r="Z51" s="2">
        <f ca="1">(Parameters!$C$2/Z4)^Parameters!$C$9</f>
        <v>0.7467218620598316</v>
      </c>
      <c r="AA51" s="3">
        <f ca="1">(Parameters!$C$2/AA4)^Parameters!$C$9</f>
        <v>0.85100050717552056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0.90994066898748849</v>
      </c>
      <c r="F52" s="18">
        <f ca="1">(Parameters!$C$2/F5)^Parameters!$C$9</f>
        <v>0.95499175205787856</v>
      </c>
      <c r="G52" s="18">
        <f ca="1">(Parameters!$C$2/G5)^Parameters!$C$9</f>
        <v>1.1199124888357324</v>
      </c>
      <c r="H52" s="18">
        <f ca="1">(Parameters!$C$2/H5)^Parameters!$C$9</f>
        <v>1.4978067504248729</v>
      </c>
      <c r="I52" s="22">
        <f ca="1">(Parameters!$C$2/I5)^Parameters!$C$9</f>
        <v>2.5692119460782528</v>
      </c>
      <c r="K52" s="83"/>
      <c r="L52" s="75"/>
      <c r="M52" s="4" t="s">
        <v>3</v>
      </c>
      <c r="N52" s="18">
        <f ca="1">(Parameters!$C$2/N5)^Parameters!$C$9</f>
        <v>0.65126420057018142</v>
      </c>
      <c r="O52" s="18">
        <f ca="1">(Parameters!$C$2/O5)^Parameters!$C$9</f>
        <v>0.65341375056607609</v>
      </c>
      <c r="P52" s="18">
        <f ca="1">(Parameters!$C$2/P5)^Parameters!$C$9</f>
        <v>0.66070627776641577</v>
      </c>
      <c r="Q52" s="18">
        <f ca="1">(Parameters!$C$2/Q5)^Parameters!$C$9</f>
        <v>0.68006793518051156</v>
      </c>
      <c r="R52" s="22">
        <f ca="1">(Parameters!$C$2/R5)^Parameters!$C$9</f>
        <v>0.7533135650429531</v>
      </c>
      <c r="T52" s="83"/>
      <c r="U52" s="75"/>
      <c r="V52" s="4" t="s">
        <v>3</v>
      </c>
      <c r="W52" s="18">
        <f ca="1">(Parameters!$C$2/W5)^Parameters!$C$9</f>
        <v>0.74213993075941709</v>
      </c>
      <c r="X52" s="18">
        <f ca="1">(Parameters!$C$2/X5)^Parameters!$C$9</f>
        <v>0.75750395514888658</v>
      </c>
      <c r="Y52" s="18">
        <f ca="1">(Parameters!$C$2/Y5)^Parameters!$C$9</f>
        <v>0.80881632787627489</v>
      </c>
      <c r="Z52" s="18">
        <f ca="1">(Parameters!$C$2/Z5)^Parameters!$C$9</f>
        <v>0.93210597054493061</v>
      </c>
      <c r="AA52" s="22">
        <f ca="1">(Parameters!$C$2/AA5)^Parameters!$C$9</f>
        <v>1.2089893961493798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0.75187679803543983</v>
      </c>
      <c r="F53" s="2">
        <f ca="1">(Parameters!$C$2/F6)^Parameters!$C$9</f>
        <v>0.77300056078000112</v>
      </c>
      <c r="G53" s="2">
        <f ca="1">(Parameters!$C$2/G6)^Parameters!$C$9</f>
        <v>0.84902731916530072</v>
      </c>
      <c r="H53" s="2">
        <f ca="1">(Parameters!$C$2/H6)^Parameters!$C$9</f>
        <v>1.0339059335954823</v>
      </c>
      <c r="I53" s="3">
        <f ca="1">(Parameters!$C$2/I6)^Parameters!$C$9</f>
        <v>1.526333352213173</v>
      </c>
      <c r="K53" s="83"/>
      <c r="L53" s="74">
        <v>15</v>
      </c>
      <c r="M53" s="1" t="s">
        <v>2</v>
      </c>
      <c r="N53" s="2">
        <f ca="1">(Parameters!$C$2/N6)^Parameters!$C$9</f>
        <v>0.64015902008224312</v>
      </c>
      <c r="O53" s="2">
        <f ca="1">(Parameters!$C$2/O6)^Parameters!$C$9</f>
        <v>0.64018869682722723</v>
      </c>
      <c r="P53" s="2">
        <f ca="1">(Parameters!$C$2/P6)^Parameters!$C$9</f>
        <v>0.64017502531951187</v>
      </c>
      <c r="Q53" s="2">
        <f ca="1">(Parameters!$C$2/Q6)^Parameters!$C$9</f>
        <v>0.64019994292512594</v>
      </c>
      <c r="R53" s="3">
        <f ca="1">(Parameters!$C$2/R6)^Parameters!$C$9</f>
        <v>0.64233145826288063</v>
      </c>
      <c r="T53" s="83"/>
      <c r="U53" s="74">
        <v>15</v>
      </c>
      <c r="V53" s="1" t="s">
        <v>2</v>
      </c>
      <c r="W53" s="2">
        <f ca="1">(Parameters!$C$2/W6)^Parameters!$C$9</f>
        <v>0.66847815326640381</v>
      </c>
      <c r="X53" s="2">
        <f ca="1">(Parameters!$C$2/X6)^Parameters!$C$9</f>
        <v>0.67349808950683798</v>
      </c>
      <c r="Y53" s="2">
        <f ca="1">(Parameters!$C$2/Y6)^Parameters!$C$9</f>
        <v>0.69055631050681265</v>
      </c>
      <c r="Z53" s="2">
        <f ca="1">(Parameters!$C$2/Z6)^Parameters!$C$9</f>
        <v>0.72808556430566229</v>
      </c>
      <c r="AA53" s="3">
        <f ca="1">(Parameters!$C$2/AA6)^Parameters!$C$9</f>
        <v>0.81382251582078324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0.83379742145983793</v>
      </c>
      <c r="F54" s="18">
        <f ca="1">(Parameters!$C$2/F7)^Parameters!$C$9</f>
        <v>0.87154133024543967</v>
      </c>
      <c r="G54" s="18">
        <f ca="1">(Parameters!$C$2/G7)^Parameters!$C$9</f>
        <v>1.0083550559933405</v>
      </c>
      <c r="H54" s="18">
        <f ca="1">(Parameters!$C$2/H7)^Parameters!$C$9</f>
        <v>1.3173078479723075</v>
      </c>
      <c r="I54" s="22">
        <f ca="1">(Parameters!$C$2/I7)^Parameters!$C$9</f>
        <v>2.1473130150986153</v>
      </c>
      <c r="K54" s="83"/>
      <c r="L54" s="75"/>
      <c r="M54" s="4" t="s">
        <v>3</v>
      </c>
      <c r="N54" s="18">
        <f ca="1">(Parameters!$C$2/N7)^Parameters!$C$9</f>
        <v>0.64985104415806949</v>
      </c>
      <c r="O54" s="18">
        <f ca="1">(Parameters!$C$2/O7)^Parameters!$C$9</f>
        <v>0.65164880661544333</v>
      </c>
      <c r="P54" s="18">
        <f ca="1">(Parameters!$C$2/P7)^Parameters!$C$9</f>
        <v>0.65752301903875432</v>
      </c>
      <c r="Q54" s="18">
        <f ca="1">(Parameters!$C$2/Q7)^Parameters!$C$9</f>
        <v>0.67536940095708842</v>
      </c>
      <c r="R54" s="22">
        <f ca="1">(Parameters!$C$2/R7)^Parameters!$C$9</f>
        <v>0.7281043789741245</v>
      </c>
      <c r="T54" s="83"/>
      <c r="U54" s="75"/>
      <c r="V54" s="4" t="s">
        <v>3</v>
      </c>
      <c r="W54" s="18">
        <f ca="1">(Parameters!$C$2/W7)^Parameters!$C$9</f>
        <v>0.71692623442860071</v>
      </c>
      <c r="X54" s="18">
        <f ca="1">(Parameters!$C$2/X7)^Parameters!$C$9</f>
        <v>0.73031386853571034</v>
      </c>
      <c r="Y54" s="18">
        <f ca="1">(Parameters!$C$2/Y7)^Parameters!$C$9</f>
        <v>0.77503487410974659</v>
      </c>
      <c r="Z54" s="18">
        <f ca="1">(Parameters!$C$2/Z7)^Parameters!$C$9</f>
        <v>0.88516770186119553</v>
      </c>
      <c r="AA54" s="22">
        <f ca="1">(Parameters!$C$2/AA7)^Parameters!$C$9</f>
        <v>1.1275840369254324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0.71913811862539911</v>
      </c>
      <c r="F55" s="2">
        <f ca="1">(Parameters!$C$2/F8)^Parameters!$C$9</f>
        <v>0.73736354983539254</v>
      </c>
      <c r="G55" s="2">
        <f ca="1">(Parameters!$C$2/G8)^Parameters!$C$9</f>
        <v>0.802588830728448</v>
      </c>
      <c r="H55" s="2">
        <f ca="1">(Parameters!$C$2/H8)^Parameters!$C$9</f>
        <v>0.95850988239742385</v>
      </c>
      <c r="I55" s="3">
        <f ca="1">(Parameters!$C$2/I8)^Parameters!$C$9</f>
        <v>1.3617686313522779</v>
      </c>
      <c r="K55" s="83"/>
      <c r="L55" s="74">
        <v>10</v>
      </c>
      <c r="M55" s="1" t="s">
        <v>2</v>
      </c>
      <c r="N55" s="2">
        <f ca="1">(Parameters!$C$2/N8)^Parameters!$C$9</f>
        <v>0.64013553909039422</v>
      </c>
      <c r="O55" s="2">
        <f ca="1">(Parameters!$C$2/O8)^Parameters!$C$9</f>
        <v>0.64016094994513784</v>
      </c>
      <c r="P55" s="2">
        <f ca="1">(Parameters!$C$2/P8)^Parameters!$C$9</f>
        <v>0.64014549464763237</v>
      </c>
      <c r="Q55" s="2">
        <f ca="1">(Parameters!$C$2/Q8)^Parameters!$C$9</f>
        <v>0.64016508191477772</v>
      </c>
      <c r="R55" s="3">
        <f ca="1">(Parameters!$C$2/R8)^Parameters!$C$9</f>
        <v>0.64096522599686001</v>
      </c>
      <c r="T55" s="83"/>
      <c r="U55" s="74">
        <v>10</v>
      </c>
      <c r="V55" s="1" t="s">
        <v>2</v>
      </c>
      <c r="W55" s="2">
        <f ca="1">(Parameters!$C$2/W8)^Parameters!$C$9</f>
        <v>0.66053991265476242</v>
      </c>
      <c r="X55" s="2">
        <f ca="1">(Parameters!$C$2/X8)^Parameters!$C$9</f>
        <v>0.66501306240401847</v>
      </c>
      <c r="Y55" s="2">
        <f ca="1">(Parameters!$C$2/Y8)^Parameters!$C$9</f>
        <v>0.68019282790431246</v>
      </c>
      <c r="Z55" s="2">
        <f ca="1">(Parameters!$C$2/Z8)^Parameters!$C$9</f>
        <v>0.71335915893866808</v>
      </c>
      <c r="AA55" s="3">
        <f ca="1">(Parameters!$C$2/AA8)^Parameters!$C$9</f>
        <v>0.78625986342987486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0.77691315097197944</v>
      </c>
      <c r="F56" s="18">
        <f ca="1">(Parameters!$C$2/F9)^Parameters!$C$9</f>
        <v>0.80923701753934263</v>
      </c>
      <c r="G56" s="18">
        <f ca="1">(Parameters!$C$2/G9)^Parameters!$C$9</f>
        <v>0.92546984877467042</v>
      </c>
      <c r="H56" s="18">
        <f ca="1">(Parameters!$C$2/H9)^Parameters!$C$9</f>
        <v>1.1841929218518266</v>
      </c>
      <c r="I56" s="22">
        <f ca="1">(Parameters!$C$2/I9)^Parameters!$C$9</f>
        <v>1.8905252154803334</v>
      </c>
      <c r="K56" s="83"/>
      <c r="L56" s="75"/>
      <c r="M56" s="4" t="s">
        <v>3</v>
      </c>
      <c r="N56" s="18">
        <f ca="1">(Parameters!$C$2/N9)^Parameters!$C$9</f>
        <v>0.64873543729499838</v>
      </c>
      <c r="O56" s="18">
        <f ca="1">(Parameters!$C$2/O9)^Parameters!$C$9</f>
        <v>0.65027234946691481</v>
      </c>
      <c r="P56" s="18">
        <f ca="1">(Parameters!$C$2/P9)^Parameters!$C$9</f>
        <v>0.65512749510119128</v>
      </c>
      <c r="Q56" s="18">
        <f ca="1">(Parameters!$C$2/Q9)^Parameters!$C$9</f>
        <v>0.66918188780660282</v>
      </c>
      <c r="R56" s="22">
        <f ca="1">(Parameters!$C$2/R9)^Parameters!$C$9</f>
        <v>0.71633174606050842</v>
      </c>
      <c r="T56" s="83"/>
      <c r="U56" s="75"/>
      <c r="V56" s="4" t="s">
        <v>3</v>
      </c>
      <c r="W56" s="18">
        <f ca="1">(Parameters!$C$2/W9)^Parameters!$C$9</f>
        <v>0.69751598151389949</v>
      </c>
      <c r="X56" s="18">
        <f ca="1">(Parameters!$C$2/X9)^Parameters!$C$9</f>
        <v>0.70931543124721097</v>
      </c>
      <c r="Y56" s="18">
        <f ca="1">(Parameters!$C$2/Y9)^Parameters!$C$9</f>
        <v>0.74873098370539903</v>
      </c>
      <c r="Z56" s="18">
        <f ca="1">(Parameters!$C$2/Z9)^Parameters!$C$9</f>
        <v>0.84504311198067794</v>
      </c>
      <c r="AA56" s="22">
        <f ca="1">(Parameters!$C$2/AA9)^Parameters!$C$9</f>
        <v>1.0465068111081428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0.69440751254250532</v>
      </c>
      <c r="F57" s="2">
        <f ca="1">(Parameters!$C$2/F10)^Parameters!$C$9</f>
        <v>0.71040644038546275</v>
      </c>
      <c r="G57" s="2">
        <f ca="1">(Parameters!$C$2/G10)^Parameters!$C$9</f>
        <v>0.76709033237759516</v>
      </c>
      <c r="H57" s="2">
        <f ca="1">(Parameters!$C$2/H10)^Parameters!$C$9</f>
        <v>0.90169091792493183</v>
      </c>
      <c r="I57" s="3">
        <f ca="1">(Parameters!$C$2/I10)^Parameters!$C$9</f>
        <v>1.2389931232176077</v>
      </c>
      <c r="K57" s="83"/>
      <c r="L57" s="74">
        <v>5</v>
      </c>
      <c r="M57" s="1" t="s">
        <v>2</v>
      </c>
      <c r="N57" s="2">
        <f ca="1">(Parameters!$C$2/N10)^Parameters!$C$9</f>
        <v>0.64011718932067363</v>
      </c>
      <c r="O57" s="2">
        <f ca="1">(Parameters!$C$2/O10)^Parameters!$C$9</f>
        <v>0.64013935195589355</v>
      </c>
      <c r="P57" s="2">
        <f ca="1">(Parameters!$C$2/P10)^Parameters!$C$9</f>
        <v>0.64022708030085862</v>
      </c>
      <c r="Q57" s="2">
        <f ca="1">(Parameters!$C$2/Q10)^Parameters!$C$9</f>
        <v>0.64013834815582904</v>
      </c>
      <c r="R57" s="3">
        <f ca="1">(Parameters!$C$2/R10)^Parameters!$C$9</f>
        <v>0.64037028425980935</v>
      </c>
      <c r="T57" s="83"/>
      <c r="U57" s="74">
        <v>5</v>
      </c>
      <c r="V57" s="1" t="s">
        <v>2</v>
      </c>
      <c r="W57" s="2">
        <f ca="1">(Parameters!$C$2/W10)^Parameters!$C$9</f>
        <v>0.6543724114686893</v>
      </c>
      <c r="X57" s="2">
        <f ca="1">(Parameters!$C$2/X10)^Parameters!$C$9</f>
        <v>0.6584003901742137</v>
      </c>
      <c r="Y57" s="2">
        <f ca="1">(Parameters!$C$2/Y10)^Parameters!$C$9</f>
        <v>0.67218323009720704</v>
      </c>
      <c r="Z57" s="2">
        <f ca="1">(Parameters!$C$2/Z10)^Parameters!$C$9</f>
        <v>0.70170797257180206</v>
      </c>
      <c r="AA57" s="3">
        <f ca="1">(Parameters!$C$2/AA10)^Parameters!$C$9</f>
        <v>0.76517535767575662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0.73412747371644183</v>
      </c>
      <c r="F58" s="18">
        <f ca="1">(Parameters!$C$2/F11)^Parameters!$C$9</f>
        <v>0.76234235218099811</v>
      </c>
      <c r="G58" s="18">
        <f ca="1">(Parameters!$C$2/G11)^Parameters!$C$9</f>
        <v>0.86381597549590516</v>
      </c>
      <c r="H58" s="18">
        <f ca="1">(Parameters!$C$2/H11)^Parameters!$C$9</f>
        <v>1.085955612816409</v>
      </c>
      <c r="I58" s="22">
        <f ca="1">(Parameters!$C$2/I11)^Parameters!$C$9</f>
        <v>1.6587919238183697</v>
      </c>
      <c r="K58" s="83"/>
      <c r="L58" s="75"/>
      <c r="M58" s="4" t="s">
        <v>3</v>
      </c>
      <c r="N58" s="18">
        <f ca="1">(Parameters!$C$2/N11)^Parameters!$C$9</f>
        <v>0.64785704367696106</v>
      </c>
      <c r="O58" s="18">
        <f ca="1">(Parameters!$C$2/O11)^Parameters!$C$9</f>
        <v>0.64919551733258252</v>
      </c>
      <c r="P58" s="18">
        <f ca="1">(Parameters!$C$2/P11)^Parameters!$C$9</f>
        <v>0.65459336864794238</v>
      </c>
      <c r="Q58" s="18">
        <f ca="1">(Parameters!$C$2/Q11)^Parameters!$C$9</f>
        <v>0.66468796579923994</v>
      </c>
      <c r="R58" s="22">
        <f ca="1">(Parameters!$C$2/R11)^Parameters!$C$9</f>
        <v>0.70528227308863756</v>
      </c>
      <c r="T58" s="83"/>
      <c r="U58" s="75"/>
      <c r="V58" s="4" t="s">
        <v>3</v>
      </c>
      <c r="W58" s="18">
        <f ca="1">(Parameters!$C$2/W11)^Parameters!$C$9</f>
        <v>0.68258820216934624</v>
      </c>
      <c r="X58" s="18">
        <f ca="1">(Parameters!$C$2/X11)^Parameters!$C$9</f>
        <v>0.69310193066706638</v>
      </c>
      <c r="Y58" s="18">
        <f ca="1">(Parameters!$C$2/Y11)^Parameters!$C$9</f>
        <v>0.72991484115844818</v>
      </c>
      <c r="Z58" s="18">
        <f ca="1">(Parameters!$C$2/Z11)^Parameters!$C$9</f>
        <v>0.81331388246808312</v>
      </c>
      <c r="AA58" s="22">
        <f ca="1">(Parameters!$C$2/AA11)^Parameters!$C$9</f>
        <v>0.99605961788712127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0.6757805757610621</v>
      </c>
      <c r="F59" s="2">
        <f ca="1">(Parameters!$C$2/F12)^Parameters!$C$9</f>
        <v>0.69004712820588554</v>
      </c>
      <c r="G59" s="2">
        <f ca="1">(Parameters!$C$2/G12)^Parameters!$C$9</f>
        <v>0.74036618673807386</v>
      </c>
      <c r="H59" s="2">
        <f ca="1">(Parameters!$C$2/H12)^Parameters!$C$9</f>
        <v>0.85807576827702126</v>
      </c>
      <c r="I59" s="3">
        <f ca="1">(Parameters!$C$2/I12)^Parameters!$C$9</f>
        <v>1.1451667305601296</v>
      </c>
      <c r="K59" s="83"/>
      <c r="L59" s="74">
        <v>0</v>
      </c>
      <c r="M59" s="1" t="s">
        <v>2</v>
      </c>
      <c r="N59" s="2">
        <f ca="1">(Parameters!$C$2/N12)^Parameters!$C$9</f>
        <v>0.640102989159679</v>
      </c>
      <c r="O59" s="2">
        <f ca="1">(Parameters!$C$2/O12)^Parameters!$C$9</f>
        <v>0.6401226328158649</v>
      </c>
      <c r="P59" s="2">
        <f ca="1">(Parameters!$C$2/P12)^Parameters!$C$9</f>
        <v>0.64019918970231449</v>
      </c>
      <c r="Q59" s="2">
        <f ca="1">(Parameters!$C$2/Q12)^Parameters!$C$9</f>
        <v>0.64022502885746635</v>
      </c>
      <c r="R59" s="3">
        <f ca="1">(Parameters!$C$2/R12)^Parameters!$C$9</f>
        <v>0.64031387859475264</v>
      </c>
      <c r="T59" s="83"/>
      <c r="U59" s="74">
        <v>0</v>
      </c>
      <c r="V59" s="1" t="s">
        <v>2</v>
      </c>
      <c r="W59" s="2">
        <f ca="1">(Parameters!$C$2/W12)^Parameters!$C$9</f>
        <v>0.64962296264526131</v>
      </c>
      <c r="X59" s="2">
        <f ca="1">(Parameters!$C$2/X12)^Parameters!$C$9</f>
        <v>0.65328695362930256</v>
      </c>
      <c r="Y59" s="2">
        <f ca="1">(Parameters!$C$2/Y12)^Parameters!$C$9</f>
        <v>0.66580322302180373</v>
      </c>
      <c r="Z59" s="2">
        <f ca="1">(Parameters!$C$2/Z12)^Parameters!$C$9</f>
        <v>0.69262174990659886</v>
      </c>
      <c r="AA59" s="3">
        <f ca="1">(Parameters!$C$2/AA12)^Parameters!$C$9</f>
        <v>0.74879047305505952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0.70478975979111813</v>
      </c>
      <c r="F60" s="18">
        <f ca="1">(Parameters!$C$2/F13)^Parameters!$C$9</f>
        <v>0.72706133007528206</v>
      </c>
      <c r="G60" s="18">
        <f ca="1">(Parameters!$C$2/G13)^Parameters!$C$9</f>
        <v>0.81661718451254151</v>
      </c>
      <c r="H60" s="18">
        <f ca="1">(Parameters!$C$2/H13)^Parameters!$C$9</f>
        <v>1.0142162530532253</v>
      </c>
      <c r="I60" s="22">
        <f ca="1">(Parameters!$C$2/I13)^Parameters!$C$9</f>
        <v>1.5052379649101719</v>
      </c>
      <c r="K60" s="83"/>
      <c r="L60" s="75"/>
      <c r="M60" s="4" t="s">
        <v>3</v>
      </c>
      <c r="N60" s="18">
        <f ca="1">(Parameters!$C$2/N13)^Parameters!$C$9</f>
        <v>0.64743126384213201</v>
      </c>
      <c r="O60" s="18">
        <f ca="1">(Parameters!$C$2/O13)^Parameters!$C$9</f>
        <v>0.64835704706574016</v>
      </c>
      <c r="P60" s="18">
        <f ca="1">(Parameters!$C$2/P13)^Parameters!$C$9</f>
        <v>0.65305479799775024</v>
      </c>
      <c r="Q60" s="18">
        <f ca="1">(Parameters!$C$2/Q13)^Parameters!$C$9</f>
        <v>0.66354616474636419</v>
      </c>
      <c r="R60" s="22">
        <f ca="1">(Parameters!$C$2/R13)^Parameters!$C$9</f>
        <v>0.69196785448917519</v>
      </c>
      <c r="T60" s="83"/>
      <c r="U60" s="75"/>
      <c r="V60" s="4" t="s">
        <v>3</v>
      </c>
      <c r="W60" s="18">
        <f ca="1">(Parameters!$C$2/W13)^Parameters!$C$9</f>
        <v>0.67033892798501382</v>
      </c>
      <c r="X60" s="18">
        <f ca="1">(Parameters!$C$2/X13)^Parameters!$C$9</f>
        <v>0.68066483666096922</v>
      </c>
      <c r="Y60" s="18">
        <f ca="1">(Parameters!$C$2/Y13)^Parameters!$C$9</f>
        <v>0.71377690501805025</v>
      </c>
      <c r="Z60" s="18">
        <f ca="1">(Parameters!$C$2/Z13)^Parameters!$C$9</f>
        <v>0.79076724266477605</v>
      </c>
      <c r="AA60" s="22">
        <f ca="1">(Parameters!$C$2/AA13)^Parameters!$C$9</f>
        <v>0.95069170942255321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0.65931575060247927</v>
      </c>
      <c r="F61" s="2">
        <f ca="1">(Parameters!$C$2/F14)^Parameters!$C$9</f>
        <v>0.6748580972217102</v>
      </c>
      <c r="G61" s="2">
        <f ca="1">(Parameters!$C$2/G14)^Parameters!$C$9</f>
        <v>0.72018971156070266</v>
      </c>
      <c r="H61" s="2">
        <f ca="1">(Parameters!$C$2/H14)^Parameters!$C$9</f>
        <v>0.82497827070149299</v>
      </c>
      <c r="I61" s="3">
        <f ca="1">(Parameters!$C$2/I14)^Parameters!$C$9</f>
        <v>1.0740730734206654</v>
      </c>
      <c r="K61" s="83"/>
      <c r="L61" s="74">
        <v>-5</v>
      </c>
      <c r="M61" s="1" t="s">
        <v>2</v>
      </c>
      <c r="N61" s="2">
        <f ca="1">(Parameters!$C$2/N14)^Parameters!$C$9</f>
        <v>0.64026339364920037</v>
      </c>
      <c r="O61" s="2">
        <f ca="1">(Parameters!$C$2/O14)^Parameters!$C$9</f>
        <v>0.6401098914411163</v>
      </c>
      <c r="P61" s="2">
        <f ca="1">(Parameters!$C$2/P14)^Parameters!$C$9</f>
        <v>0.64017775469746452</v>
      </c>
      <c r="Q61" s="2">
        <f ca="1">(Parameters!$C$2/Q14)^Parameters!$C$9</f>
        <v>0.64019554754798458</v>
      </c>
      <c r="R61" s="3">
        <f ca="1">(Parameters!$C$2/R14)^Parameters!$C$9</f>
        <v>0.64016647037807228</v>
      </c>
      <c r="T61" s="83"/>
      <c r="U61" s="74">
        <v>-5</v>
      </c>
      <c r="V61" s="1" t="s">
        <v>2</v>
      </c>
      <c r="W61" s="2">
        <f ca="1">(Parameters!$C$2/W14)^Parameters!$C$9</f>
        <v>0.64633387905609263</v>
      </c>
      <c r="X61" s="2">
        <f ca="1">(Parameters!$C$2/X14)^Parameters!$C$9</f>
        <v>0.64940101182224752</v>
      </c>
      <c r="Y61" s="2">
        <f ca="1">(Parameters!$C$2/Y14)^Parameters!$C$9</f>
        <v>0.66087626299695135</v>
      </c>
      <c r="Z61" s="2">
        <f ca="1">(Parameters!$C$2/Z14)^Parameters!$C$9</f>
        <v>0.68532022015997973</v>
      </c>
      <c r="AA61" s="3">
        <f ca="1">(Parameters!$C$2/AA14)^Parameters!$C$9</f>
        <v>0.73567608483434321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0.67862016313401541</v>
      </c>
      <c r="F62" s="18">
        <f ca="1">(Parameters!$C$2/F15)^Parameters!$C$9</f>
        <v>0.70353495588863324</v>
      </c>
      <c r="G62" s="18">
        <f ca="1">(Parameters!$C$2/G15)^Parameters!$C$9</f>
        <v>0.78114416891167682</v>
      </c>
      <c r="H62" s="18">
        <f ca="1">(Parameters!$C$2/H15)^Parameters!$C$9</f>
        <v>0.97117293762444423</v>
      </c>
      <c r="I62" s="22">
        <f ca="1">(Parameters!$C$2/I15)^Parameters!$C$9</f>
        <v>1.4094794249349964</v>
      </c>
      <c r="K62" s="83"/>
      <c r="L62" s="75"/>
      <c r="M62" s="4" t="s">
        <v>3</v>
      </c>
      <c r="N62" s="18">
        <f ca="1">(Parameters!$C$2/N15)^Parameters!$C$9</f>
        <v>0.64342402484683869</v>
      </c>
      <c r="O62" s="18">
        <f ca="1">(Parameters!$C$2/O15)^Parameters!$C$9</f>
        <v>0.64797437961329352</v>
      </c>
      <c r="P62" s="18">
        <f ca="1">(Parameters!$C$2/P15)^Parameters!$C$9</f>
        <v>0.65186569457832755</v>
      </c>
      <c r="Q62" s="18">
        <f ca="1">(Parameters!$C$2/Q15)^Parameters!$C$9</f>
        <v>0.66192961019874996</v>
      </c>
      <c r="R62" s="22">
        <f ca="1">(Parameters!$C$2/R15)^Parameters!$C$9</f>
        <v>0.68977462741704765</v>
      </c>
      <c r="T62" s="83"/>
      <c r="U62" s="75"/>
      <c r="V62" s="4" t="s">
        <v>3</v>
      </c>
      <c r="W62" s="18">
        <f ca="1">(Parameters!$C$2/W15)^Parameters!$C$9</f>
        <v>0.65753920225212403</v>
      </c>
      <c r="X62" s="18">
        <f ca="1">(Parameters!$C$2/X15)^Parameters!$C$9</f>
        <v>0.67045619534698242</v>
      </c>
      <c r="Y62" s="18">
        <f ca="1">(Parameters!$C$2/Y15)^Parameters!$C$9</f>
        <v>0.70135943787763599</v>
      </c>
      <c r="Z62" s="18">
        <f ca="1">(Parameters!$C$2/Z15)^Parameters!$C$9</f>
        <v>0.76616778796946305</v>
      </c>
      <c r="AA62" s="22">
        <f ca="1">(Parameters!$C$2/AA15)^Parameters!$C$9</f>
        <v>0.90825028593364587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0.65096012143265736</v>
      </c>
      <c r="F63" s="2">
        <f ca="1">(Parameters!$C$2/F16)^Parameters!$C$9</f>
        <v>0.66385298147710414</v>
      </c>
      <c r="G63" s="2">
        <f ca="1">(Parameters!$C$2/G16)^Parameters!$C$9</f>
        <v>0.70525812435169666</v>
      </c>
      <c r="H63" s="2">
        <f ca="1">(Parameters!$C$2/H16)^Parameters!$C$9</f>
        <v>0.79985656457345145</v>
      </c>
      <c r="I63" s="3">
        <f ca="1">(Parameters!$C$2/I16)^Parameters!$C$9</f>
        <v>1.0189732820101716</v>
      </c>
      <c r="K63" s="83"/>
      <c r="L63" s="74">
        <v>-10</v>
      </c>
      <c r="M63" s="1" t="s">
        <v>2</v>
      </c>
      <c r="N63" s="2">
        <f ca="1">(Parameters!$C$2/N16)^Parameters!$C$9</f>
        <v>0.64014824550780791</v>
      </c>
      <c r="O63" s="2">
        <f ca="1">(Parameters!$C$2/O16)^Parameters!$C$9</f>
        <v>0.6401004862679337</v>
      </c>
      <c r="P63" s="2">
        <f ca="1">(Parameters!$C$2/P16)^Parameters!$C$9</f>
        <v>0.64016148677613505</v>
      </c>
      <c r="Q63" s="2">
        <f ca="1">(Parameters!$C$2/Q16)^Parameters!$C$9</f>
        <v>0.64017289956106183</v>
      </c>
      <c r="R63" s="3">
        <f ca="1">(Parameters!$C$2/R16)^Parameters!$C$9</f>
        <v>0.64014849331503332</v>
      </c>
      <c r="T63" s="83"/>
      <c r="U63" s="74">
        <v>-10</v>
      </c>
      <c r="V63" s="1" t="s">
        <v>2</v>
      </c>
      <c r="W63" s="2">
        <f ca="1">(Parameters!$C$2/W16)^Parameters!$C$9</f>
        <v>0.64353547704444247</v>
      </c>
      <c r="X63" s="2">
        <f ca="1">(Parameters!$C$2/X16)^Parameters!$C$9</f>
        <v>0.64654529502722535</v>
      </c>
      <c r="Y63" s="2">
        <f ca="1">(Parameters!$C$2/Y16)^Parameters!$C$9</f>
        <v>0.65716490623832735</v>
      </c>
      <c r="Z63" s="2">
        <f ca="1">(Parameters!$C$2/Z16)^Parameters!$C$9</f>
        <v>0.67963591438184079</v>
      </c>
      <c r="AA63" s="3">
        <f ca="1">(Parameters!$C$2/AA16)^Parameters!$C$9</f>
        <v>0.72522971802038794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0.66351001761594486</v>
      </c>
      <c r="F64" s="18">
        <f ca="1">(Parameters!$C$2/F17)^Parameters!$C$9</f>
        <v>0.68549115730482191</v>
      </c>
      <c r="G64" s="18">
        <f ca="1">(Parameters!$C$2/G17)^Parameters!$C$9</f>
        <v>0.75498864423692125</v>
      </c>
      <c r="H64" s="18">
        <f ca="1">(Parameters!$C$2/H17)^Parameters!$C$9</f>
        <v>0.92539823271652233</v>
      </c>
      <c r="I64" s="22">
        <f ca="1">(Parameters!$C$2/I17)^Parameters!$C$9</f>
        <v>1.3054172006947233</v>
      </c>
      <c r="K64" s="83"/>
      <c r="L64" s="75"/>
      <c r="M64" s="4" t="s">
        <v>3</v>
      </c>
      <c r="N64" s="18">
        <f ca="1">(Parameters!$C$2/N17)^Parameters!$C$9</f>
        <v>0.64378566325400599</v>
      </c>
      <c r="O64" s="18">
        <f ca="1">(Parameters!$C$2/O17)^Parameters!$C$9</f>
        <v>0.64762735787080539</v>
      </c>
      <c r="P64" s="18">
        <f ca="1">(Parameters!$C$2/P17)^Parameters!$C$9</f>
        <v>0.6509544751665195</v>
      </c>
      <c r="Q64" s="18">
        <f ca="1">(Parameters!$C$2/Q17)^Parameters!$C$9</f>
        <v>0.65960189352556142</v>
      </c>
      <c r="R64" s="22">
        <f ca="1">(Parameters!$C$2/R17)^Parameters!$C$9</f>
        <v>0.68167644518355364</v>
      </c>
      <c r="T64" s="83"/>
      <c r="U64" s="75"/>
      <c r="V64" s="4" t="s">
        <v>3</v>
      </c>
      <c r="W64" s="18">
        <f ca="1">(Parameters!$C$2/W17)^Parameters!$C$9</f>
        <v>0.65164360882144401</v>
      </c>
      <c r="X64" s="18">
        <f ca="1">(Parameters!$C$2/X17)^Parameters!$C$9</f>
        <v>0.66335509655453506</v>
      </c>
      <c r="Y64" s="18">
        <f ca="1">(Parameters!$C$2/Y17)^Parameters!$C$9</f>
        <v>0.6920140848950086</v>
      </c>
      <c r="Z64" s="18">
        <f ca="1">(Parameters!$C$2/Z17)^Parameters!$C$9</f>
        <v>0.75107090217380201</v>
      </c>
      <c r="AA64" s="22">
        <f ca="1">(Parameters!$C$2/AA17)^Parameters!$C$9</f>
        <v>0.87898199834748447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0.64510071512282963</v>
      </c>
      <c r="F65" s="2">
        <f ca="1">(Parameters!$C$2/F18)^Parameters!$C$9</f>
        <v>0.65453026229103739</v>
      </c>
      <c r="G65" s="2">
        <f ca="1">(Parameters!$C$2/G18)^Parameters!$C$9</f>
        <v>0.69467461180354206</v>
      </c>
      <c r="H65" s="2">
        <f ca="1">(Parameters!$C$2/H18)^Parameters!$C$9</f>
        <v>0.78117229619280593</v>
      </c>
      <c r="I65" s="3">
        <f ca="1">(Parameters!$C$2/I18)^Parameters!$C$9</f>
        <v>0.97663181245184394</v>
      </c>
      <c r="K65" s="83"/>
      <c r="L65" s="74">
        <v>-15</v>
      </c>
      <c r="M65" s="1" t="s">
        <v>2</v>
      </c>
      <c r="N65" s="2">
        <f ca="1">(Parameters!$C$2/N18)^Parameters!$C$9</f>
        <v>0.64004130161019779</v>
      </c>
      <c r="O65" s="2">
        <f ca="1">(Parameters!$C$2/O18)^Parameters!$C$9</f>
        <v>0.64018317100964683</v>
      </c>
      <c r="P65" s="2">
        <f ca="1">(Parameters!$C$2/P18)^Parameters!$C$9</f>
        <v>0.64014948942094241</v>
      </c>
      <c r="Q65" s="2">
        <f ca="1">(Parameters!$C$2/Q18)^Parameters!$C$9</f>
        <v>0.64015560366962443</v>
      </c>
      <c r="R65" s="3">
        <f ca="1">(Parameters!$C$2/R18)^Parameters!$C$9</f>
        <v>0.6401341849109462</v>
      </c>
      <c r="T65" s="83"/>
      <c r="U65" s="74">
        <v>-15</v>
      </c>
      <c r="V65" s="1" t="s">
        <v>2</v>
      </c>
      <c r="W65" s="2">
        <f ca="1">(Parameters!$C$2/W18)^Parameters!$C$9</f>
        <v>0.64162303740302107</v>
      </c>
      <c r="X65" s="2">
        <f ca="1">(Parameters!$C$2/X18)^Parameters!$C$9</f>
        <v>0.64475365604141233</v>
      </c>
      <c r="Y65" s="2">
        <f ca="1">(Parameters!$C$2/Y18)^Parameters!$C$9</f>
        <v>0.65449801976583533</v>
      </c>
      <c r="Z65" s="2">
        <f ca="1">(Parameters!$C$2/Z18)^Parameters!$C$9</f>
        <v>0.67532262063828852</v>
      </c>
      <c r="AA65" s="3">
        <f ca="1">(Parameters!$C$2/AA18)^Parameters!$C$9</f>
        <v>0.71692873173794258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0.6543765040673547</v>
      </c>
      <c r="F66" s="18">
        <f ca="1">(Parameters!$C$2/F19)^Parameters!$C$9</f>
        <v>0.67011331443658406</v>
      </c>
      <c r="G66" s="18">
        <f ca="1">(Parameters!$C$2/G19)^Parameters!$C$9</f>
        <v>0.73650819964041647</v>
      </c>
      <c r="H66" s="18">
        <f ca="1">(Parameters!$C$2/H19)^Parameters!$C$9</f>
        <v>0.89151385496756708</v>
      </c>
      <c r="I66" s="22">
        <f ca="1">(Parameters!$C$2/I19)^Parameters!$C$9</f>
        <v>1.2264472043436092</v>
      </c>
      <c r="K66" s="83"/>
      <c r="L66" s="85"/>
      <c r="M66" s="4" t="s">
        <v>3</v>
      </c>
      <c r="N66" s="18">
        <f ca="1">(Parameters!$C$2/N19)^Parameters!$C$9</f>
        <v>0.64506458205934536</v>
      </c>
      <c r="O66" s="18">
        <f ca="1">(Parameters!$C$2/O19)^Parameters!$C$9</f>
        <v>0.64398659217400267</v>
      </c>
      <c r="P66" s="18">
        <f ca="1">(Parameters!$C$2/P19)^Parameters!$C$9</f>
        <v>0.65027140633368319</v>
      </c>
      <c r="Q66" s="18">
        <f ca="1">(Parameters!$C$2/Q19)^Parameters!$C$9</f>
        <v>0.65779748290110507</v>
      </c>
      <c r="R66" s="22">
        <f ca="1">(Parameters!$C$2/R19)^Parameters!$C$9</f>
        <v>0.6755820986835076</v>
      </c>
      <c r="T66" s="83"/>
      <c r="U66" s="85"/>
      <c r="V66" s="4" t="s">
        <v>3</v>
      </c>
      <c r="W66" s="18">
        <f ca="1">(Parameters!$C$2/W19)^Parameters!$C$9</f>
        <v>0.64874333303737353</v>
      </c>
      <c r="X66" s="18">
        <f ca="1">(Parameters!$C$2/X19)^Parameters!$C$9</f>
        <v>0.65477905944056336</v>
      </c>
      <c r="Y66" s="18">
        <f ca="1">(Parameters!$C$2/Y19)^Parameters!$C$9</f>
        <v>0.68527333086766762</v>
      </c>
      <c r="Z66" s="18">
        <f ca="1">(Parameters!$C$2/Z19)^Parameters!$C$9</f>
        <v>0.73953375032896207</v>
      </c>
      <c r="AA66" s="22">
        <f ca="1">(Parameters!$C$2/AA19)^Parameters!$C$9</f>
        <v>0.85548398210837828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0.64185839776678133</v>
      </c>
      <c r="F67" s="2">
        <f ca="1">(Parameters!$C$2/F20)^Parameters!$C$9</f>
        <v>0.65089705780850937</v>
      </c>
      <c r="G67" s="2">
        <f ca="1">(Parameters!$C$2/G20)^Parameters!$C$9</f>
        <v>0.68783753124049807</v>
      </c>
      <c r="H67" s="2">
        <f ca="1">(Parameters!$C$2/H20)^Parameters!$C$9</f>
        <v>0.767869197847316</v>
      </c>
      <c r="I67" s="3">
        <f ca="1">(Parameters!$C$2/I20)^Parameters!$C$9</f>
        <v>0.94424559504149685</v>
      </c>
      <c r="K67" s="83"/>
      <c r="L67" s="89">
        <v>-20</v>
      </c>
      <c r="M67" s="1" t="s">
        <v>2</v>
      </c>
      <c r="N67" s="2">
        <f ca="1">(Parameters!$C$2/N20)^Parameters!$C$9</f>
        <v>0.64000587767281902</v>
      </c>
      <c r="O67" s="2">
        <f ca="1">(Parameters!$C$2/O20)^Parameters!$C$9</f>
        <v>0.64015561041818492</v>
      </c>
      <c r="P67" s="2">
        <f ca="1">(Parameters!$C$2/P20)^Parameters!$C$9</f>
        <v>0.64014114278411316</v>
      </c>
      <c r="Q67" s="2">
        <f ca="1">(Parameters!$C$2/Q20)^Parameters!$C$9</f>
        <v>0.6401426412155895</v>
      </c>
      <c r="R67" s="3">
        <f ca="1">(Parameters!$C$2/R20)^Parameters!$C$9</f>
        <v>0.64016987942908254</v>
      </c>
      <c r="T67" s="83"/>
      <c r="U67" s="89">
        <v>-20</v>
      </c>
      <c r="V67" s="1" t="s">
        <v>2</v>
      </c>
      <c r="W67" s="2">
        <f ca="1">(Parameters!$C$2/W20)^Parameters!$C$9</f>
        <v>0.64055228027118027</v>
      </c>
      <c r="X67" s="2">
        <f ca="1">(Parameters!$C$2/X20)^Parameters!$C$9</f>
        <v>0.64352383580375072</v>
      </c>
      <c r="Y67" s="2">
        <f ca="1">(Parameters!$C$2/Y20)^Parameters!$C$9</f>
        <v>0.65275661183068034</v>
      </c>
      <c r="Z67" s="2">
        <f ca="1">(Parameters!$C$2/Z20)^Parameters!$C$9</f>
        <v>0.67220298181728511</v>
      </c>
      <c r="AA67" s="3">
        <f ca="1">(Parameters!$C$2/AA20)^Parameters!$C$9</f>
        <v>0.7105275213311204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0.65240858620418984</v>
      </c>
      <c r="F68" s="18">
        <f ca="1">(Parameters!$C$2/F21)^Parameters!$C$9</f>
        <v>0.66361375831464653</v>
      </c>
      <c r="G68" s="18">
        <f ca="1">(Parameters!$C$2/G21)^Parameters!$C$9</f>
        <v>0.72844059731209931</v>
      </c>
      <c r="H68" s="18">
        <f ca="1">(Parameters!$C$2/H21)^Parameters!$C$9</f>
        <v>0.86745858023634403</v>
      </c>
      <c r="I68" s="22">
        <f ca="1">(Parameters!$C$2/I21)^Parameters!$C$9</f>
        <v>1.168906368177681</v>
      </c>
      <c r="K68" s="83"/>
      <c r="L68" s="85"/>
      <c r="M68" s="4" t="s">
        <v>3</v>
      </c>
      <c r="N68" s="18">
        <f ca="1">(Parameters!$C$2/N21)^Parameters!$C$9</f>
        <v>0.64454740106416375</v>
      </c>
      <c r="O68" s="18">
        <f ca="1">(Parameters!$C$2/O21)^Parameters!$C$9</f>
        <v>0.64403845160017059</v>
      </c>
      <c r="P68" s="18">
        <f ca="1">(Parameters!$C$2/P21)^Parameters!$C$9</f>
        <v>0.65016689997638422</v>
      </c>
      <c r="Q68" s="18">
        <f ca="1">(Parameters!$C$2/Q21)^Parameters!$C$9</f>
        <v>0.65640174571080967</v>
      </c>
      <c r="R68" s="22">
        <f ca="1">(Parameters!$C$2/R21)^Parameters!$C$9</f>
        <v>0.67412545377962707</v>
      </c>
      <c r="T68" s="83"/>
      <c r="U68" s="85"/>
      <c r="V68" s="4" t="s">
        <v>3</v>
      </c>
      <c r="W68" s="18">
        <f ca="1">(Parameters!$C$2/W21)^Parameters!$C$9</f>
        <v>0.64830485132484827</v>
      </c>
      <c r="X68" s="18">
        <f ca="1">(Parameters!$C$2/X21)^Parameters!$C$9</f>
        <v>0.6518757296132548</v>
      </c>
      <c r="Y68" s="18">
        <f ca="1">(Parameters!$C$2/Y21)^Parameters!$C$9</f>
        <v>0.67972924980091876</v>
      </c>
      <c r="Z68" s="18">
        <f ca="1">(Parameters!$C$2/Z21)^Parameters!$C$9</f>
        <v>0.73106207765498443</v>
      </c>
      <c r="AA68" s="22">
        <f ca="1">(Parameters!$C$2/AA21)^Parameters!$C$9</f>
        <v>0.8401776343678985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0.64072079593677378</v>
      </c>
      <c r="F69" s="2">
        <f ca="1">(Parameters!$C$2/F22)^Parameters!$C$9</f>
        <v>0.64956223879462449</v>
      </c>
      <c r="G69" s="2">
        <f ca="1">(Parameters!$C$2/G22)^Parameters!$C$9</f>
        <v>0.68437323968469299</v>
      </c>
      <c r="H69" s="2">
        <f ca="1">(Parameters!$C$2/H22)^Parameters!$C$9</f>
        <v>0.75923992421781328</v>
      </c>
      <c r="I69" s="3">
        <f ca="1">(Parameters!$C$2/I22)^Parameters!$C$9</f>
        <v>0.9201596795550876</v>
      </c>
      <c r="K69" s="83"/>
      <c r="L69" s="89">
        <v>-25</v>
      </c>
      <c r="M69" s="7" t="s">
        <v>2</v>
      </c>
      <c r="N69" s="2">
        <f ca="1">(Parameters!$C$2/N22)^Parameters!$C$9</f>
        <v>0.6400053851541343</v>
      </c>
      <c r="O69" s="2">
        <f ca="1">(Parameters!$C$2/O22)^Parameters!$C$9</f>
        <v>0.64014594508172229</v>
      </c>
      <c r="P69" s="2">
        <f ca="1">(Parameters!$C$2/P22)^Parameters!$C$9</f>
        <v>0.64013603294463906</v>
      </c>
      <c r="Q69" s="2">
        <f ca="1">(Parameters!$C$2/Q22)^Parameters!$C$9</f>
        <v>0.64013330727974582</v>
      </c>
      <c r="R69" s="3">
        <f ca="1">(Parameters!$C$2/R22)^Parameters!$C$9</f>
        <v>0.64015499858228497</v>
      </c>
      <c r="T69" s="83"/>
      <c r="U69" s="89">
        <v>-25</v>
      </c>
      <c r="V69" s="7" t="s">
        <v>2</v>
      </c>
      <c r="W69" s="2">
        <f ca="1">(Parameters!$C$2/W22)^Parameters!$C$9</f>
        <v>0.64024848925558897</v>
      </c>
      <c r="X69" s="2">
        <f ca="1">(Parameters!$C$2/X22)^Parameters!$C$9</f>
        <v>0.64307495692624095</v>
      </c>
      <c r="Y69" s="2">
        <f ca="1">(Parameters!$C$2/Y22)^Parameters!$C$9</f>
        <v>0.65186480498468846</v>
      </c>
      <c r="Z69" s="2">
        <f ca="1">(Parameters!$C$2/Z22)^Parameters!$C$9</f>
        <v>0.67015367511010693</v>
      </c>
      <c r="AA69" s="3">
        <f ca="1">(Parameters!$C$2/AA22)^Parameters!$C$9</f>
        <v>0.70557219230887025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0.65208907288062334</v>
      </c>
      <c r="F70" s="18">
        <f ca="1">(Parameters!$C$2/F23)^Parameters!$C$9</f>
        <v>0.66117591850392554</v>
      </c>
      <c r="G70" s="18">
        <f ca="1">(Parameters!$C$2/G23)^Parameters!$C$9</f>
        <v>0.72215700953818018</v>
      </c>
      <c r="H70" s="18">
        <f ca="1">(Parameters!$C$2/H23)^Parameters!$C$9</f>
        <v>0.85186063947707136</v>
      </c>
      <c r="I70" s="22">
        <f ca="1">(Parameters!$C$2/I23)^Parameters!$C$9</f>
        <v>1.1244636923223763</v>
      </c>
      <c r="K70" s="83"/>
      <c r="L70" s="75"/>
      <c r="M70" s="8" t="s">
        <v>3</v>
      </c>
      <c r="N70" s="18">
        <f ca="1">(Parameters!$C$2/N23)^Parameters!$C$9</f>
        <v>0.64096550340741365</v>
      </c>
      <c r="O70" s="18">
        <f ca="1">(Parameters!$C$2/O23)^Parameters!$C$9</f>
        <v>0.64405924609635556</v>
      </c>
      <c r="P70" s="18">
        <f ca="1">(Parameters!$C$2/P23)^Parameters!$C$9</f>
        <v>0.64982294082780023</v>
      </c>
      <c r="Q70" s="18">
        <f ca="1">(Parameters!$C$2/Q23)^Parameters!$C$9</f>
        <v>0.65533469659013777</v>
      </c>
      <c r="R70" s="22">
        <f ca="1">(Parameters!$C$2/R23)^Parameters!$C$9</f>
        <v>0.6700744329753292</v>
      </c>
      <c r="T70" s="83"/>
      <c r="U70" s="75"/>
      <c r="V70" s="8" t="s">
        <v>3</v>
      </c>
      <c r="W70" s="18">
        <f ca="1">(Parameters!$C$2/W23)^Parameters!$C$9</f>
        <v>0.64771573149598416</v>
      </c>
      <c r="X70" s="18">
        <f ca="1">(Parameters!$C$2/X23)^Parameters!$C$9</f>
        <v>0.65084919725402701</v>
      </c>
      <c r="Y70" s="18">
        <f ca="1">(Parameters!$C$2/Y23)^Parameters!$C$9</f>
        <v>0.67741697496542441</v>
      </c>
      <c r="Z70" s="18">
        <f ca="1">(Parameters!$C$2/Z23)^Parameters!$C$9</f>
        <v>0.7253073238867308</v>
      </c>
      <c r="AA70" s="22">
        <f ca="1">(Parameters!$C$2/AA23)^Parameters!$C$9</f>
        <v>0.82543025669132497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0.6420309714436867</v>
      </c>
      <c r="F71" s="2">
        <f ca="1">(Parameters!$C$2/F24)^Parameters!$C$9</f>
        <v>0.65045462610665505</v>
      </c>
      <c r="G71" s="2">
        <f ca="1">(Parameters!$C$2/G24)^Parameters!$C$9</f>
        <v>0.68409734155395574</v>
      </c>
      <c r="H71" s="2">
        <f ca="1">(Parameters!$C$2/H24)^Parameters!$C$9</f>
        <v>0.75484582642564668</v>
      </c>
      <c r="I71" s="3">
        <f ca="1">(Parameters!$C$2/I24)^Parameters!$C$9</f>
        <v>0.90307823655776476</v>
      </c>
      <c r="K71" s="83"/>
      <c r="L71" s="74">
        <v>-30</v>
      </c>
      <c r="M71" s="1" t="s">
        <v>2</v>
      </c>
      <c r="N71" s="2">
        <f ca="1">(Parameters!$C$2/N24)^Parameters!$C$9</f>
        <v>0.64003052231913626</v>
      </c>
      <c r="O71" s="2">
        <f ca="1">(Parameters!$C$2/O24)^Parameters!$C$9</f>
        <v>0.64015374897846244</v>
      </c>
      <c r="P71" s="2">
        <f ca="1">(Parameters!$C$2/P24)^Parameters!$C$9</f>
        <v>0.64013390854099994</v>
      </c>
      <c r="Q71" s="2">
        <f ca="1">(Parameters!$C$2/Q24)^Parameters!$C$9</f>
        <v>0.64012712056766019</v>
      </c>
      <c r="R71" s="3">
        <f ca="1">(Parameters!$C$2/R24)^Parameters!$C$9</f>
        <v>0.64014392588875146</v>
      </c>
      <c r="T71" s="83"/>
      <c r="U71" s="74">
        <v>-30</v>
      </c>
      <c r="V71" s="1" t="s">
        <v>2</v>
      </c>
      <c r="W71" s="2">
        <f ca="1">(Parameters!$C$2/W24)^Parameters!$C$9</f>
        <v>0.64066902620383881</v>
      </c>
      <c r="X71" s="2">
        <f ca="1">(Parameters!$C$2/X24)^Parameters!$C$9</f>
        <v>0.64338576875687337</v>
      </c>
      <c r="Y71" s="2">
        <f ca="1">(Parameters!$C$2/Y24)^Parameters!$C$9</f>
        <v>0.6517844219031147</v>
      </c>
      <c r="Z71" s="2">
        <f ca="1">(Parameters!$C$2/Z24)^Parameters!$C$9</f>
        <v>0.66909607372719448</v>
      </c>
      <c r="AA71" s="3">
        <f ca="1">(Parameters!$C$2/AA24)^Parameters!$C$9</f>
        <v>0.70199527251334293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0.6534195290105953</v>
      </c>
      <c r="F72" s="18">
        <f ca="1">(Parameters!$C$2/F25)^Parameters!$C$9</f>
        <v>0.66280906090386749</v>
      </c>
      <c r="G72" s="18">
        <f ca="1">(Parameters!$C$2/G25)^Parameters!$C$9</f>
        <v>0.72172074550554244</v>
      </c>
      <c r="H72" s="18">
        <f ca="1">(Parameters!$C$2/H25)^Parameters!$C$9</f>
        <v>0.84386971880454653</v>
      </c>
      <c r="I72" s="22">
        <f ca="1">(Parameters!$C$2/I25)^Parameters!$C$9</f>
        <v>1.0928791373298923</v>
      </c>
      <c r="K72" s="83"/>
      <c r="L72" s="75"/>
      <c r="M72" s="4" t="s">
        <v>3</v>
      </c>
      <c r="N72" s="18">
        <f ca="1">(Parameters!$C$2/N25)^Parameters!$C$9</f>
        <v>0.64539699004698436</v>
      </c>
      <c r="O72" s="18">
        <f ca="1">(Parameters!$C$2/O25)^Parameters!$C$9</f>
        <v>0.64400745977087759</v>
      </c>
      <c r="P72" s="18">
        <f ca="1">(Parameters!$C$2/P25)^Parameters!$C$9</f>
        <v>0.64965808174855766</v>
      </c>
      <c r="Q72" s="18">
        <f ca="1">(Parameters!$C$2/Q25)^Parameters!$C$9</f>
        <v>0.65453994216859546</v>
      </c>
      <c r="R72" s="22">
        <f ca="1">(Parameters!$C$2/R25)^Parameters!$C$9</f>
        <v>0.66686854630159953</v>
      </c>
      <c r="T72" s="83"/>
      <c r="U72" s="75"/>
      <c r="V72" s="4" t="s">
        <v>3</v>
      </c>
      <c r="W72" s="18">
        <f ca="1">(Parameters!$C$2/W25)^Parameters!$C$9</f>
        <v>0.64914310318972701</v>
      </c>
      <c r="X72" s="18">
        <f ca="1">(Parameters!$C$2/X25)^Parameters!$C$9</f>
        <v>0.65151763377741756</v>
      </c>
      <c r="Y72" s="18">
        <f ca="1">(Parameters!$C$2/Y25)^Parameters!$C$9</f>
        <v>0.6769870182711526</v>
      </c>
      <c r="Z72" s="18">
        <f ca="1">(Parameters!$C$2/Z25)^Parameters!$C$9</f>
        <v>0.72204121062311222</v>
      </c>
      <c r="AA72" s="22">
        <f ca="1">(Parameters!$C$2/AA25)^Parameters!$C$9</f>
        <v>0.81443902043255634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0.64560752917040876</v>
      </c>
      <c r="F73" s="2">
        <f ca="1">(Parameters!$C$2/F26)^Parameters!$C$9</f>
        <v>0.65362218160625929</v>
      </c>
      <c r="G73" s="2">
        <f ca="1">(Parameters!$C$2/G26)^Parameters!$C$9</f>
        <v>0.68699642942198047</v>
      </c>
      <c r="H73" s="2">
        <f ca="1">(Parameters!$C$2/H26)^Parameters!$C$9</f>
        <v>0.75447090313070264</v>
      </c>
      <c r="I73" s="3">
        <f ca="1">(Parameters!$C$2/I26)^Parameters!$C$9</f>
        <v>0.89215651277018582</v>
      </c>
      <c r="K73" s="83"/>
      <c r="L73" s="74">
        <v>-35</v>
      </c>
      <c r="M73" s="1" t="s">
        <v>2</v>
      </c>
      <c r="N73" s="2">
        <f ca="1">(Parameters!$C$2/N26)^Parameters!$C$9</f>
        <v>0.64004750609605399</v>
      </c>
      <c r="O73" s="2">
        <f ca="1">(Parameters!$C$2/O26)^Parameters!$C$9</f>
        <v>0.64017936759944405</v>
      </c>
      <c r="P73" s="2">
        <f ca="1">(Parameters!$C$2/P26)^Parameters!$C$9</f>
        <v>0.64013465549550019</v>
      </c>
      <c r="Q73" s="2">
        <f ca="1">(Parameters!$C$2/Q26)^Parameters!$C$9</f>
        <v>0.6401237679605295</v>
      </c>
      <c r="R73" s="3">
        <f ca="1">(Parameters!$C$2/R26)^Parameters!$C$9</f>
        <v>0.64013608126931609</v>
      </c>
      <c r="T73" s="83"/>
      <c r="U73" s="74">
        <v>-35</v>
      </c>
      <c r="V73" s="1" t="s">
        <v>2</v>
      </c>
      <c r="W73" s="2">
        <f ca="1">(Parameters!$C$2/W26)^Parameters!$C$9</f>
        <v>0.6418091145565874</v>
      </c>
      <c r="X73" s="2">
        <f ca="1">(Parameters!$C$2/X26)^Parameters!$C$9</f>
        <v>0.64447114104564907</v>
      </c>
      <c r="Y73" s="2">
        <f ca="1">(Parameters!$C$2/Y26)^Parameters!$C$9</f>
        <v>0.6525123635560679</v>
      </c>
      <c r="Z73" s="2">
        <f ca="1">(Parameters!$C$2/Z26)^Parameters!$C$9</f>
        <v>0.66899070038616637</v>
      </c>
      <c r="AA73" s="3">
        <f ca="1">(Parameters!$C$2/AA26)^Parameters!$C$9</f>
        <v>0.69967413543144674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0.65537163113718266</v>
      </c>
      <c r="F74" s="18">
        <f ca="1">(Parameters!$C$2/F27)^Parameters!$C$9</f>
        <v>0.66858768579852335</v>
      </c>
      <c r="G74" s="18">
        <f ca="1">(Parameters!$C$2/G27)^Parameters!$C$9</f>
        <v>0.7233350042659995</v>
      </c>
      <c r="H74" s="18">
        <f ca="1">(Parameters!$C$2/H27)^Parameters!$C$9</f>
        <v>0.84306056453249301</v>
      </c>
      <c r="I74" s="22">
        <f ca="1">(Parameters!$C$2/I27)^Parameters!$C$9</f>
        <v>1.0724061654586374</v>
      </c>
      <c r="K74" s="83"/>
      <c r="L74" s="75"/>
      <c r="M74" s="9" t="s">
        <v>3</v>
      </c>
      <c r="N74" s="18">
        <f ca="1">(Parameters!$C$2/N27)^Parameters!$C$9</f>
        <v>0.64498833131506905</v>
      </c>
      <c r="O74" s="18">
        <f ca="1">(Parameters!$C$2/O27)^Parameters!$C$9</f>
        <v>0.64392780220081203</v>
      </c>
      <c r="P74" s="18">
        <f ca="1">(Parameters!$C$2/P27)^Parameters!$C$9</f>
        <v>0.64927881360583384</v>
      </c>
      <c r="Q74" s="18">
        <f ca="1">(Parameters!$C$2/Q27)^Parameters!$C$9</f>
        <v>0.65397781236160146</v>
      </c>
      <c r="R74" s="22">
        <f ca="1">(Parameters!$C$2/R27)^Parameters!$C$9</f>
        <v>0.66430679386896041</v>
      </c>
      <c r="T74" s="83"/>
      <c r="U74" s="75"/>
      <c r="V74" s="9" t="s">
        <v>3</v>
      </c>
      <c r="W74" s="18">
        <f ca="1">(Parameters!$C$2/W27)^Parameters!$C$9</f>
        <v>0.64905584206214972</v>
      </c>
      <c r="X74" s="18">
        <f ca="1">(Parameters!$C$2/X27)^Parameters!$C$9</f>
        <v>0.65399514649804191</v>
      </c>
      <c r="Y74" s="18">
        <f ca="1">(Parameters!$C$2/Y27)^Parameters!$C$9</f>
        <v>0.679484300916399</v>
      </c>
      <c r="Z74" s="18">
        <f ca="1">(Parameters!$C$2/Z27)^Parameters!$C$9</f>
        <v>0.72114035657045839</v>
      </c>
      <c r="AA74" s="22">
        <f ca="1">(Parameters!$C$2/AA27)^Parameters!$C$9</f>
        <v>0.80684782753295337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0.65172028605225651</v>
      </c>
      <c r="F75" s="2">
        <f ca="1">(Parameters!$C$2/F28)^Parameters!$C$9</f>
        <v>0.66231042786608585</v>
      </c>
      <c r="G75" s="2">
        <f ca="1">(Parameters!$C$2/G28)^Parameters!$C$9</f>
        <v>0.69322681660849195</v>
      </c>
      <c r="H75" s="2">
        <f ca="1">(Parameters!$C$2/H28)^Parameters!$C$9</f>
        <v>0.75810019686963448</v>
      </c>
      <c r="I75" s="3">
        <f ca="1">(Parameters!$C$2/I28)^Parameters!$C$9</f>
        <v>0.88688106143258405</v>
      </c>
      <c r="K75" s="83"/>
      <c r="L75" s="74">
        <v>-40</v>
      </c>
      <c r="M75" s="10" t="s">
        <v>2</v>
      </c>
      <c r="N75" s="2">
        <f ca="1">(Parameters!$C$2/N28)^Parameters!$C$9</f>
        <v>0.64016140761261686</v>
      </c>
      <c r="O75" s="2">
        <f ca="1">(Parameters!$C$2/O28)^Parameters!$C$9</f>
        <v>0.64009820923828842</v>
      </c>
      <c r="P75" s="2">
        <f ca="1">(Parameters!$C$2/P28)^Parameters!$C$9</f>
        <v>0.64013828491019986</v>
      </c>
      <c r="Q75" s="2">
        <f ca="1">(Parameters!$C$2/Q28)^Parameters!$C$9</f>
        <v>0.64012307082823572</v>
      </c>
      <c r="R75" s="3">
        <f ca="1">(Parameters!$C$2/R28)^Parameters!$C$9</f>
        <v>0.64013107347139397</v>
      </c>
      <c r="T75" s="83"/>
      <c r="U75" s="74">
        <v>-40</v>
      </c>
      <c r="V75" s="10" t="s">
        <v>2</v>
      </c>
      <c r="W75" s="2">
        <f ca="1">(Parameters!$C$2/W28)^Parameters!$C$9</f>
        <v>0.64383137680110103</v>
      </c>
      <c r="X75" s="2">
        <f ca="1">(Parameters!$C$2/X28)^Parameters!$C$9</f>
        <v>0.64611349591939726</v>
      </c>
      <c r="Y75" s="2">
        <f ca="1">(Parameters!$C$2/Y28)^Parameters!$C$9</f>
        <v>0.65408040936179235</v>
      </c>
      <c r="Z75" s="2">
        <f ca="1">(Parameters!$C$2/Z28)^Parameters!$C$9</f>
        <v>0.66983456943648378</v>
      </c>
      <c r="AA75" s="3">
        <f ca="1">(Parameters!$C$2/AA28)^Parameters!$C$9</f>
        <v>0.69853227664653228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0.66434382507713574</v>
      </c>
      <c r="F76" s="18">
        <f ca="1">(Parameters!$C$2/F29)^Parameters!$C$9</f>
        <v>0.68327282938025402</v>
      </c>
      <c r="G76" s="18">
        <f ca="1">(Parameters!$C$2/G29)^Parameters!$C$9</f>
        <v>0.73430691365637391</v>
      </c>
      <c r="H76" s="18">
        <f ca="1">(Parameters!$C$2/H29)^Parameters!$C$9</f>
        <v>0.84938704220554062</v>
      </c>
      <c r="I76" s="22">
        <f ca="1">(Parameters!$C$2/I29)^Parameters!$C$9</f>
        <v>1.0619640156488153</v>
      </c>
      <c r="K76" s="83"/>
      <c r="L76" s="75"/>
      <c r="M76" s="11" t="s">
        <v>3</v>
      </c>
      <c r="N76" s="18">
        <f ca="1">(Parameters!$C$2/N29)^Parameters!$C$9</f>
        <v>0.6436668424713845</v>
      </c>
      <c r="O76" s="18">
        <f ca="1">(Parameters!$C$2/O29)^Parameters!$C$9</f>
        <v>0.64745131772184761</v>
      </c>
      <c r="P76" s="18">
        <f ca="1">(Parameters!$C$2/P29)^Parameters!$C$9</f>
        <v>0.64940452153186157</v>
      </c>
      <c r="Q76" s="18">
        <f ca="1">(Parameters!$C$2/Q29)^Parameters!$C$9</f>
        <v>0.65362102517923226</v>
      </c>
      <c r="R76" s="22">
        <f ca="1">(Parameters!$C$2/R29)^Parameters!$C$9</f>
        <v>0.66224646441838075</v>
      </c>
      <c r="T76" s="83"/>
      <c r="U76" s="75"/>
      <c r="V76" s="11" t="s">
        <v>3</v>
      </c>
      <c r="W76" s="18">
        <f ca="1">(Parameters!$C$2/W29)^Parameters!$C$9</f>
        <v>0.65246289982740135</v>
      </c>
      <c r="X76" s="18">
        <f ca="1">(Parameters!$C$2/X29)^Parameters!$C$9</f>
        <v>0.66192469278855537</v>
      </c>
      <c r="Y76" s="18">
        <f ca="1">(Parameters!$C$2/Y29)^Parameters!$C$9</f>
        <v>0.68300272236482007</v>
      </c>
      <c r="Z76" s="18">
        <f ca="1">(Parameters!$C$2/Z29)^Parameters!$C$9</f>
        <v>0.72257862854190735</v>
      </c>
      <c r="AA76" s="22">
        <f ca="1">(Parameters!$C$2/AA29)^Parameters!$C$9</f>
        <v>0.8024259381272334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0.66351679522875684</v>
      </c>
      <c r="F77" s="2">
        <f ca="1">(Parameters!$C$2/F30)^Parameters!$C$9</f>
        <v>0.67266687821951454</v>
      </c>
      <c r="G77" s="2">
        <f ca="1">(Parameters!$C$2/G30)^Parameters!$C$9</f>
        <v>0.70313001745875725</v>
      </c>
      <c r="H77" s="2">
        <f ca="1">(Parameters!$C$2/H30)^Parameters!$C$9</f>
        <v>0.76591834672354731</v>
      </c>
      <c r="I77" s="3">
        <f ca="1">(Parameters!$C$2/I30)^Parameters!$C$9</f>
        <v>0.88701496757056797</v>
      </c>
      <c r="K77" s="83"/>
      <c r="L77" s="74">
        <v>-45</v>
      </c>
      <c r="M77" s="12" t="s">
        <v>2</v>
      </c>
      <c r="N77" s="2">
        <f ca="1">(Parameters!$C$2/N30)^Parameters!$C$9</f>
        <v>0.64009559629967483</v>
      </c>
      <c r="O77" s="2">
        <f ca="1">(Parameters!$C$2/O30)^Parameters!$C$9</f>
        <v>0.64010666938746708</v>
      </c>
      <c r="P77" s="2">
        <f ca="1">(Parameters!$C$2/P30)^Parameters!$C$9</f>
        <v>0.64014493191390676</v>
      </c>
      <c r="Q77" s="2">
        <f ca="1">(Parameters!$C$2/Q30)^Parameters!$C$9</f>
        <v>0.64012496614935788</v>
      </c>
      <c r="R77" s="3">
        <f ca="1">(Parameters!$C$2/R30)^Parameters!$C$9</f>
        <v>0.64012865374004835</v>
      </c>
      <c r="T77" s="83"/>
      <c r="U77" s="74">
        <v>-45</v>
      </c>
      <c r="V77" s="12" t="s">
        <v>2</v>
      </c>
      <c r="W77" s="2">
        <f ca="1">(Parameters!$C$2/W30)^Parameters!$C$9</f>
        <v>0.64641385793368245</v>
      </c>
      <c r="X77" s="2">
        <f ca="1">(Parameters!$C$2/X30)^Parameters!$C$9</f>
        <v>0.64879430390849324</v>
      </c>
      <c r="Y77" s="2">
        <f ca="1">(Parameters!$C$2/Y30)^Parameters!$C$9</f>
        <v>0.65655741055293393</v>
      </c>
      <c r="Z77" s="2">
        <f ca="1">(Parameters!$C$2/Z30)^Parameters!$C$9</f>
        <v>0.67166101187810634</v>
      </c>
      <c r="AA77" s="3">
        <f ca="1">(Parameters!$C$2/AA30)^Parameters!$C$9</f>
        <v>0.69853384268691832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0.6855465306309303</v>
      </c>
      <c r="F78" s="18">
        <f ca="1">(Parameters!$C$2/F31)^Parameters!$C$9</f>
        <v>0.70052938885681937</v>
      </c>
      <c r="G78" s="18">
        <f ca="1">(Parameters!$C$2/G31)^Parameters!$C$9</f>
        <v>0.75173624164428055</v>
      </c>
      <c r="H78" s="18">
        <f ca="1">(Parameters!$C$2/H31)^Parameters!$C$9</f>
        <v>0.85212415708736722</v>
      </c>
      <c r="I78" s="22">
        <f ca="1">(Parameters!$C$2/I31)^Parameters!$C$9</f>
        <v>1.0610113682989801</v>
      </c>
      <c r="K78" s="83"/>
      <c r="L78" s="75"/>
      <c r="M78" s="9" t="s">
        <v>3</v>
      </c>
      <c r="N78" s="18">
        <f ca="1">(Parameters!$C$2/N31)^Parameters!$C$9</f>
        <v>0.64723628522706056</v>
      </c>
      <c r="O78" s="18">
        <f ca="1">(Parameters!$C$2/O31)^Parameters!$C$9</f>
        <v>0.64772028886662547</v>
      </c>
      <c r="P78" s="18">
        <f ca="1">(Parameters!$C$2/P31)^Parameters!$C$9</f>
        <v>0.64967799182741892</v>
      </c>
      <c r="Q78" s="18">
        <f ca="1">(Parameters!$C$2/Q31)^Parameters!$C$9</f>
        <v>0.65263808280225422</v>
      </c>
      <c r="R78" s="22">
        <f ca="1">(Parameters!$C$2/R31)^Parameters!$C$9</f>
        <v>0.66058453166789477</v>
      </c>
      <c r="T78" s="83"/>
      <c r="U78" s="75"/>
      <c r="V78" s="9" t="s">
        <v>3</v>
      </c>
      <c r="W78" s="18">
        <f ca="1">(Parameters!$C$2/W31)^Parameters!$C$9</f>
        <v>0.66217454925733088</v>
      </c>
      <c r="X78" s="18">
        <f ca="1">(Parameters!$C$2/X31)^Parameters!$C$9</f>
        <v>0.66836604894043072</v>
      </c>
      <c r="Y78" s="18">
        <f ca="1">(Parameters!$C$2/Y31)^Parameters!$C$9</f>
        <v>0.68870642338517274</v>
      </c>
      <c r="Z78" s="18">
        <f ca="1">(Parameters!$C$2/Z31)^Parameters!$C$9</f>
        <v>0.72963282463347034</v>
      </c>
      <c r="AA78" s="22">
        <f ca="1">(Parameters!$C$2/AA31)^Parameters!$C$9</f>
        <v>0.80105480948302543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0.67791894369644656</v>
      </c>
      <c r="F79" s="2">
        <f ca="1">(Parameters!$C$2/F32)^Parameters!$C$9</f>
        <v>0.68707432495741849</v>
      </c>
      <c r="G79" s="2">
        <f ca="1">(Parameters!$C$2/G32)^Parameters!$C$9</f>
        <v>0.71744863679000193</v>
      </c>
      <c r="H79" s="2">
        <f ca="1">(Parameters!$C$2/H32)^Parameters!$C$9</f>
        <v>0.77832798902236899</v>
      </c>
      <c r="I79" s="3">
        <f ca="1">(Parameters!$C$2/I32)^Parameters!$C$9</f>
        <v>0.89257367703682056</v>
      </c>
      <c r="K79" s="83"/>
      <c r="L79" s="74">
        <v>-50</v>
      </c>
      <c r="M79" s="10" t="s">
        <v>2</v>
      </c>
      <c r="N79" s="2">
        <f ca="1">(Parameters!$C$2/N32)^Parameters!$C$9</f>
        <v>0.64010753682316823</v>
      </c>
      <c r="O79" s="2">
        <f ca="1">(Parameters!$C$2/O32)^Parameters!$C$9</f>
        <v>0.64011828162530671</v>
      </c>
      <c r="P79" s="2">
        <f ca="1">(Parameters!$C$2/P32)^Parameters!$C$9</f>
        <v>0.64008226304840121</v>
      </c>
      <c r="Q79" s="2">
        <f ca="1">(Parameters!$C$2/Q32)^Parameters!$C$9</f>
        <v>0.6401294989881251</v>
      </c>
      <c r="R79" s="3">
        <f ca="1">(Parameters!$C$2/R32)^Parameters!$C$9</f>
        <v>0.64012868847235749</v>
      </c>
      <c r="T79" s="83"/>
      <c r="U79" s="74">
        <v>-50</v>
      </c>
      <c r="V79" s="10" t="s">
        <v>2</v>
      </c>
      <c r="W79" s="2">
        <f ca="1">(Parameters!$C$2/W32)^Parameters!$C$9</f>
        <v>0.65013139521498309</v>
      </c>
      <c r="X79" s="2">
        <f ca="1">(Parameters!$C$2/X32)^Parameters!$C$9</f>
        <v>0.65247588236031617</v>
      </c>
      <c r="Y79" s="2">
        <f ca="1">(Parameters!$C$2/Y32)^Parameters!$C$9</f>
        <v>0.65996633844435548</v>
      </c>
      <c r="Z79" s="2">
        <f ca="1">(Parameters!$C$2/Z32)^Parameters!$C$9</f>
        <v>0.67454195331728972</v>
      </c>
      <c r="AA79" s="3">
        <f ca="1">(Parameters!$C$2/AA32)^Parameters!$C$9</f>
        <v>0.69968118564809945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0.70708967188764715</v>
      </c>
      <c r="F80" s="18">
        <f ca="1">(Parameters!$C$2/F33)^Parameters!$C$9</f>
        <v>0.72319415603576243</v>
      </c>
      <c r="G80" s="18">
        <f ca="1">(Parameters!$C$2/G33)^Parameters!$C$9</f>
        <v>0.77608556072698531</v>
      </c>
      <c r="H80" s="18">
        <f ca="1">(Parameters!$C$2/H33)^Parameters!$C$9</f>
        <v>0.87288449577330263</v>
      </c>
      <c r="I80" s="22">
        <f ca="1">(Parameters!$C$2/I33)^Parameters!$C$9</f>
        <v>1.0694863503061258</v>
      </c>
      <c r="K80" s="83"/>
      <c r="L80" s="75"/>
      <c r="M80" s="11" t="s">
        <v>3</v>
      </c>
      <c r="N80" s="18">
        <f ca="1">(Parameters!$C$2/N33)^Parameters!$C$9</f>
        <v>0.6473893767374983</v>
      </c>
      <c r="O80" s="18">
        <f ca="1">(Parameters!$C$2/O33)^Parameters!$C$9</f>
        <v>0.6480028545700901</v>
      </c>
      <c r="P80" s="18">
        <f ca="1">(Parameters!$C$2/P33)^Parameters!$C$9</f>
        <v>0.64920297435244778</v>
      </c>
      <c r="Q80" s="18">
        <f ca="1">(Parameters!$C$2/Q33)^Parameters!$C$9</f>
        <v>0.65257995817856662</v>
      </c>
      <c r="R80" s="22">
        <f ca="1">(Parameters!$C$2/R33)^Parameters!$C$9</f>
        <v>0.6592460610763099</v>
      </c>
      <c r="T80" s="83"/>
      <c r="U80" s="75"/>
      <c r="V80" s="11" t="s">
        <v>3</v>
      </c>
      <c r="W80" s="18">
        <f ca="1">(Parameters!$C$2/W33)^Parameters!$C$9</f>
        <v>0.67189693861626998</v>
      </c>
      <c r="X80" s="18">
        <f ca="1">(Parameters!$C$2/X33)^Parameters!$C$9</f>
        <v>0.677748239187007</v>
      </c>
      <c r="Y80" s="18">
        <f ca="1">(Parameters!$C$2/Y33)^Parameters!$C$9</f>
        <v>0.69568991768313471</v>
      </c>
      <c r="Z80" s="18">
        <f ca="1">(Parameters!$C$2/Z33)^Parameters!$C$9</f>
        <v>0.73640780336527845</v>
      </c>
      <c r="AA80" s="22">
        <f ca="1">(Parameters!$C$2/AA33)^Parameters!$C$9</f>
        <v>0.80272275773185942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0.69726348531560967</v>
      </c>
      <c r="F81" s="2">
        <f ca="1">(Parameters!$C$2/F34)^Parameters!$C$9</f>
        <v>0.70645965271934641</v>
      </c>
      <c r="G81" s="2">
        <f ca="1">(Parameters!$C$2/G34)^Parameters!$C$9</f>
        <v>0.73666985039325439</v>
      </c>
      <c r="H81" s="2">
        <f ca="1">(Parameters!$C$2/H34)^Parameters!$C$9</f>
        <v>0.79599157181587676</v>
      </c>
      <c r="I81" s="3">
        <f ca="1">(Parameters!$C$2/I34)^Parameters!$C$9</f>
        <v>0.90382649727723963</v>
      </c>
      <c r="K81" s="83"/>
      <c r="L81" s="74">
        <v>-55</v>
      </c>
      <c r="M81" s="12" t="s">
        <v>2</v>
      </c>
      <c r="N81" s="2">
        <f ca="1">(Parameters!$C$2/N34)^Parameters!$C$9</f>
        <v>0.64012319291395647</v>
      </c>
      <c r="O81" s="2">
        <f ca="1">(Parameters!$C$2/O34)^Parameters!$C$9</f>
        <v>0.64013360504189087</v>
      </c>
      <c r="P81" s="2">
        <f ca="1">(Parameters!$C$2/P34)^Parameters!$C$9</f>
        <v>0.64009270806905871</v>
      </c>
      <c r="Q81" s="2">
        <f ca="1">(Parameters!$C$2/Q34)^Parameters!$C$9</f>
        <v>0.64013682536919703</v>
      </c>
      <c r="R81" s="3">
        <f ca="1">(Parameters!$C$2/R34)^Parameters!$C$9</f>
        <v>0.64013114507941105</v>
      </c>
      <c r="T81" s="83"/>
      <c r="U81" s="74">
        <v>-55</v>
      </c>
      <c r="V81" s="12" t="s">
        <v>2</v>
      </c>
      <c r="W81" s="2">
        <f ca="1">(Parameters!$C$2/W34)^Parameters!$C$9</f>
        <v>0.65503683516727595</v>
      </c>
      <c r="X81" s="2">
        <f ca="1">(Parameters!$C$2/X34)^Parameters!$C$9</f>
        <v>0.65734399493507201</v>
      </c>
      <c r="Y81" s="2">
        <f ca="1">(Parameters!$C$2/Y34)^Parameters!$C$9</f>
        <v>0.66463973393456155</v>
      </c>
      <c r="Z81" s="2">
        <f ca="1">(Parameters!$C$2/Z34)^Parameters!$C$9</f>
        <v>0.67859298160586445</v>
      </c>
      <c r="AA81" s="3">
        <f ca="1">(Parameters!$C$2/AA34)^Parameters!$C$9</f>
        <v>0.7020150421176542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0.74098951732267015</v>
      </c>
      <c r="F82" s="18">
        <f ca="1">(Parameters!$C$2/F35)^Parameters!$C$9</f>
        <v>0.75723418875401427</v>
      </c>
      <c r="G82" s="18">
        <f ca="1">(Parameters!$C$2/G35)^Parameters!$C$9</f>
        <v>0.8017534746859466</v>
      </c>
      <c r="H82" s="18">
        <f ca="1">(Parameters!$C$2/H35)^Parameters!$C$9</f>
        <v>0.90252156110663273</v>
      </c>
      <c r="I82" s="22">
        <f ca="1">(Parameters!$C$2/I35)^Parameters!$C$9</f>
        <v>1.0878005091626366</v>
      </c>
      <c r="K82" s="83"/>
      <c r="L82" s="75"/>
      <c r="M82" s="9" t="s">
        <v>3</v>
      </c>
      <c r="N82" s="18">
        <f ca="1">(Parameters!$C$2/N35)^Parameters!$C$9</f>
        <v>0.64814192281613903</v>
      </c>
      <c r="O82" s="18">
        <f ca="1">(Parameters!$C$2/O35)^Parameters!$C$9</f>
        <v>0.64872945315641184</v>
      </c>
      <c r="P82" s="18">
        <f ca="1">(Parameters!$C$2/P35)^Parameters!$C$9</f>
        <v>0.64915631953381003</v>
      </c>
      <c r="Q82" s="18">
        <f ca="1">(Parameters!$C$2/Q35)^Parameters!$C$9</f>
        <v>0.6526707089645335</v>
      </c>
      <c r="R82" s="22">
        <f ca="1">(Parameters!$C$2/R35)^Parameters!$C$9</f>
        <v>0.65817711812718882</v>
      </c>
      <c r="T82" s="83"/>
      <c r="U82" s="75"/>
      <c r="V82" s="9" t="s">
        <v>3</v>
      </c>
      <c r="W82" s="18">
        <f ca="1">(Parameters!$C$2/W35)^Parameters!$C$9</f>
        <v>0.68349527692398271</v>
      </c>
      <c r="X82" s="18">
        <f ca="1">(Parameters!$C$2/X35)^Parameters!$C$9</f>
        <v>0.68926812197477672</v>
      </c>
      <c r="Y82" s="18">
        <f ca="1">(Parameters!$C$2/Y35)^Parameters!$C$9</f>
        <v>0.7091919090449792</v>
      </c>
      <c r="Z82" s="18">
        <f ca="1">(Parameters!$C$2/Z35)^Parameters!$C$9</f>
        <v>0.74619369829392002</v>
      </c>
      <c r="AA82" s="22">
        <f ca="1">(Parameters!$C$2/AA35)^Parameters!$C$9</f>
        <v>0.80752671225995021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0.72292664234312221</v>
      </c>
      <c r="F83" s="2">
        <f ca="1">(Parameters!$C$2/F36)^Parameters!$C$9</f>
        <v>0.73216518766455729</v>
      </c>
      <c r="G83" s="2">
        <f ca="1">(Parameters!$C$2/G36)^Parameters!$C$9</f>
        <v>0.76220135319403337</v>
      </c>
      <c r="H83" s="2">
        <f ca="1">(Parameters!$C$2/H36)^Parameters!$C$9</f>
        <v>0.81990521771148839</v>
      </c>
      <c r="I83" s="3">
        <f ca="1">(Parameters!$C$2/I36)^Parameters!$C$9</f>
        <v>0.92132401112243278</v>
      </c>
      <c r="K83" s="83"/>
      <c r="L83" s="74">
        <v>-60</v>
      </c>
      <c r="M83" s="10" t="s">
        <v>2</v>
      </c>
      <c r="N83" s="2">
        <f ca="1">(Parameters!$C$2/N36)^Parameters!$C$9</f>
        <v>0.64014339700282141</v>
      </c>
      <c r="O83" s="2">
        <f ca="1">(Parameters!$C$2/O36)^Parameters!$C$9</f>
        <v>0.64015342315566459</v>
      </c>
      <c r="P83" s="2">
        <f ca="1">(Parameters!$C$2/P36)^Parameters!$C$9</f>
        <v>0.64010634947200862</v>
      </c>
      <c r="Q83" s="2">
        <f ca="1">(Parameters!$C$2/Q36)^Parameters!$C$9</f>
        <v>0.6401472270404992</v>
      </c>
      <c r="R83" s="3">
        <f ca="1">(Parameters!$C$2/R36)^Parameters!$C$9</f>
        <v>0.64013608854730752</v>
      </c>
      <c r="T83" s="83"/>
      <c r="U83" s="74">
        <v>-60</v>
      </c>
      <c r="V83" s="10" t="s">
        <v>2</v>
      </c>
      <c r="W83" s="2">
        <f ca="1">(Parameters!$C$2/W36)^Parameters!$C$9</f>
        <v>0.66139701258002304</v>
      </c>
      <c r="X83" s="2">
        <f ca="1">(Parameters!$C$2/X36)^Parameters!$C$9</f>
        <v>0.6636551357970355</v>
      </c>
      <c r="Y83" s="2">
        <f ca="1">(Parameters!$C$2/Y36)^Parameters!$C$9</f>
        <v>0.67071686894285376</v>
      </c>
      <c r="Z83" s="2">
        <f ca="1">(Parameters!$C$2/Z36)^Parameters!$C$9</f>
        <v>0.68398200723329716</v>
      </c>
      <c r="AA83" s="3">
        <f ca="1">(Parameters!$C$2/AA36)^Parameters!$C$9</f>
        <v>0.70561735592066355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0.78614631356297693</v>
      </c>
      <c r="F84" s="18">
        <f ca="1">(Parameters!$C$2/F37)^Parameters!$C$9</f>
        <v>0.7947285925017662</v>
      </c>
      <c r="G84" s="18">
        <f ca="1">(Parameters!$C$2/G37)^Parameters!$C$9</f>
        <v>0.84451113160422298</v>
      </c>
      <c r="H84" s="18">
        <f ca="1">(Parameters!$C$2/H37)^Parameters!$C$9</f>
        <v>0.94276736360523028</v>
      </c>
      <c r="I84" s="22">
        <f ca="1">(Parameters!$C$2/I37)^Parameters!$C$9</f>
        <v>1.1189924111466212</v>
      </c>
      <c r="K84" s="83"/>
      <c r="L84" s="75"/>
      <c r="M84" s="11" t="s">
        <v>3</v>
      </c>
      <c r="N84" s="18">
        <f ca="1">(Parameters!$C$2/N37)^Parameters!$C$9</f>
        <v>0.64910626786223424</v>
      </c>
      <c r="O84" s="18">
        <f ca="1">(Parameters!$C$2/O37)^Parameters!$C$9</f>
        <v>0.64907865018087096</v>
      </c>
      <c r="P84" s="18">
        <f ca="1">(Parameters!$C$2/P37)^Parameters!$C$9</f>
        <v>0.64976536012238362</v>
      </c>
      <c r="Q84" s="18">
        <f ca="1">(Parameters!$C$2/Q37)^Parameters!$C$9</f>
        <v>0.65291294493563878</v>
      </c>
      <c r="R84" s="22">
        <f ca="1">(Parameters!$C$2/R37)^Parameters!$C$9</f>
        <v>0.65734094633101925</v>
      </c>
      <c r="T84" s="83"/>
      <c r="U84" s="75"/>
      <c r="V84" s="11" t="s">
        <v>3</v>
      </c>
      <c r="W84" s="18">
        <f ca="1">(Parameters!$C$2/W37)^Parameters!$C$9</f>
        <v>0.69866612707733922</v>
      </c>
      <c r="X84" s="18">
        <f ca="1">(Parameters!$C$2/X37)^Parameters!$C$9</f>
        <v>0.70676042302714137</v>
      </c>
      <c r="Y84" s="18">
        <f ca="1">(Parameters!$C$2/Y37)^Parameters!$C$9</f>
        <v>0.72430615642714291</v>
      </c>
      <c r="Z84" s="18">
        <f ca="1">(Parameters!$C$2/Z37)^Parameters!$C$9</f>
        <v>0.75944339883455381</v>
      </c>
      <c r="AA84" s="22">
        <f ca="1">(Parameters!$C$2/AA37)^Parameters!$C$9</f>
        <v>0.81568140985386228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0.75710228422257719</v>
      </c>
      <c r="F85" s="2">
        <f ca="1">(Parameters!$C$2/F38)^Parameters!$C$9</f>
        <v>0.76633630656421303</v>
      </c>
      <c r="G85" s="2">
        <f ca="1">(Parameters!$C$2/G38)^Parameters!$C$9</f>
        <v>0.79582566036202107</v>
      </c>
      <c r="H85" s="2">
        <f ca="1">(Parameters!$C$2/H38)^Parameters!$C$9</f>
        <v>0.85152145472988361</v>
      </c>
      <c r="I85" s="3">
        <f ca="1">(Parameters!$C$2/I38)^Parameters!$C$9</f>
        <v>0.94595689592053911</v>
      </c>
      <c r="K85" s="83"/>
      <c r="L85" s="74">
        <v>-65</v>
      </c>
      <c r="M85" s="12" t="s">
        <v>2</v>
      </c>
      <c r="N85" s="2">
        <f ca="1">(Parameters!$C$2/N38)^Parameters!$C$9</f>
        <v>0.64009819303910187</v>
      </c>
      <c r="O85" s="2">
        <f ca="1">(Parameters!$C$2/O38)^Parameters!$C$9</f>
        <v>0.64010429624144516</v>
      </c>
      <c r="P85" s="2">
        <f ca="1">(Parameters!$C$2/P38)^Parameters!$C$9</f>
        <v>0.64012385764992474</v>
      </c>
      <c r="Q85" s="2">
        <f ca="1">(Parameters!$C$2/Q38)^Parameters!$C$9</f>
        <v>0.64016114311943506</v>
      </c>
      <c r="R85" s="3">
        <f ca="1">(Parameters!$C$2/R38)^Parameters!$C$9</f>
        <v>0.64014368874776328</v>
      </c>
      <c r="T85" s="83"/>
      <c r="U85" s="74">
        <v>-65</v>
      </c>
      <c r="V85" s="12" t="s">
        <v>2</v>
      </c>
      <c r="W85" s="2">
        <f ca="1">(Parameters!$C$2/W38)^Parameters!$C$9</f>
        <v>0.66949128807422331</v>
      </c>
      <c r="X85" s="2">
        <f ca="1">(Parameters!$C$2/X38)^Parameters!$C$9</f>
        <v>0.67166989911109087</v>
      </c>
      <c r="Y85" s="2">
        <f ca="1">(Parameters!$C$2/Y38)^Parameters!$C$9</f>
        <v>0.67850565127976714</v>
      </c>
      <c r="Z85" s="2">
        <f ca="1">(Parameters!$C$2/Z38)^Parameters!$C$9</f>
        <v>0.69094304005474028</v>
      </c>
      <c r="AA85" s="3">
        <f ca="1">(Parameters!$C$2/AA38)^Parameters!$C$9</f>
        <v>0.71061719142871127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0.83550546649655477</v>
      </c>
      <c r="F86" s="18">
        <f ca="1">(Parameters!$C$2/F39)^Parameters!$C$9</f>
        <v>0.8510778965821294</v>
      </c>
      <c r="G86" s="18">
        <f ca="1">(Parameters!$C$2/G39)^Parameters!$C$9</f>
        <v>0.9010123226470953</v>
      </c>
      <c r="H86" s="18">
        <f ca="1">(Parameters!$C$2/H39)^Parameters!$C$9</f>
        <v>1.0161311239791424</v>
      </c>
      <c r="I86" s="22">
        <f ca="1">(Parameters!$C$2/I39)^Parameters!$C$9</f>
        <v>1.1891167317393234</v>
      </c>
      <c r="K86" s="83"/>
      <c r="L86" s="75"/>
      <c r="M86" s="9" t="s">
        <v>3</v>
      </c>
      <c r="N86" s="18">
        <f ca="1">(Parameters!$C$2/N39)^Parameters!$C$9</f>
        <v>0.64873219404516536</v>
      </c>
      <c r="O86" s="18">
        <f ca="1">(Parameters!$C$2/O39)^Parameters!$C$9</f>
        <v>0.64915962501089342</v>
      </c>
      <c r="P86" s="18">
        <f ca="1">(Parameters!$C$2/P39)^Parameters!$C$9</f>
        <v>0.65055548141203168</v>
      </c>
      <c r="Q86" s="18">
        <f ca="1">(Parameters!$C$2/Q39)^Parameters!$C$9</f>
        <v>0.65458003521797559</v>
      </c>
      <c r="R86" s="22">
        <f ca="1">(Parameters!$C$2/R39)^Parameters!$C$9</f>
        <v>0.65848628011574861</v>
      </c>
      <c r="T86" s="83"/>
      <c r="U86" s="75"/>
      <c r="V86" s="9" t="s">
        <v>3</v>
      </c>
      <c r="W86" s="18">
        <f ca="1">(Parameters!$C$2/W39)^Parameters!$C$9</f>
        <v>0.7202558103810961</v>
      </c>
      <c r="X86" s="18">
        <f ca="1">(Parameters!$C$2/X39)^Parameters!$C$9</f>
        <v>0.72594026339164142</v>
      </c>
      <c r="Y86" s="18">
        <f ca="1">(Parameters!$C$2/Y39)^Parameters!$C$9</f>
        <v>0.74387092371362507</v>
      </c>
      <c r="Z86" s="18">
        <f ca="1">(Parameters!$C$2/Z39)^Parameters!$C$9</f>
        <v>0.77123913515455789</v>
      </c>
      <c r="AA86" s="22">
        <f ca="1">(Parameters!$C$2/AA39)^Parameters!$C$9</f>
        <v>0.81968183161815034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0.80242453150514548</v>
      </c>
      <c r="F87" s="2">
        <f ca="1">(Parameters!$C$2/F40)^Parameters!$C$9</f>
        <v>0.81150796765818622</v>
      </c>
      <c r="G87" s="2">
        <f ca="1">(Parameters!$C$2/G40)^Parameters!$C$9</f>
        <v>0.84016337426306076</v>
      </c>
      <c r="H87" s="2">
        <f ca="1">(Parameters!$C$2/H40)^Parameters!$C$9</f>
        <v>0.89295261783048796</v>
      </c>
      <c r="I87" s="3">
        <f ca="1">(Parameters!$C$2/I40)^Parameters!$C$9</f>
        <v>0.97880521717068936</v>
      </c>
      <c r="K87" s="83"/>
      <c r="L87" s="74">
        <v>-70</v>
      </c>
      <c r="M87" s="10" t="s">
        <v>2</v>
      </c>
      <c r="N87" s="2">
        <f ca="1">(Parameters!$C$2/N40)^Parameters!$C$9</f>
        <v>0.64012254456298923</v>
      </c>
      <c r="O87" s="2">
        <f ca="1">(Parameters!$C$2/O40)^Parameters!$C$9</f>
        <v>0.64012823349250181</v>
      </c>
      <c r="P87" s="2">
        <f ca="1">(Parameters!$C$2/P40)^Parameters!$C$9</f>
        <v>0.64014617620432446</v>
      </c>
      <c r="Q87" s="2">
        <f ca="1">(Parameters!$C$2/Q40)^Parameters!$C$9</f>
        <v>0.64017923017574807</v>
      </c>
      <c r="R87" s="3">
        <f ca="1">(Parameters!$C$2/R40)^Parameters!$C$9</f>
        <v>0.64023302346808508</v>
      </c>
      <c r="T87" s="83"/>
      <c r="U87" s="74">
        <v>-70</v>
      </c>
      <c r="V87" s="10" t="s">
        <v>2</v>
      </c>
      <c r="W87" s="2">
        <f ca="1">(Parameters!$C$2/W40)^Parameters!$C$9</f>
        <v>0.67998945119471743</v>
      </c>
      <c r="X87" s="2">
        <f ca="1">(Parameters!$C$2/X40)^Parameters!$C$9</f>
        <v>0.6820461993980641</v>
      </c>
      <c r="Y87" s="2">
        <f ca="1">(Parameters!$C$2/Y40)^Parameters!$C$9</f>
        <v>0.68842987803373434</v>
      </c>
      <c r="Z87" s="2">
        <f ca="1">(Parameters!$C$2/Z40)^Parameters!$C$9</f>
        <v>0.69979786063820892</v>
      </c>
      <c r="AA87" s="3">
        <f ca="1">(Parameters!$C$2/AA40)^Parameters!$C$9</f>
        <v>0.71730797370286892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0.91166441449305136</v>
      </c>
      <c r="F88" s="18">
        <f ca="1">(Parameters!$C$2/F41)^Parameters!$C$9</f>
        <v>0.92707937063668822</v>
      </c>
      <c r="G88" s="18">
        <f ca="1">(Parameters!$C$2/G41)^Parameters!$C$9</f>
        <v>0.9945853500523113</v>
      </c>
      <c r="H88" s="18">
        <f ca="1">(Parameters!$C$2/H41)^Parameters!$C$9</f>
        <v>1.0911126649934644</v>
      </c>
      <c r="I88" s="22">
        <f ca="1">(Parameters!$C$2/I41)^Parameters!$C$9</f>
        <v>1.2507433710371416</v>
      </c>
      <c r="K88" s="83"/>
      <c r="L88" s="75"/>
      <c r="M88" s="11" t="s">
        <v>3</v>
      </c>
      <c r="N88" s="18">
        <f ca="1">(Parameters!$C$2/N41)^Parameters!$C$9</f>
        <v>0.64994454791094769</v>
      </c>
      <c r="O88" s="18">
        <f ca="1">(Parameters!$C$2/O41)^Parameters!$C$9</f>
        <v>0.65033113051884806</v>
      </c>
      <c r="P88" s="18">
        <f ca="1">(Parameters!$C$2/P41)^Parameters!$C$9</f>
        <v>0.65274858657358581</v>
      </c>
      <c r="Q88" s="18">
        <f ca="1">(Parameters!$C$2/Q41)^Parameters!$C$9</f>
        <v>0.65537326629214865</v>
      </c>
      <c r="R88" s="22">
        <f ca="1">(Parameters!$C$2/R41)^Parameters!$C$9</f>
        <v>0.65978363251487704</v>
      </c>
      <c r="T88" s="83"/>
      <c r="U88" s="75"/>
      <c r="V88" s="11" t="s">
        <v>3</v>
      </c>
      <c r="W88" s="18">
        <f ca="1">(Parameters!$C$2/W41)^Parameters!$C$9</f>
        <v>0.74686537160174704</v>
      </c>
      <c r="X88" s="18">
        <f ca="1">(Parameters!$C$2/X41)^Parameters!$C$9</f>
        <v>0.75225674989795444</v>
      </c>
      <c r="Y88" s="18">
        <f ca="1">(Parameters!$C$2/Y41)^Parameters!$C$9</f>
        <v>0.76372161022607232</v>
      </c>
      <c r="Z88" s="18">
        <f ca="1">(Parameters!$C$2/Z41)^Parameters!$C$9</f>
        <v>0.79246400675634732</v>
      </c>
      <c r="AA88" s="22">
        <f ca="1">(Parameters!$C$2/AA41)^Parameters!$C$9</f>
        <v>0.83703632993548793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0.86367827257006125</v>
      </c>
      <c r="F89" s="2">
        <f ca="1">(Parameters!$C$2/F42)^Parameters!$C$9</f>
        <v>0.87231013962402182</v>
      </c>
      <c r="G89" s="2">
        <f ca="1">(Parameters!$C$2/G42)^Parameters!$C$9</f>
        <v>0.89917448965879798</v>
      </c>
      <c r="H89" s="2">
        <f ca="1">(Parameters!$C$2/H42)^Parameters!$C$9</f>
        <v>0.94731655054079644</v>
      </c>
      <c r="I89" s="3">
        <f ca="1">(Parameters!$C$2/I42)^Parameters!$C$9</f>
        <v>1.0222989484218346</v>
      </c>
      <c r="K89" s="83"/>
      <c r="L89" s="74">
        <v>-75</v>
      </c>
      <c r="M89" s="12" t="s">
        <v>2</v>
      </c>
      <c r="N89" s="2">
        <f ca="1">(Parameters!$C$2/N42)^Parameters!$C$9</f>
        <v>0.64015396303342509</v>
      </c>
      <c r="O89" s="2">
        <f ca="1">(Parameters!$C$2/O42)^Parameters!$C$9</f>
        <v>0.64015901234531025</v>
      </c>
      <c r="P89" s="2">
        <f ca="1">(Parameters!$C$2/P42)^Parameters!$C$9</f>
        <v>0.64017466462966599</v>
      </c>
      <c r="Q89" s="2">
        <f ca="1">(Parameters!$C$2/Q42)^Parameters!$C$9</f>
        <v>0.64020247658872986</v>
      </c>
      <c r="R89" s="3">
        <f ca="1">(Parameters!$C$2/R42)^Parameters!$C$9</f>
        <v>0.64024516588940561</v>
      </c>
      <c r="T89" s="83"/>
      <c r="U89" s="74">
        <v>-75</v>
      </c>
      <c r="V89" s="12" t="s">
        <v>2</v>
      </c>
      <c r="W89" s="2">
        <f ca="1">(Parameters!$C$2/W42)^Parameters!$C$9</f>
        <v>0.69353274612779559</v>
      </c>
      <c r="X89" s="2">
        <f ca="1">(Parameters!$C$2/X42)^Parameters!$C$9</f>
        <v>0.6953885187007034</v>
      </c>
      <c r="Y89" s="2">
        <f ca="1">(Parameters!$C$2/Y42)^Parameters!$C$9</f>
        <v>0.70108217667743156</v>
      </c>
      <c r="Z89" s="2">
        <f ca="1">(Parameters!$C$2/Z42)^Parameters!$C$9</f>
        <v>0.71099072743795722</v>
      </c>
      <c r="AA89" s="3">
        <f ca="1">(Parameters!$C$2/AA42)^Parameters!$C$9</f>
        <v>0.7257333430528089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1.036625165665841</v>
      </c>
      <c r="F90" s="18">
        <f ca="1">(Parameters!$C$2/F43)^Parameters!$C$9</f>
        <v>1.0523621211794412</v>
      </c>
      <c r="G90" s="18">
        <f ca="1">(Parameters!$C$2/G43)^Parameters!$C$9</f>
        <v>1.1015439188246445</v>
      </c>
      <c r="H90" s="18">
        <f ca="1">(Parameters!$C$2/H43)^Parameters!$C$9</f>
        <v>1.1904404459338471</v>
      </c>
      <c r="I90" s="22">
        <f ca="1">(Parameters!$C$2/I43)^Parameters!$C$9</f>
        <v>1.3307733366310441</v>
      </c>
      <c r="K90" s="83"/>
      <c r="L90" s="75"/>
      <c r="M90" s="9" t="s">
        <v>3</v>
      </c>
      <c r="N90" s="18">
        <f ca="1">(Parameters!$C$2/N43)^Parameters!$C$9</f>
        <v>0.65279154875782619</v>
      </c>
      <c r="O90" s="18">
        <f ca="1">(Parameters!$C$2/O43)^Parameters!$C$9</f>
        <v>0.65316716399403763</v>
      </c>
      <c r="P90" s="18">
        <f ca="1">(Parameters!$C$2/P43)^Parameters!$C$9</f>
        <v>0.65433909640589349</v>
      </c>
      <c r="Q90" s="18">
        <f ca="1">(Parameters!$C$2/Q43)^Parameters!$C$9</f>
        <v>0.65644739721578937</v>
      </c>
      <c r="R90" s="22">
        <f ca="1">(Parameters!$C$2/R43)^Parameters!$C$9</f>
        <v>0.65973849762373205</v>
      </c>
      <c r="T90" s="83"/>
      <c r="U90" s="75"/>
      <c r="V90" s="9" t="s">
        <v>3</v>
      </c>
      <c r="W90" s="18">
        <f ca="1">(Parameters!$C$2/W43)^Parameters!$C$9</f>
        <v>0.77558129326219183</v>
      </c>
      <c r="X90" s="18">
        <f ca="1">(Parameters!$C$2/X43)^Parameters!$C$9</f>
        <v>0.78024217515873906</v>
      </c>
      <c r="Y90" s="18">
        <f ca="1">(Parameters!$C$2/Y43)^Parameters!$C$9</f>
        <v>0.79456975595090762</v>
      </c>
      <c r="Z90" s="18">
        <f ca="1">(Parameters!$C$2/Z43)^Parameters!$C$9</f>
        <v>0.81958645804691888</v>
      </c>
      <c r="AA90" s="22">
        <f ca="1">(Parameters!$C$2/AA43)^Parameters!$C$9</f>
        <v>0.85694635212004777</v>
      </c>
    </row>
    <row r="91" spans="2:27" x14ac:dyDescent="0.2">
      <c r="B91" s="83"/>
      <c r="C91" s="74">
        <v>-80</v>
      </c>
      <c r="D91" s="12" t="s">
        <v>2</v>
      </c>
      <c r="E91" s="2">
        <f ca="1">(Parameters!$C$2/E44)^Parameters!$C$9</f>
        <v>0.94834068044558928</v>
      </c>
      <c r="F91" s="2">
        <f ca="1">(Parameters!$C$2/F44)^Parameters!$C$9</f>
        <v>0.95590786383111293</v>
      </c>
      <c r="G91" s="2">
        <f ca="1">(Parameters!$C$2/G44)^Parameters!$C$9</f>
        <v>0.97909434310500665</v>
      </c>
      <c r="H91" s="2">
        <f ca="1">(Parameters!$C$2/H44)^Parameters!$C$9</f>
        <v>1.0193501094724915</v>
      </c>
      <c r="I91" s="3">
        <f ca="1">(Parameters!$C$2/I44)^Parameters!$C$9</f>
        <v>1.0790507449868552</v>
      </c>
      <c r="K91" s="83"/>
      <c r="L91" s="74">
        <v>-80</v>
      </c>
      <c r="M91" s="12" t="s">
        <v>2</v>
      </c>
      <c r="N91" s="2">
        <f ca="1">(Parameters!$C$2/N44)^Parameters!$C$9</f>
        <v>0.64019500673797802</v>
      </c>
      <c r="O91" s="2">
        <f ca="1">(Parameters!$C$2/O44)^Parameters!$C$9</f>
        <v>0.64019905362558982</v>
      </c>
      <c r="P91" s="2">
        <f ca="1">(Parameters!$C$2/P44)^Parameters!$C$9</f>
        <v>0.64021136737969797</v>
      </c>
      <c r="Q91" s="2">
        <f ca="1">(Parameters!$C$2/Q44)^Parameters!$C$9</f>
        <v>0.64023243145236952</v>
      </c>
      <c r="R91" s="3">
        <f ca="1">(Parameters!$C$2/R44)^Parameters!$C$9</f>
        <v>0.64026290913987549</v>
      </c>
      <c r="T91" s="83"/>
      <c r="U91" s="74">
        <v>-80</v>
      </c>
      <c r="V91" s="12" t="s">
        <v>2</v>
      </c>
      <c r="W91" s="3">
        <f ca="1">(Parameters!$C$2/W44)^Parameters!$C$9</f>
        <v>0.71117774899774777</v>
      </c>
      <c r="X91" s="16">
        <f ca="1">(Parameters!$C$2/X44)^Parameters!$C$9</f>
        <v>0.7127010127196155</v>
      </c>
      <c r="Y91" s="3">
        <f ca="1">(Parameters!$C$2/Y44)^Parameters!$C$9</f>
        <v>0.71731567449605205</v>
      </c>
      <c r="Z91" s="16">
        <f ca="1">(Parameters!$C$2/Z44)^Parameters!$C$9</f>
        <v>0.72514600669258911</v>
      </c>
      <c r="AA91" s="3">
        <f ca="1">(Parameters!$C$2/AA44)^Parameters!$C$9</f>
        <v>0.73636194241476383</v>
      </c>
    </row>
    <row r="92" spans="2:27" ht="17" thickBot="1" x14ac:dyDescent="0.25">
      <c r="B92" s="84"/>
      <c r="C92" s="75"/>
      <c r="D92" s="9" t="s">
        <v>3</v>
      </c>
      <c r="E92" s="5">
        <f ca="1">(Parameters!$C$2/E45)^Parameters!$C$9</f>
        <v>1.1913094090589618</v>
      </c>
      <c r="F92" s="5">
        <f ca="1">(Parameters!$C$2/F45)^Parameters!$C$9</f>
        <v>1.2053281209747915</v>
      </c>
      <c r="G92" s="5">
        <f ca="1">(Parameters!$C$2/G45)^Parameters!$C$9</f>
        <v>1.2484212415542761</v>
      </c>
      <c r="H92" s="5">
        <f ca="1">(Parameters!$C$2/H45)^Parameters!$C$9</f>
        <v>1.3237261706453127</v>
      </c>
      <c r="I92" s="6">
        <f ca="1">(Parameters!$C$2/I45)^Parameters!$C$9</f>
        <v>1.436511222514409</v>
      </c>
      <c r="K92" s="84"/>
      <c r="L92" s="75"/>
      <c r="M92" s="9" t="s">
        <v>3</v>
      </c>
      <c r="N92" s="5">
        <f ca="1">(Parameters!$C$2/N45)^Parameters!$C$9</f>
        <v>0.65522770754216753</v>
      </c>
      <c r="O92" s="5">
        <f ca="1">(Parameters!$C$2/O45)^Parameters!$C$9</f>
        <v>0.65551586968918407</v>
      </c>
      <c r="P92" s="5">
        <f ca="1">(Parameters!$C$2/P45)^Parameters!$C$9</f>
        <v>0.65639413988222917</v>
      </c>
      <c r="Q92" s="5">
        <f ca="1">(Parameters!$C$2/Q45)^Parameters!$C$9</f>
        <v>0.65790028167106018</v>
      </c>
      <c r="R92" s="6">
        <f ca="1">(Parameters!$C$2/R45)^Parameters!$C$9</f>
        <v>0.66008278911142315</v>
      </c>
      <c r="T92" s="84"/>
      <c r="U92" s="75"/>
      <c r="V92" s="9" t="s">
        <v>3</v>
      </c>
      <c r="W92" s="6">
        <f ca="1">(Parameters!$C$2/W45)^Parameters!$C$9</f>
        <v>0.81906048513529828</v>
      </c>
      <c r="X92" s="20">
        <f ca="1">(Parameters!$C$2/X45)^Parameters!$C$9</f>
        <v>0.82289271951926068</v>
      </c>
      <c r="Y92" s="6">
        <f ca="1">(Parameters!$C$2/Y45)^Parameters!$C$9</f>
        <v>0.83451184630223907</v>
      </c>
      <c r="Z92" s="20">
        <f ca="1">(Parameters!$C$2/Z45)^Parameters!$C$9</f>
        <v>0.85425507673637502</v>
      </c>
      <c r="AA92" s="6">
        <f ca="1">(Parameters!$C$2/AA45)^Parameters!$C$9</f>
        <v>0.88257797643139679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  <row r="95" spans="2:27" ht="17" thickBot="1" x14ac:dyDescent="0.25">
      <c r="E95" s="23">
        <f ca="1">E4</f>
        <v>0.89698194142232757</v>
      </c>
    </row>
    <row r="96" spans="2:27" ht="16" customHeight="1" x14ac:dyDescent="0.2">
      <c r="B96" s="76" t="s">
        <v>32</v>
      </c>
      <c r="C96" s="77"/>
      <c r="D96" s="78"/>
      <c r="E96" s="99" t="s">
        <v>54</v>
      </c>
      <c r="F96" s="100"/>
      <c r="G96" s="100"/>
      <c r="H96" s="100"/>
      <c r="I96" s="101"/>
      <c r="K96" s="76" t="s">
        <v>32</v>
      </c>
      <c r="L96" s="77"/>
      <c r="M96" s="78"/>
      <c r="N96" s="99" t="s">
        <v>55</v>
      </c>
      <c r="O96" s="100"/>
      <c r="P96" s="100"/>
      <c r="Q96" s="100"/>
      <c r="R96" s="101"/>
      <c r="T96" s="76" t="s">
        <v>32</v>
      </c>
      <c r="U96" s="77"/>
      <c r="V96" s="78"/>
      <c r="W96" s="99" t="s">
        <v>56</v>
      </c>
      <c r="X96" s="100"/>
      <c r="Y96" s="100"/>
      <c r="Z96" s="100"/>
      <c r="AA96" s="101"/>
    </row>
    <row r="97" spans="2:27" ht="17" thickBot="1" x14ac:dyDescent="0.25">
      <c r="B97" s="86"/>
      <c r="C97" s="87"/>
      <c r="D97" s="88"/>
      <c r="E97" s="102"/>
      <c r="F97" s="103"/>
      <c r="G97" s="103"/>
      <c r="H97" s="103"/>
      <c r="I97" s="104"/>
      <c r="K97" s="86"/>
      <c r="L97" s="87"/>
      <c r="M97" s="88"/>
      <c r="N97" s="102"/>
      <c r="O97" s="103"/>
      <c r="P97" s="103"/>
      <c r="Q97" s="103"/>
      <c r="R97" s="104"/>
      <c r="T97" s="86"/>
      <c r="U97" s="87"/>
      <c r="V97" s="88"/>
      <c r="W97" s="102"/>
      <c r="X97" s="103"/>
      <c r="Y97" s="103"/>
      <c r="Z97" s="103"/>
      <c r="AA97" s="104"/>
    </row>
    <row r="98" spans="2:27" x14ac:dyDescent="0.2">
      <c r="B98" s="82" t="s">
        <v>1</v>
      </c>
      <c r="C98" s="74">
        <v>20</v>
      </c>
      <c r="D98" s="1" t="s">
        <v>2</v>
      </c>
      <c r="E98" s="36">
        <f ca="1">E4/'VIS-R + NIR'!E4-1</f>
        <v>-1.443414670525589E-2</v>
      </c>
      <c r="F98" s="36">
        <f ca="1">F4/'VIS-R + NIR'!F4-1</f>
        <v>-1.6775688980114944E-2</v>
      </c>
      <c r="G98" s="36">
        <f ca="1">G4/'VIS-R + NIR'!G4-1</f>
        <v>5.0669698110619166E-3</v>
      </c>
      <c r="H98" s="36">
        <f ca="1">H4/'VIS-R + NIR'!H4-1</f>
        <v>2.22507430054808E-3</v>
      </c>
      <c r="I98" s="36">
        <f ca="1">I4/'VIS-R + NIR'!I4-1</f>
        <v>-1.1162032970199132E-2</v>
      </c>
      <c r="K98" s="82" t="s">
        <v>1</v>
      </c>
      <c r="L98" s="74">
        <v>20</v>
      </c>
      <c r="M98" s="1" t="s">
        <v>2</v>
      </c>
      <c r="N98" s="36">
        <f ca="1">N4/'VIS-R + NIR'!N4-1</f>
        <v>2.2787076283850016E-3</v>
      </c>
      <c r="O98" s="36">
        <f ca="1">O4/'VIS-R + NIR'!O4-1</f>
        <v>2.7126373421741956E-3</v>
      </c>
      <c r="P98" s="36">
        <f ca="1">P4/'VIS-R + NIR'!P4-1</f>
        <v>2.2387776985777208E-3</v>
      </c>
      <c r="Q98" s="36">
        <f ca="1">Q4/'VIS-R + NIR'!Q4-1</f>
        <v>5.2243252288364239E-3</v>
      </c>
      <c r="R98" s="36">
        <f ca="1">R4/'VIS-R + NIR'!R4-1</f>
        <v>9.0622510173772319E-3</v>
      </c>
      <c r="T98" s="82" t="s">
        <v>1</v>
      </c>
      <c r="U98" s="74">
        <v>20</v>
      </c>
      <c r="V98" s="1" t="s">
        <v>2</v>
      </c>
      <c r="W98" s="36">
        <f ca="1">W4/'VIS-R + NIR'!W4-1</f>
        <v>3.1445096558340158E-3</v>
      </c>
      <c r="X98" s="36">
        <f ca="1">X4/'VIS-R + NIR'!X4-1</f>
        <v>3.6888699974357841E-3</v>
      </c>
      <c r="Y98" s="36">
        <f ca="1">Y4/'VIS-R + NIR'!Y4-1</f>
        <v>1.796511596175776E-3</v>
      </c>
      <c r="Z98" s="36">
        <f ca="1">Z4/'VIS-R + NIR'!Z4-1</f>
        <v>3.9901654081855309E-3</v>
      </c>
      <c r="AA98" s="36">
        <f ca="1">AA4/'VIS-R + NIR'!AA4-1</f>
        <v>6.0017506735248194E-3</v>
      </c>
    </row>
    <row r="99" spans="2:27" ht="17" thickBot="1" x14ac:dyDescent="0.25">
      <c r="B99" s="83"/>
      <c r="C99" s="75"/>
      <c r="D99" s="4" t="s">
        <v>3</v>
      </c>
      <c r="E99" s="37">
        <f ca="1">E5/'VIS-R + NIR'!E5-1</f>
        <v>-7.981315372516895E-3</v>
      </c>
      <c r="F99" s="37">
        <f ca="1">F5/'VIS-R + NIR'!F5-1</f>
        <v>-9.4657205427927105E-3</v>
      </c>
      <c r="G99" s="37">
        <f ca="1">G5/'VIS-R + NIR'!G5-1</f>
        <v>-1.4351209189650826E-2</v>
      </c>
      <c r="H99" s="37">
        <f ca="1">H5/'VIS-R + NIR'!H5-1</f>
        <v>-5.2366150980491799E-3</v>
      </c>
      <c r="I99" s="37">
        <f ca="1">I5/'VIS-R + NIR'!I5-1</f>
        <v>3.6237084108479145E-3</v>
      </c>
      <c r="K99" s="83"/>
      <c r="L99" s="75"/>
      <c r="M99" s="4" t="s">
        <v>3</v>
      </c>
      <c r="N99" s="37">
        <f ca="1">N5/'VIS-R + NIR'!N5-1</f>
        <v>-7.2969141270494697E-3</v>
      </c>
      <c r="O99" s="37">
        <f ca="1">O5/'VIS-R + NIR'!O5-1</f>
        <v>-8.6926904266256821E-3</v>
      </c>
      <c r="P99" s="37">
        <f ca="1">P5/'VIS-R + NIR'!P5-1</f>
        <v>-1.2038842922281412E-2</v>
      </c>
      <c r="Q99" s="37">
        <f ca="1">Q5/'VIS-R + NIR'!Q5-1</f>
        <v>-2.0474450184971738E-2</v>
      </c>
      <c r="R99" s="37">
        <f ca="1">R5/'VIS-R + NIR'!R5-1</f>
        <v>-2.8032178583216161E-2</v>
      </c>
      <c r="T99" s="83"/>
      <c r="U99" s="75"/>
      <c r="V99" s="4" t="s">
        <v>3</v>
      </c>
      <c r="W99" s="37">
        <f ca="1">W5/'VIS-R + NIR'!W5-1</f>
        <v>-7.1148544271347758E-3</v>
      </c>
      <c r="X99" s="37">
        <f ca="1">X5/'VIS-R + NIR'!X5-1</f>
        <v>-8.042272777212589E-3</v>
      </c>
      <c r="Y99" s="37">
        <f ca="1">Y5/'VIS-R + NIR'!Y5-1</f>
        <v>-8.2287101723712563E-3</v>
      </c>
      <c r="Z99" s="37">
        <f ca="1">Z5/'VIS-R + NIR'!Z5-1</f>
        <v>-1.5224396964411691E-2</v>
      </c>
      <c r="AA99" s="37">
        <f ca="1">AA5/'VIS-R + NIR'!AA5-1</f>
        <v>-6.9805116856161975E-3</v>
      </c>
    </row>
    <row r="100" spans="2:27" x14ac:dyDescent="0.2">
      <c r="B100" s="83"/>
      <c r="C100" s="74">
        <v>15</v>
      </c>
      <c r="D100" s="1" t="s">
        <v>2</v>
      </c>
      <c r="E100" s="36">
        <f ca="1">E6/'VIS-R + NIR'!E6-1</f>
        <v>-9.9243086170136552E-3</v>
      </c>
      <c r="F100" s="36">
        <f ca="1">F6/'VIS-R + NIR'!F6-1</f>
        <v>-1.2019919546310098E-2</v>
      </c>
      <c r="G100" s="36">
        <f ca="1">G6/'VIS-R + NIR'!G6-1</f>
        <v>4.7108226757988092E-3</v>
      </c>
      <c r="H100" s="36">
        <f ca="1">H6/'VIS-R + NIR'!H6-1</f>
        <v>3.9002323314063503E-3</v>
      </c>
      <c r="I100" s="36">
        <f ca="1">I6/'VIS-R + NIR'!I6-1</f>
        <v>-1.2460277315760715E-2</v>
      </c>
      <c r="K100" s="83"/>
      <c r="L100" s="74">
        <v>15</v>
      </c>
      <c r="M100" s="1" t="s">
        <v>2</v>
      </c>
      <c r="N100" s="36">
        <f ca="1">N6/'VIS-R + NIR'!N6-1</f>
        <v>1.9459181865830733E-3</v>
      </c>
      <c r="O100" s="36">
        <f ca="1">O6/'VIS-R + NIR'!O6-1</f>
        <v>2.3080140770490587E-3</v>
      </c>
      <c r="P100" s="36">
        <f ca="1">P6/'VIS-R + NIR'!P6-1</f>
        <v>1.9078934523066859E-3</v>
      </c>
      <c r="Q100" s="36">
        <f ca="1">Q6/'VIS-R + NIR'!Q6-1</f>
        <v>5.2269144836760706E-3</v>
      </c>
      <c r="R100" s="36">
        <f ca="1">R6/'VIS-R + NIR'!R6-1</f>
        <v>1.5739549978506684E-2</v>
      </c>
      <c r="T100" s="83"/>
      <c r="U100" s="74">
        <v>15</v>
      </c>
      <c r="V100" s="1" t="s">
        <v>2</v>
      </c>
      <c r="W100" s="36">
        <f ca="1">W6/'VIS-R + NIR'!W6-1</f>
        <v>2.5459778795389187E-3</v>
      </c>
      <c r="X100" s="36">
        <f ca="1">X6/'VIS-R + NIR'!X6-1</f>
        <v>3.0088469817657337E-3</v>
      </c>
      <c r="Y100" s="36">
        <f ca="1">Y6/'VIS-R + NIR'!Y6-1</f>
        <v>1.5565153907610707E-3</v>
      </c>
      <c r="Z100" s="36">
        <f ca="1">Z6/'VIS-R + NIR'!Z6-1</f>
        <v>4.0983725095109502E-3</v>
      </c>
      <c r="AA100" s="36">
        <f ca="1">AA6/'VIS-R + NIR'!AA6-1</f>
        <v>1.1004185836564373E-2</v>
      </c>
    </row>
    <row r="101" spans="2:27" ht="17" thickBot="1" x14ac:dyDescent="0.25">
      <c r="B101" s="83"/>
      <c r="C101" s="75"/>
      <c r="D101" s="4" t="s">
        <v>3</v>
      </c>
      <c r="E101" s="37">
        <f ca="1">E7/'VIS-R + NIR'!E7-1</f>
        <v>-6.2443300129749746E-3</v>
      </c>
      <c r="F101" s="37">
        <f ca="1">F7/'VIS-R + NIR'!F7-1</f>
        <v>-7.595804028139086E-3</v>
      </c>
      <c r="G101" s="37">
        <f ca="1">G7/'VIS-R + NIR'!G7-1</f>
        <v>-1.2065749145904303E-2</v>
      </c>
      <c r="H101" s="37">
        <f ca="1">H7/'VIS-R + NIR'!H7-1</f>
        <v>-5.9761324020715101E-3</v>
      </c>
      <c r="I101" s="37">
        <f ca="1">I7/'VIS-R + NIR'!I7-1</f>
        <v>1.0036761070403966E-2</v>
      </c>
      <c r="K101" s="83"/>
      <c r="L101" s="75"/>
      <c r="M101" s="4" t="s">
        <v>3</v>
      </c>
      <c r="N101" s="37">
        <f ca="1">N7/'VIS-R + NIR'!N7-1</f>
        <v>-6.4892321821971022E-3</v>
      </c>
      <c r="O101" s="37">
        <f ca="1">O7/'VIS-R + NIR'!O7-1</f>
        <v>-7.6551763296309749E-3</v>
      </c>
      <c r="P101" s="37">
        <f ca="1">P7/'VIS-R + NIR'!P7-1</f>
        <v>-1.0274834805422461E-2</v>
      </c>
      <c r="Q101" s="37">
        <f ca="1">Q7/'VIS-R + NIR'!Q7-1</f>
        <v>-2.0219951910471656E-2</v>
      </c>
      <c r="R101" s="37">
        <f ca="1">R7/'VIS-R + NIR'!R7-1</f>
        <v>-3.7761514245601147E-2</v>
      </c>
      <c r="T101" s="83"/>
      <c r="U101" s="75"/>
      <c r="V101" s="4" t="s">
        <v>3</v>
      </c>
      <c r="W101" s="37">
        <f ca="1">W7/'VIS-R + NIR'!W7-1</f>
        <v>-6.7897458644529118E-3</v>
      </c>
      <c r="X101" s="37">
        <f ca="1">X7/'VIS-R + NIR'!X7-1</f>
        <v>-7.6137513084925112E-3</v>
      </c>
      <c r="Y101" s="37">
        <f ca="1">Y7/'VIS-R + NIR'!Y7-1</f>
        <v>-7.7545930064607527E-3</v>
      </c>
      <c r="Z101" s="37">
        <f ca="1">Z7/'VIS-R + NIR'!Z7-1</f>
        <v>-1.6892371024059938E-2</v>
      </c>
      <c r="AA101" s="37">
        <f ca="1">AA7/'VIS-R + NIR'!AA7-1</f>
        <v>-2.2180470510412942E-2</v>
      </c>
    </row>
    <row r="102" spans="2:27" x14ac:dyDescent="0.2">
      <c r="B102" s="83"/>
      <c r="C102" s="74">
        <v>10</v>
      </c>
      <c r="D102" s="1" t="s">
        <v>2</v>
      </c>
      <c r="E102" s="36">
        <f ca="1">E8/'VIS-R + NIR'!E8-1</f>
        <v>-4.9820584867605877E-3</v>
      </c>
      <c r="F102" s="36">
        <f ca="1">F8/'VIS-R + NIR'!F8-1</f>
        <v>-8.2110892365778732E-3</v>
      </c>
      <c r="G102" s="36">
        <f ca="1">G8/'VIS-R + NIR'!G8-1</f>
        <v>-1.5174203497597238E-2</v>
      </c>
      <c r="H102" s="36">
        <f ca="1">H8/'VIS-R + NIR'!H8-1</f>
        <v>4.409521679330064E-3</v>
      </c>
      <c r="I102" s="36">
        <f ca="1">I8/'VIS-R + NIR'!I8-1</f>
        <v>-5.5086082188432473E-3</v>
      </c>
      <c r="K102" s="83"/>
      <c r="L102" s="74">
        <v>10</v>
      </c>
      <c r="M102" s="1" t="s">
        <v>2</v>
      </c>
      <c r="N102" s="36">
        <f ca="1">N8/'VIS-R + NIR'!N8-1</f>
        <v>2.4447000528802221E-3</v>
      </c>
      <c r="O102" s="36">
        <f ca="1">O8/'VIS-R + NIR'!O8-1</f>
        <v>1.994273670560931E-3</v>
      </c>
      <c r="P102" s="36">
        <f ca="1">P8/'VIS-R + NIR'!P8-1</f>
        <v>3.1397656884977199E-3</v>
      </c>
      <c r="Q102" s="36">
        <f ca="1">Q8/'VIS-R + NIR'!Q8-1</f>
        <v>4.3129687568110864E-3</v>
      </c>
      <c r="R102" s="36">
        <f ca="1">R8/'VIS-R + NIR'!R8-1</f>
        <v>7.573581592976053E-3</v>
      </c>
      <c r="T102" s="83"/>
      <c r="U102" s="74">
        <v>10</v>
      </c>
      <c r="V102" s="1" t="s">
        <v>2</v>
      </c>
      <c r="W102" s="36">
        <f ca="1">W8/'VIS-R + NIR'!W8-1</f>
        <v>2.8151530118811774E-3</v>
      </c>
      <c r="X102" s="36">
        <f ca="1">X8/'VIS-R + NIR'!X8-1</f>
        <v>2.4811088577547658E-3</v>
      </c>
      <c r="Y102" s="36">
        <f ca="1">Y8/'VIS-R + NIR'!Y8-1</f>
        <v>3.9414127366832474E-3</v>
      </c>
      <c r="Z102" s="36">
        <f ca="1">Z8/'VIS-R + NIR'!Z8-1</f>
        <v>3.4483972077594682E-3</v>
      </c>
      <c r="AA102" s="36">
        <f ca="1">AA8/'VIS-R + NIR'!AA8-1</f>
        <v>5.4272451353210016E-3</v>
      </c>
    </row>
    <row r="103" spans="2:27" ht="17" thickBot="1" x14ac:dyDescent="0.25">
      <c r="B103" s="83"/>
      <c r="C103" s="75"/>
      <c r="D103" s="4" t="s">
        <v>3</v>
      </c>
      <c r="E103" s="37">
        <f ca="1">E9/'VIS-R + NIR'!E9-1</f>
        <v>-8.5018842735282707E-3</v>
      </c>
      <c r="F103" s="37">
        <f ca="1">F9/'VIS-R + NIR'!F9-1</f>
        <v>-6.0378201557160782E-3</v>
      </c>
      <c r="G103" s="37">
        <f ca="1">G9/'VIS-R + NIR'!G9-1</f>
        <v>-1.0046293910953574E-2</v>
      </c>
      <c r="H103" s="37">
        <f ca="1">H9/'VIS-R + NIR'!H9-1</f>
        <v>-5.423129754614342E-3</v>
      </c>
      <c r="I103" s="37">
        <f ca="1">I9/'VIS-R + NIR'!I9-1</f>
        <v>-1.1926617764896896E-3</v>
      </c>
      <c r="K103" s="83"/>
      <c r="L103" s="75"/>
      <c r="M103" s="4" t="s">
        <v>3</v>
      </c>
      <c r="N103" s="37">
        <f ca="1">N9/'VIS-R + NIR'!N9-1</f>
        <v>-6.4445805524019351E-3</v>
      </c>
      <c r="O103" s="37">
        <f ca="1">O9/'VIS-R + NIR'!O9-1</f>
        <v>-6.8458355130927018E-3</v>
      </c>
      <c r="P103" s="37">
        <f ca="1">P9/'VIS-R + NIR'!P9-1</f>
        <v>-9.7087520735505972E-3</v>
      </c>
      <c r="Q103" s="37">
        <f ca="1">Q9/'VIS-R + NIR'!Q9-1</f>
        <v>-1.6801654776284258E-2</v>
      </c>
      <c r="R103" s="37">
        <f ca="1">R9/'VIS-R + NIR'!R9-1</f>
        <v>-2.88045323295536E-2</v>
      </c>
      <c r="T103" s="83"/>
      <c r="U103" s="75"/>
      <c r="V103" s="4" t="s">
        <v>3</v>
      </c>
      <c r="W103" s="37">
        <f ca="1">W9/'VIS-R + NIR'!W9-1</f>
        <v>-5.6290695243363942E-3</v>
      </c>
      <c r="X103" s="37">
        <f ca="1">X9/'VIS-R + NIR'!X9-1</f>
        <v>-7.266855753302548E-3</v>
      </c>
      <c r="Y103" s="37">
        <f ca="1">Y9/'VIS-R + NIR'!Y9-1</f>
        <v>-8.4992933168274165E-3</v>
      </c>
      <c r="Z103" s="37">
        <f ca="1">Z9/'VIS-R + NIR'!Z9-1</f>
        <v>-1.5361233207119795E-2</v>
      </c>
      <c r="AA103" s="37">
        <f ca="1">AA9/'VIS-R + NIR'!AA9-1</f>
        <v>-1.2638871763764548E-2</v>
      </c>
    </row>
    <row r="104" spans="2:27" x14ac:dyDescent="0.2">
      <c r="B104" s="83"/>
      <c r="C104" s="74">
        <v>5</v>
      </c>
      <c r="D104" s="1" t="s">
        <v>2</v>
      </c>
      <c r="E104" s="36">
        <f ca="1">E10/'VIS-R + NIR'!E10-1</f>
        <v>-2.925118404814131E-3</v>
      </c>
      <c r="F104" s="36">
        <f ca="1">F10/'VIS-R + NIR'!F10-1</f>
        <v>-4.2032523194860394E-3</v>
      </c>
      <c r="G104" s="36">
        <f ca="1">G10/'VIS-R + NIR'!G10-1</f>
        <v>-1.131782343142862E-2</v>
      </c>
      <c r="H104" s="36">
        <f ca="1">H10/'VIS-R + NIR'!H10-1</f>
        <v>4.5881022554896678E-3</v>
      </c>
      <c r="I104" s="36">
        <f ca="1">I10/'VIS-R + NIR'!I10-1</f>
        <v>-3.9089980878936892E-3</v>
      </c>
      <c r="K104" s="83"/>
      <c r="L104" s="74">
        <v>5</v>
      </c>
      <c r="M104" s="1" t="s">
        <v>2</v>
      </c>
      <c r="N104" s="36">
        <f ca="1">N10/'VIS-R + NIR'!N10-1</f>
        <v>1.7840218278752928E-3</v>
      </c>
      <c r="O104" s="36">
        <f ca="1">O10/'VIS-R + NIR'!O10-1</f>
        <v>2.332663846306593E-3</v>
      </c>
      <c r="P104" s="36">
        <f ca="1">P10/'VIS-R + NIR'!P10-1</f>
        <v>2.6430460764605979E-3</v>
      </c>
      <c r="Q104" s="36">
        <f ca="1">Q10/'VIS-R + NIR'!Q10-1</f>
        <v>3.6505973091394139E-3</v>
      </c>
      <c r="R104" s="36">
        <f ca="1">R10/'VIS-R + NIR'!R10-1</f>
        <v>1.2372358301674158E-2</v>
      </c>
      <c r="T104" s="83"/>
      <c r="U104" s="74">
        <v>5</v>
      </c>
      <c r="V104" s="1" t="s">
        <v>2</v>
      </c>
      <c r="W104" s="36">
        <f ca="1">W10/'VIS-R + NIR'!W10-1</f>
        <v>2.0139293789571688E-3</v>
      </c>
      <c r="X104" s="36">
        <f ca="1">X10/'VIS-R + NIR'!X10-1</f>
        <v>2.6315080375067801E-3</v>
      </c>
      <c r="Y104" s="36">
        <f ca="1">Y10/'VIS-R + NIR'!Y10-1</f>
        <v>3.2391312102120207E-3</v>
      </c>
      <c r="Z104" s="36">
        <f ca="1">Z10/'VIS-R + NIR'!Z10-1</f>
        <v>2.9655358127822495E-3</v>
      </c>
      <c r="AA104" s="36">
        <f ca="1">AA10/'VIS-R + NIR'!AA10-1</f>
        <v>9.2470944203859595E-3</v>
      </c>
    </row>
    <row r="105" spans="2:27" ht="17" thickBot="1" x14ac:dyDescent="0.25">
      <c r="B105" s="83"/>
      <c r="C105" s="75"/>
      <c r="D105" s="4" t="s">
        <v>3</v>
      </c>
      <c r="E105" s="37">
        <f ca="1">E11/'VIS-R + NIR'!E11-1</f>
        <v>-6.431281609465378E-3</v>
      </c>
      <c r="F105" s="37">
        <f ca="1">F11/'VIS-R + NIR'!F11-1</f>
        <v>-8.2332994143111682E-3</v>
      </c>
      <c r="G105" s="37">
        <f ca="1">G11/'VIS-R + NIR'!G11-1</f>
        <v>-8.8277769279343499E-3</v>
      </c>
      <c r="H105" s="37">
        <f ca="1">H11/'VIS-R + NIR'!H11-1</f>
        <v>-5.3557974809665954E-3</v>
      </c>
      <c r="I105" s="37">
        <f ca="1">I11/'VIS-R + NIR'!I11-1</f>
        <v>9.5034536580331785E-3</v>
      </c>
      <c r="K105" s="83"/>
      <c r="L105" s="75"/>
      <c r="M105" s="4" t="s">
        <v>3</v>
      </c>
      <c r="N105" s="37">
        <f ca="1">N11/'VIS-R + NIR'!N11-1</f>
        <v>-5.6968548724288803E-3</v>
      </c>
      <c r="O105" s="37">
        <f ca="1">O11/'VIS-R + NIR'!O11-1</f>
        <v>-6.7363024493648505E-3</v>
      </c>
      <c r="P105" s="37">
        <f ca="1">P11/'VIS-R + NIR'!P11-1</f>
        <v>-9.593248467923976E-3</v>
      </c>
      <c r="Q105" s="37">
        <f ca="1">Q11/'VIS-R + NIR'!Q11-1</f>
        <v>-1.4302581804079395E-2</v>
      </c>
      <c r="R105" s="37">
        <f ca="1">R11/'VIS-R + NIR'!R11-1</f>
        <v>-3.3940920876241121E-2</v>
      </c>
      <c r="T105" s="83"/>
      <c r="U105" s="75"/>
      <c r="V105" s="4" t="s">
        <v>3</v>
      </c>
      <c r="W105" s="37">
        <f ca="1">W11/'VIS-R + NIR'!W11-1</f>
        <v>-5.5054958884327432E-3</v>
      </c>
      <c r="X105" s="37">
        <f ca="1">X11/'VIS-R + NIR'!X11-1</f>
        <v>-6.09888936082148E-3</v>
      </c>
      <c r="Y105" s="37">
        <f ca="1">Y11/'VIS-R + NIR'!Y11-1</f>
        <v>-9.2338139291052723E-3</v>
      </c>
      <c r="Z105" s="37">
        <f ca="1">Z11/'VIS-R + NIR'!Z11-1</f>
        <v>-1.4034826469859429E-2</v>
      </c>
      <c r="AA105" s="37">
        <f ca="1">AA11/'VIS-R + NIR'!AA11-1</f>
        <v>-2.5886058211463725E-2</v>
      </c>
    </row>
    <row r="106" spans="2:27" x14ac:dyDescent="0.2">
      <c r="B106" s="83"/>
      <c r="C106" s="74">
        <v>0</v>
      </c>
      <c r="D106" s="1" t="s">
        <v>2</v>
      </c>
      <c r="E106" s="36">
        <f ca="1">E12/'VIS-R + NIR'!E12-1</f>
        <v>-1.5983623613958775E-3</v>
      </c>
      <c r="F106" s="36">
        <f ca="1">F12/'VIS-R + NIR'!F12-1</f>
        <v>-2.0884196997276172E-3</v>
      </c>
      <c r="G106" s="36">
        <f ca="1">G12/'VIS-R + NIR'!G12-1</f>
        <v>-8.4356369098247397E-3</v>
      </c>
      <c r="H106" s="36">
        <f ca="1">H12/'VIS-R + NIR'!H12-1</f>
        <v>4.770805344173068E-3</v>
      </c>
      <c r="I106" s="36">
        <f ca="1">I12/'VIS-R + NIR'!I12-1</f>
        <v>-7.8924815076608645E-4</v>
      </c>
      <c r="K106" s="83"/>
      <c r="L106" s="74">
        <v>0</v>
      </c>
      <c r="M106" s="1" t="s">
        <v>2</v>
      </c>
      <c r="N106" s="36">
        <f ca="1">N12/'VIS-R + NIR'!N12-1</f>
        <v>1.1366583985115142E-3</v>
      </c>
      <c r="O106" s="36">
        <f ca="1">O12/'VIS-R + NIR'!O12-1</f>
        <v>1.9937116721411297E-3</v>
      </c>
      <c r="P106" s="36">
        <f ca="1">P12/'VIS-R + NIR'!P12-1</f>
        <v>2.3320264495321208E-3</v>
      </c>
      <c r="Q106" s="36">
        <f ca="1">Q12/'VIS-R + NIR'!Q12-1</f>
        <v>3.0728587670110219E-3</v>
      </c>
      <c r="R106" s="36">
        <f ca="1">R12/'VIS-R + NIR'!R12-1</f>
        <v>9.8608937862276758E-3</v>
      </c>
      <c r="T106" s="83"/>
      <c r="U106" s="74">
        <v>0</v>
      </c>
      <c r="V106" s="1" t="s">
        <v>2</v>
      </c>
      <c r="W106" s="36">
        <f ca="1">W12/'VIS-R + NIR'!W12-1</f>
        <v>1.26731427604998E-3</v>
      </c>
      <c r="X106" s="36">
        <f ca="1">X12/'VIS-R + NIR'!X12-1</f>
        <v>2.1741570267990173E-3</v>
      </c>
      <c r="Y106" s="36">
        <f ca="1">Y12/'VIS-R + NIR'!Y12-1</f>
        <v>2.7810648056834086E-3</v>
      </c>
      <c r="Z106" s="36">
        <f ca="1">Z12/'VIS-R + NIR'!Z12-1</f>
        <v>2.491386990900013E-3</v>
      </c>
      <c r="AA106" s="36">
        <f ca="1">AA12/'VIS-R + NIR'!AA12-1</f>
        <v>7.552748224262773E-3</v>
      </c>
    </row>
    <row r="107" spans="2:27" ht="17" thickBot="1" x14ac:dyDescent="0.25">
      <c r="B107" s="83"/>
      <c r="C107" s="75"/>
      <c r="D107" s="4" t="s">
        <v>3</v>
      </c>
      <c r="E107" s="37">
        <f ca="1">E13/'VIS-R + NIR'!E13-1</f>
        <v>-4.78387235962352E-3</v>
      </c>
      <c r="F107" s="37">
        <f ca="1">F13/'VIS-R + NIR'!F13-1</f>
        <v>-6.2692990052268804E-3</v>
      </c>
      <c r="G107" s="37">
        <f ca="1">G13/'VIS-R + NIR'!G13-1</f>
        <v>-7.4771068550076869E-3</v>
      </c>
      <c r="H107" s="37">
        <f ca="1">H13/'VIS-R + NIR'!H13-1</f>
        <v>-6.516541823511357E-3</v>
      </c>
      <c r="I107" s="37">
        <f ca="1">I13/'VIS-R + NIR'!I13-1</f>
        <v>2.5996563917112248E-3</v>
      </c>
      <c r="K107" s="83"/>
      <c r="L107" s="75"/>
      <c r="M107" s="4" t="s">
        <v>3</v>
      </c>
      <c r="N107" s="37">
        <f ca="1">N13/'VIS-R + NIR'!N13-1</f>
        <v>-5.0119041002960607E-3</v>
      </c>
      <c r="O107" s="37">
        <f ca="1">O13/'VIS-R + NIR'!O13-1</f>
        <v>-6.1165022636255895E-3</v>
      </c>
      <c r="P107" s="37">
        <f ca="1">P13/'VIS-R + NIR'!P13-1</f>
        <v>-8.6528122649474071E-3</v>
      </c>
      <c r="Q107" s="37">
        <f ca="1">Q13/'VIS-R + NIR'!Q13-1</f>
        <v>-1.4076280787464257E-2</v>
      </c>
      <c r="R107" s="37">
        <f ca="1">R13/'VIS-R + NIR'!R13-1</f>
        <v>-2.7310657743524591E-2</v>
      </c>
      <c r="T107" s="83"/>
      <c r="U107" s="75"/>
      <c r="V107" s="4" t="s">
        <v>3</v>
      </c>
      <c r="W107" s="37">
        <f ca="1">W13/'VIS-R + NIR'!W13-1</f>
        <v>-5.2495251585618075E-3</v>
      </c>
      <c r="X107" s="37">
        <f ca="1">X13/'VIS-R + NIR'!X13-1</f>
        <v>-6.1438838002851881E-3</v>
      </c>
      <c r="Y107" s="37">
        <f ca="1">Y13/'VIS-R + NIR'!Y13-1</f>
        <v>-8.7754389404396393E-3</v>
      </c>
      <c r="Z107" s="37">
        <f ca="1">Z13/'VIS-R + NIR'!Z13-1</f>
        <v>-1.4505669113107134E-2</v>
      </c>
      <c r="AA107" s="37">
        <f ca="1">AA13/'VIS-R + NIR'!AA13-1</f>
        <v>-2.3847232205259972E-2</v>
      </c>
    </row>
    <row r="108" spans="2:27" x14ac:dyDescent="0.2">
      <c r="B108" s="83"/>
      <c r="C108" s="74">
        <v>-5</v>
      </c>
      <c r="D108" s="1" t="s">
        <v>2</v>
      </c>
      <c r="E108" s="36">
        <f ca="1">E14/'VIS-R + NIR'!E14-1</f>
        <v>1.7659299011303364E-3</v>
      </c>
      <c r="F108" s="36">
        <f ca="1">F14/'VIS-R + NIR'!F14-1</f>
        <v>-1.5683106963512161E-3</v>
      </c>
      <c r="G108" s="36">
        <f ca="1">G14/'VIS-R + NIR'!G14-1</f>
        <v>-6.20230487290796E-3</v>
      </c>
      <c r="H108" s="36">
        <f ca="1">H14/'VIS-R + NIR'!H14-1</f>
        <v>4.6834441927345871E-3</v>
      </c>
      <c r="I108" s="36">
        <f ca="1">I14/'VIS-R + NIR'!I14-1</f>
        <v>9.5918609074474581E-4</v>
      </c>
      <c r="K108" s="83"/>
      <c r="L108" s="74">
        <v>-5</v>
      </c>
      <c r="M108" s="1" t="s">
        <v>2</v>
      </c>
      <c r="N108" s="36">
        <f ca="1">N14/'VIS-R + NIR'!N14-1</f>
        <v>7.1867397359715035E-4</v>
      </c>
      <c r="O108" s="36">
        <f ca="1">O14/'VIS-R + NIR'!O14-1</f>
        <v>1.1149264798877567E-3</v>
      </c>
      <c r="P108" s="36">
        <f ca="1">P14/'VIS-R + NIR'!P14-1</f>
        <v>2.0930329982535856E-3</v>
      </c>
      <c r="Q108" s="36">
        <f ca="1">Q14/'VIS-R + NIR'!Q14-1</f>
        <v>2.7079048893430269E-3</v>
      </c>
      <c r="R108" s="36">
        <f ca="1">R14/'VIS-R + NIR'!R14-1</f>
        <v>8.1532950247544811E-3</v>
      </c>
      <c r="T108" s="83"/>
      <c r="U108" s="74">
        <v>-5</v>
      </c>
      <c r="V108" s="1" t="s">
        <v>2</v>
      </c>
      <c r="W108" s="36">
        <f ca="1">W14/'VIS-R + NIR'!W14-1</f>
        <v>6.7195126842500841E-4</v>
      </c>
      <c r="X108" s="36">
        <f ca="1">X14/'VIS-R + NIR'!X14-1</f>
        <v>1.2324645918857513E-3</v>
      </c>
      <c r="Y108" s="36">
        <f ca="1">Y14/'VIS-R + NIR'!Y14-1</f>
        <v>2.4296044519585003E-3</v>
      </c>
      <c r="Z108" s="36">
        <f ca="1">Z14/'VIS-R + NIR'!Z14-1</f>
        <v>2.2197175715197304E-3</v>
      </c>
      <c r="AA108" s="36">
        <f ca="1">AA14/'VIS-R + NIR'!AA14-1</f>
        <v>6.3317251102781302E-3</v>
      </c>
    </row>
    <row r="109" spans="2:27" ht="17" thickBot="1" x14ac:dyDescent="0.25">
      <c r="B109" s="83"/>
      <c r="C109" s="75"/>
      <c r="D109" s="4" t="s">
        <v>3</v>
      </c>
      <c r="E109" s="37">
        <f ca="1">E15/'VIS-R + NIR'!E15-1</f>
        <v>-2.4677815457632146E-3</v>
      </c>
      <c r="F109" s="37">
        <f ca="1">F15/'VIS-R + NIR'!F15-1</f>
        <v>-5.0115051262190624E-3</v>
      </c>
      <c r="G109" s="37">
        <f ca="1">G15/'VIS-R + NIR'!G15-1</f>
        <v>-6.3992618571163673E-3</v>
      </c>
      <c r="H109" s="37">
        <f ca="1">H15/'VIS-R + NIR'!H15-1</f>
        <v>-1.3372809156858012E-2</v>
      </c>
      <c r="I109" s="37">
        <f ca="1">I15/'VIS-R + NIR'!I15-1</f>
        <v>-9.97635571595612E-3</v>
      </c>
      <c r="K109" s="83"/>
      <c r="L109" s="75"/>
      <c r="M109" s="4" t="s">
        <v>3</v>
      </c>
      <c r="N109" s="37">
        <f ca="1">N15/'VIS-R + NIR'!N15-1</f>
        <v>-1.8589778206684615E-3</v>
      </c>
      <c r="O109" s="37">
        <f ca="1">O15/'VIS-R + NIR'!O15-1</f>
        <v>-5.2961917667659897E-3</v>
      </c>
      <c r="P109" s="37">
        <f ca="1">P15/'VIS-R + NIR'!P15-1</f>
        <v>-7.9241416470696713E-3</v>
      </c>
      <c r="Q109" s="37">
        <f ca="1">Q15/'VIS-R + NIR'!Q15-1</f>
        <v>-1.3351268355907497E-2</v>
      </c>
      <c r="R109" s="37">
        <f ca="1">R15/'VIS-R + NIR'!R15-1</f>
        <v>-2.7652876911238855E-2</v>
      </c>
      <c r="T109" s="83"/>
      <c r="U109" s="75"/>
      <c r="V109" s="4" t="s">
        <v>3</v>
      </c>
      <c r="W109" s="37">
        <f ca="1">W15/'VIS-R + NIR'!W15-1</f>
        <v>-1.6155039212391031E-3</v>
      </c>
      <c r="X109" s="37">
        <f ca="1">X15/'VIS-R + NIR'!X15-1</f>
        <v>-5.5189424985858659E-3</v>
      </c>
      <c r="Y109" s="37">
        <f ca="1">Y15/'VIS-R + NIR'!Y15-1</f>
        <v>-8.3876623077753232E-3</v>
      </c>
      <c r="Z109" s="37">
        <f ca="1">Z15/'VIS-R + NIR'!Z15-1</f>
        <v>-1.0500065832548588E-2</v>
      </c>
      <c r="AA109" s="37">
        <f ca="1">AA15/'VIS-R + NIR'!AA15-1</f>
        <v>-1.8922109007223464E-2</v>
      </c>
    </row>
    <row r="110" spans="2:27" x14ac:dyDescent="0.2">
      <c r="B110" s="83"/>
      <c r="C110" s="74">
        <v>-10</v>
      </c>
      <c r="D110" s="1" t="s">
        <v>2</v>
      </c>
      <c r="E110" s="36">
        <f ca="1">E16/'VIS-R + NIR'!E16-1</f>
        <v>1.9975171851895901E-3</v>
      </c>
      <c r="F110" s="36">
        <f ca="1">F16/'VIS-R + NIR'!F16-1</f>
        <v>-5.7323941137377155E-4</v>
      </c>
      <c r="G110" s="36">
        <f ca="1">G16/'VIS-R + NIR'!G16-1</f>
        <v>-3.2374718012081471E-3</v>
      </c>
      <c r="H110" s="36">
        <f ca="1">H16/'VIS-R + NIR'!H16-1</f>
        <v>-1.4644839982985158E-2</v>
      </c>
      <c r="I110" s="36">
        <f ca="1">I16/'VIS-R + NIR'!I16-1</f>
        <v>2.4703522132165645E-3</v>
      </c>
      <c r="K110" s="83"/>
      <c r="L110" s="74">
        <v>-10</v>
      </c>
      <c r="M110" s="1" t="s">
        <v>2</v>
      </c>
      <c r="N110" s="36">
        <f ca="1">N16/'VIS-R + NIR'!N16-1</f>
        <v>8.1345245838249092E-4</v>
      </c>
      <c r="O110" s="36">
        <f ca="1">O16/'VIS-R + NIR'!O16-1</f>
        <v>8.3573338523823537E-4</v>
      </c>
      <c r="P110" s="36">
        <f ca="1">P16/'VIS-R + NIR'!P16-1</f>
        <v>2.7576283945833779E-3</v>
      </c>
      <c r="Q110" s="36">
        <f ca="1">Q16/'VIS-R + NIR'!Q16-1</f>
        <v>3.9945765944542355E-3</v>
      </c>
      <c r="R110" s="36">
        <f ca="1">R16/'VIS-R + NIR'!R16-1</f>
        <v>7.5476661959377189E-3</v>
      </c>
      <c r="T110" s="83"/>
      <c r="U110" s="74">
        <v>-10</v>
      </c>
      <c r="V110" s="1" t="s">
        <v>2</v>
      </c>
      <c r="W110" s="36">
        <f ca="1">W16/'VIS-R + NIR'!W16-1</f>
        <v>7.6054825921723079E-4</v>
      </c>
      <c r="X110" s="36">
        <f ca="1">X16/'VIS-R + NIR'!X16-1</f>
        <v>8.946359262300696E-4</v>
      </c>
      <c r="Y110" s="36">
        <f ca="1">Y16/'VIS-R + NIR'!Y16-1</f>
        <v>2.968218739802575E-3</v>
      </c>
      <c r="Z110" s="36">
        <f ca="1">Z16/'VIS-R + NIR'!Z16-1</f>
        <v>4.6650335979740998E-3</v>
      </c>
      <c r="AA110" s="36">
        <f ca="1">AA16/'VIS-R + NIR'!AA16-1</f>
        <v>5.984580782376181E-3</v>
      </c>
    </row>
    <row r="111" spans="2:27" ht="17" thickBot="1" x14ac:dyDescent="0.25">
      <c r="B111" s="83"/>
      <c r="C111" s="75"/>
      <c r="D111" s="4" t="s">
        <v>3</v>
      </c>
      <c r="E111" s="37">
        <f ca="1">E17/'VIS-R + NIR'!E17-1</f>
        <v>-2.701823922961144E-3</v>
      </c>
      <c r="F111" s="37">
        <f ca="1">F17/'VIS-R + NIR'!F17-1</f>
        <v>-5.1975336202741973E-3</v>
      </c>
      <c r="G111" s="37">
        <f ca="1">G17/'VIS-R + NIR'!G17-1</f>
        <v>-8.8443462367718828E-3</v>
      </c>
      <c r="H111" s="37">
        <f ca="1">H17/'VIS-R + NIR'!H17-1</f>
        <v>-1.2140396769407258E-2</v>
      </c>
      <c r="I111" s="37">
        <f ca="1">I17/'VIS-R + NIR'!I17-1</f>
        <v>-9.2667196598310575E-3</v>
      </c>
      <c r="K111" s="83"/>
      <c r="L111" s="75"/>
      <c r="M111" s="4" t="s">
        <v>3</v>
      </c>
      <c r="N111" s="37">
        <f ca="1">N17/'VIS-R + NIR'!N17-1</f>
        <v>-2.2556825721525842E-3</v>
      </c>
      <c r="O111" s="37">
        <f ca="1">O17/'VIS-R + NIR'!O17-1</f>
        <v>-4.922181682970983E-3</v>
      </c>
      <c r="P111" s="37">
        <f ca="1">P17/'VIS-R + NIR'!P17-1</f>
        <v>-8.0428997151988924E-3</v>
      </c>
      <c r="Q111" s="37">
        <f ca="1">Q17/'VIS-R + NIR'!Q17-1</f>
        <v>-1.270588217613311E-2</v>
      </c>
      <c r="R111" s="37">
        <f ca="1">R17/'VIS-R + NIR'!R17-1</f>
        <v>-2.4031578147124422E-2</v>
      </c>
      <c r="T111" s="83"/>
      <c r="U111" s="75"/>
      <c r="V111" s="4" t="s">
        <v>3</v>
      </c>
      <c r="W111" s="37">
        <f ca="1">W17/'VIS-R + NIR'!W17-1</f>
        <v>-2.0935696066981535E-3</v>
      </c>
      <c r="X111" s="37">
        <f ca="1">X17/'VIS-R + NIR'!X17-1</f>
        <v>-4.8768716370448661E-3</v>
      </c>
      <c r="Y111" s="37">
        <f ca="1">Y17/'VIS-R + NIR'!Y17-1</f>
        <v>-7.529187930641501E-3</v>
      </c>
      <c r="Z111" s="37">
        <f ca="1">Z17/'VIS-R + NIR'!Z17-1</f>
        <v>-1.0825305512586203E-2</v>
      </c>
      <c r="AA111" s="37">
        <f ca="1">AA17/'VIS-R + NIR'!AA17-1</f>
        <v>-1.7944306931792164E-2</v>
      </c>
    </row>
    <row r="112" spans="2:27" x14ac:dyDescent="0.2">
      <c r="B112" s="83"/>
      <c r="C112" s="74">
        <v>-15</v>
      </c>
      <c r="D112" s="1" t="s">
        <v>2</v>
      </c>
      <c r="E112" s="36">
        <f ca="1">E18/'VIS-R + NIR'!E18-1</f>
        <v>1.540290690185131E-3</v>
      </c>
      <c r="F112" s="36">
        <f ca="1">F18/'VIS-R + NIR'!F18-1</f>
        <v>1.7589128925208364E-3</v>
      </c>
      <c r="G112" s="36">
        <f ca="1">G18/'VIS-R + NIR'!G18-1</f>
        <v>-2.3088480867372585E-3</v>
      </c>
      <c r="H112" s="36">
        <f ca="1">H18/'VIS-R + NIR'!H18-1</f>
        <v>-1.2765021120052955E-2</v>
      </c>
      <c r="I112" s="36">
        <f ca="1">I18/'VIS-R + NIR'!I18-1</f>
        <v>3.2474398564388274E-3</v>
      </c>
      <c r="K112" s="83"/>
      <c r="L112" s="74">
        <v>-15</v>
      </c>
      <c r="M112" s="1" t="s">
        <v>2</v>
      </c>
      <c r="N112" s="36">
        <f ca="1">N18/'VIS-R + NIR'!N18-1</f>
        <v>9.3898725787311399E-4</v>
      </c>
      <c r="O112" s="36">
        <f ca="1">O18/'VIS-R + NIR'!O18-1</f>
        <v>7.0904462716026018E-4</v>
      </c>
      <c r="P112" s="36">
        <f ca="1">P18/'VIS-R + NIR'!P18-1</f>
        <v>2.4435708740715434E-3</v>
      </c>
      <c r="Q112" s="36">
        <f ca="1">Q18/'VIS-R + NIR'!Q18-1</f>
        <v>3.6132399937398585E-3</v>
      </c>
      <c r="R112" s="36">
        <f ca="1">R18/'VIS-R + NIR'!R18-1</f>
        <v>6.4376450450709388E-3</v>
      </c>
      <c r="T112" s="83"/>
      <c r="U112" s="74">
        <v>-15</v>
      </c>
      <c r="V112" s="1" t="s">
        <v>2</v>
      </c>
      <c r="W112" s="36">
        <f ca="1">W18/'VIS-R + NIR'!W18-1</f>
        <v>9.1248386655595759E-4</v>
      </c>
      <c r="X112" s="36">
        <f ca="1">X18/'VIS-R + NIR'!X18-1</f>
        <v>6.5718386644930682E-4</v>
      </c>
      <c r="Y112" s="36">
        <f ca="1">Y18/'VIS-R + NIR'!Y18-1</f>
        <v>2.606948224960437E-3</v>
      </c>
      <c r="Z112" s="36">
        <f ca="1">Z18/'VIS-R + NIR'!Z18-1</f>
        <v>4.2116285571578427E-3</v>
      </c>
      <c r="AA112" s="36">
        <f ca="1">AA18/'VIS-R + NIR'!AA18-1</f>
        <v>5.1786054299636231E-3</v>
      </c>
    </row>
    <row r="113" spans="2:27" ht="17" thickBot="1" x14ac:dyDescent="0.25">
      <c r="B113" s="83"/>
      <c r="C113" s="85"/>
      <c r="D113" s="4" t="s">
        <v>3</v>
      </c>
      <c r="E113" s="37">
        <f ca="1">E19/'VIS-R + NIR'!E19-1</f>
        <v>-3.3761800823649546E-3</v>
      </c>
      <c r="F113" s="37">
        <f ca="1">F19/'VIS-R + NIR'!F19-1</f>
        <v>-2.0628999524580083E-3</v>
      </c>
      <c r="G113" s="37">
        <f ca="1">G19/'VIS-R + NIR'!G19-1</f>
        <v>-7.7652038396263112E-3</v>
      </c>
      <c r="H113" s="37">
        <f ca="1">H19/'VIS-R + NIR'!H19-1</f>
        <v>-1.1023555333167789E-2</v>
      </c>
      <c r="I113" s="37">
        <f ca="1">I19/'VIS-R + NIR'!I19-1</f>
        <v>-8.2288557921310623E-3</v>
      </c>
      <c r="K113" s="83"/>
      <c r="L113" s="85"/>
      <c r="M113" s="4" t="s">
        <v>3</v>
      </c>
      <c r="N113" s="37">
        <f ca="1">N19/'VIS-R + NIR'!N19-1</f>
        <v>-3.1868483812689252E-3</v>
      </c>
      <c r="O113" s="37">
        <f ca="1">O19/'VIS-R + NIR'!O19-1</f>
        <v>-2.1086051290525321E-3</v>
      </c>
      <c r="P113" s="37">
        <f ca="1">P19/'VIS-R + NIR'!P19-1</f>
        <v>-7.5100910166396861E-3</v>
      </c>
      <c r="Q113" s="37">
        <f ca="1">Q19/'VIS-R + NIR'!Q19-1</f>
        <v>-1.1573406657690799E-2</v>
      </c>
      <c r="R113" s="37">
        <f ca="1">R19/'VIS-R + NIR'!R19-1</f>
        <v>-2.0601250333288523E-2</v>
      </c>
      <c r="T113" s="83"/>
      <c r="U113" s="85"/>
      <c r="V113" s="4" t="s">
        <v>3</v>
      </c>
      <c r="W113" s="37">
        <f ca="1">W19/'VIS-R + NIR'!W19-1</f>
        <v>-3.1566560192616278E-3</v>
      </c>
      <c r="X113" s="37">
        <f ca="1">X19/'VIS-R + NIR'!X19-1</f>
        <v>-2.1721141163986157E-3</v>
      </c>
      <c r="Y113" s="37">
        <f ca="1">Y19/'VIS-R + NIR'!Y19-1</f>
        <v>-7.322626058677284E-3</v>
      </c>
      <c r="Z113" s="37">
        <f ca="1">Z19/'VIS-R + NIR'!Z19-1</f>
        <v>-1.0218692257817796E-2</v>
      </c>
      <c r="AA113" s="37">
        <f ca="1">AA19/'VIS-R + NIR'!AA19-1</f>
        <v>-1.654298212496419E-2</v>
      </c>
    </row>
    <row r="114" spans="2:27" x14ac:dyDescent="0.2">
      <c r="B114" s="83"/>
      <c r="C114" s="89">
        <v>-20</v>
      </c>
      <c r="D114" s="1" t="s">
        <v>2</v>
      </c>
      <c r="E114" s="36">
        <f ca="1">E20/'VIS-R + NIR'!E20-1</f>
        <v>2.5408214599620393E-3</v>
      </c>
      <c r="F114" s="36">
        <f ca="1">F20/'VIS-R + NIR'!F20-1</f>
        <v>2.0340594617231922E-3</v>
      </c>
      <c r="G114" s="36">
        <f ca="1">G20/'VIS-R + NIR'!G20-1</f>
        <v>-1.6034526619008727E-3</v>
      </c>
      <c r="H114" s="36">
        <f ca="1">H20/'VIS-R + NIR'!H20-1</f>
        <v>-1.1448553439824649E-2</v>
      </c>
      <c r="I114" s="36">
        <f ca="1">I20/'VIS-R + NIR'!I20-1</f>
        <v>3.7491622660859036E-3</v>
      </c>
      <c r="K114" s="83"/>
      <c r="L114" s="89">
        <v>-20</v>
      </c>
      <c r="M114" s="1" t="s">
        <v>2</v>
      </c>
      <c r="N114" s="36">
        <f ca="1">N20/'VIS-R + NIR'!N20-1</f>
        <v>9.6410122604462245E-4</v>
      </c>
      <c r="O114" s="36">
        <f ca="1">O20/'VIS-R + NIR'!O20-1</f>
        <v>8.6981051064305426E-4</v>
      </c>
      <c r="P114" s="36">
        <f ca="1">P20/'VIS-R + NIR'!P20-1</f>
        <v>2.3202980058716349E-3</v>
      </c>
      <c r="Q114" s="36">
        <f ca="1">Q20/'VIS-R + NIR'!Q20-1</f>
        <v>3.3216034467189459E-3</v>
      </c>
      <c r="R114" s="36">
        <f ca="1">R20/'VIS-R + NIR'!R20-1</f>
        <v>5.5451565321587015E-3</v>
      </c>
      <c r="T114" s="83"/>
      <c r="U114" s="89">
        <v>-20</v>
      </c>
      <c r="V114" s="1" t="s">
        <v>2</v>
      </c>
      <c r="W114" s="36">
        <f ca="1">W20/'VIS-R + NIR'!W20-1</f>
        <v>1.1662269294234751E-3</v>
      </c>
      <c r="X114" s="36">
        <f ca="1">X20/'VIS-R + NIR'!X20-1</f>
        <v>8.124867903962496E-4</v>
      </c>
      <c r="Y114" s="36">
        <f ca="1">Y20/'VIS-R + NIR'!Y20-1</f>
        <v>2.4512702216756832E-3</v>
      </c>
      <c r="Z114" s="36">
        <f ca="1">Z20/'VIS-R + NIR'!Z20-1</f>
        <v>3.8708598351913093E-3</v>
      </c>
      <c r="AA114" s="36">
        <f ca="1">AA20/'VIS-R + NIR'!AA20-1</f>
        <v>4.4782208144287239E-3</v>
      </c>
    </row>
    <row r="115" spans="2:27" ht="17" thickBot="1" x14ac:dyDescent="0.25">
      <c r="B115" s="83"/>
      <c r="C115" s="85"/>
      <c r="D115" s="4" t="s">
        <v>3</v>
      </c>
      <c r="E115" s="37">
        <f ca="1">E21/'VIS-R + NIR'!E21-1</f>
        <v>-6.5133849916897413E-3</v>
      </c>
      <c r="F115" s="37">
        <f ca="1">F21/'VIS-R + NIR'!F21-1</f>
        <v>-2.8438611693395455E-3</v>
      </c>
      <c r="G115" s="37">
        <f ca="1">G21/'VIS-R + NIR'!G21-1</f>
        <v>-9.6422169910078681E-3</v>
      </c>
      <c r="H115" s="37">
        <f ca="1">H21/'VIS-R + NIR'!H21-1</f>
        <v>-1.0178140043680894E-2</v>
      </c>
      <c r="I115" s="37">
        <f ca="1">I21/'VIS-R + NIR'!I21-1</f>
        <v>-8.2248487094094269E-3</v>
      </c>
      <c r="K115" s="83"/>
      <c r="L115" s="85"/>
      <c r="M115" s="4" t="s">
        <v>3</v>
      </c>
      <c r="N115" s="37">
        <f ca="1">N21/'VIS-R + NIR'!N21-1</f>
        <v>-2.9071116994703328E-3</v>
      </c>
      <c r="O115" s="37">
        <f ca="1">O21/'VIS-R + NIR'!O21-1</f>
        <v>-2.4058444808323642E-3</v>
      </c>
      <c r="P115" s="37">
        <f ca="1">P21/'VIS-R + NIR'!P21-1</f>
        <v>-7.4588179556361878E-3</v>
      </c>
      <c r="Q115" s="37">
        <f ca="1">Q21/'VIS-R + NIR'!Q21-1</f>
        <v>-1.0689869713976119E-2</v>
      </c>
      <c r="R115" s="37">
        <f ca="1">R21/'VIS-R + NIR'!R21-1</f>
        <v>-2.0284781838063481E-2</v>
      </c>
      <c r="T115" s="83"/>
      <c r="U115" s="85"/>
      <c r="V115" s="4" t="s">
        <v>3</v>
      </c>
      <c r="W115" s="37">
        <f ca="1">W21/'VIS-R + NIR'!W21-1</f>
        <v>-4.8008126558278796E-3</v>
      </c>
      <c r="X115" s="37">
        <f ca="1">X21/'VIS-R + NIR'!X21-1</f>
        <v>-2.2528469150520092E-3</v>
      </c>
      <c r="Y115" s="37">
        <f ca="1">Y21/'VIS-R + NIR'!Y21-1</f>
        <v>-6.4168239591632092E-3</v>
      </c>
      <c r="Z115" s="37">
        <f ca="1">Z21/'VIS-R + NIR'!Z21-1</f>
        <v>-9.682555271456561E-3</v>
      </c>
      <c r="AA115" s="37">
        <f ca="1">AA21/'VIS-R + NIR'!AA21-1</f>
        <v>-1.7248397176640395E-2</v>
      </c>
    </row>
    <row r="116" spans="2:27" x14ac:dyDescent="0.2">
      <c r="B116" s="83"/>
      <c r="C116" s="89">
        <v>-25</v>
      </c>
      <c r="D116" s="7" t="s">
        <v>2</v>
      </c>
      <c r="E116" s="36">
        <f ca="1">E22/'VIS-R + NIR'!E22-1</f>
        <v>3.2364169739393933E-3</v>
      </c>
      <c r="F116" s="36">
        <f ca="1">F22/'VIS-R + NIR'!F22-1</f>
        <v>9.7173795102123428E-4</v>
      </c>
      <c r="G116" s="36">
        <f ca="1">G22/'VIS-R + NIR'!G22-1</f>
        <v>-1.2976592288029831E-3</v>
      </c>
      <c r="H116" s="36">
        <f ca="1">H22/'VIS-R + NIR'!H22-1</f>
        <v>-1.0641325836947657E-2</v>
      </c>
      <c r="I116" s="36">
        <f ca="1">I22/'VIS-R + NIR'!I22-1</f>
        <v>4.005125192536596E-3</v>
      </c>
      <c r="K116" s="83"/>
      <c r="L116" s="89">
        <v>-25</v>
      </c>
      <c r="M116" s="7" t="s">
        <v>2</v>
      </c>
      <c r="N116" s="36">
        <f ca="1">N22/'VIS-R + NIR'!N22-1</f>
        <v>2.3005866563075017E-4</v>
      </c>
      <c r="O116" s="36">
        <f ca="1">O22/'VIS-R + NIR'!O22-1</f>
        <v>1.2518177049656298E-3</v>
      </c>
      <c r="P116" s="36">
        <f ca="1">P22/'VIS-R + NIR'!P22-1</f>
        <v>2.2416865611276648E-3</v>
      </c>
      <c r="Q116" s="36">
        <f ca="1">Q22/'VIS-R + NIR'!Q22-1</f>
        <v>3.1025193038727306E-3</v>
      </c>
      <c r="R116" s="36">
        <f ca="1">R22/'VIS-R + NIR'!R22-1</f>
        <v>4.8791913002244058E-3</v>
      </c>
      <c r="T116" s="83"/>
      <c r="U116" s="89">
        <v>-25</v>
      </c>
      <c r="V116" s="7" t="s">
        <v>2</v>
      </c>
      <c r="W116" s="36">
        <f ca="1">W22/'VIS-R + NIR'!W22-1</f>
        <v>1.2304226570121202E-3</v>
      </c>
      <c r="X116" s="36">
        <f ca="1">X22/'VIS-R + NIR'!X22-1</f>
        <v>1.2617084932868838E-3</v>
      </c>
      <c r="Y116" s="36">
        <f ca="1">Y22/'VIS-R + NIR'!Y22-1</f>
        <v>2.3602175949228865E-3</v>
      </c>
      <c r="Z116" s="36">
        <f ca="1">Z22/'VIS-R + NIR'!Z22-1</f>
        <v>3.6250631397809485E-3</v>
      </c>
      <c r="AA116" s="36">
        <f ca="1">AA22/'VIS-R + NIR'!AA22-1</f>
        <v>3.9836810929145816E-3</v>
      </c>
    </row>
    <row r="117" spans="2:27" ht="17" thickBot="1" x14ac:dyDescent="0.25">
      <c r="B117" s="83"/>
      <c r="C117" s="75"/>
      <c r="D117" s="8" t="s">
        <v>3</v>
      </c>
      <c r="E117" s="37">
        <f ca="1">E23/'VIS-R + NIR'!E23-1</f>
        <v>-7.042927064044191E-3</v>
      </c>
      <c r="F117" s="37">
        <f ca="1">F23/'VIS-R + NIR'!F23-1</f>
        <v>-3.0125587513054608E-3</v>
      </c>
      <c r="G117" s="37">
        <f ca="1">G23/'VIS-R + NIR'!G23-1</f>
        <v>-9.1008540760801893E-3</v>
      </c>
      <c r="H117" s="37">
        <f ca="1">H23/'VIS-R + NIR'!H23-1</f>
        <v>-9.5845624579908861E-3</v>
      </c>
      <c r="I117" s="37">
        <f ca="1">I23/'VIS-R + NIR'!I23-1</f>
        <v>-7.3883869518067691E-3</v>
      </c>
      <c r="K117" s="83"/>
      <c r="L117" s="75"/>
      <c r="M117" s="8" t="s">
        <v>3</v>
      </c>
      <c r="N117" s="37">
        <f ca="1">N23/'VIS-R + NIR'!N23-1</f>
        <v>-7.4619396118047465E-4</v>
      </c>
      <c r="O117" s="37">
        <f ca="1">O23/'VIS-R + NIR'!O23-1</f>
        <v>-2.5972281340022052E-3</v>
      </c>
      <c r="P117" s="37">
        <f ca="1">P23/'VIS-R + NIR'!P23-1</f>
        <v>-7.2125211493100361E-3</v>
      </c>
      <c r="Q117" s="37">
        <f ca="1">Q23/'VIS-R + NIR'!Q23-1</f>
        <v>-1.0005950750197834E-2</v>
      </c>
      <c r="R117" s="37">
        <f ca="1">R23/'VIS-R + NIR'!R23-1</f>
        <v>-1.7905194902952504E-2</v>
      </c>
      <c r="T117" s="83"/>
      <c r="U117" s="75"/>
      <c r="V117" s="8" t="s">
        <v>3</v>
      </c>
      <c r="W117" s="37">
        <f ca="1">W23/'VIS-R + NIR'!W23-1</f>
        <v>-4.8975647143585377E-3</v>
      </c>
      <c r="X117" s="37">
        <f ca="1">X23/'VIS-R + NIR'!X23-1</f>
        <v>-2.4603028831680085E-3</v>
      </c>
      <c r="Y117" s="37">
        <f ca="1">Y23/'VIS-R + NIR'!Y23-1</f>
        <v>-6.3363525763562301E-3</v>
      </c>
      <c r="Z117" s="37">
        <f ca="1">Z23/'VIS-R + NIR'!Z23-1</f>
        <v>-9.2061019129605626E-3</v>
      </c>
      <c r="AA117" s="37">
        <f ca="1">AA23/'VIS-R + NIR'!AA23-1</f>
        <v>-1.5996377138073337E-2</v>
      </c>
    </row>
    <row r="118" spans="2:27" x14ac:dyDescent="0.2">
      <c r="B118" s="83"/>
      <c r="C118" s="74">
        <v>-30</v>
      </c>
      <c r="D118" s="1" t="s">
        <v>2</v>
      </c>
      <c r="E118" s="36">
        <f ca="1">E24/'VIS-R + NIR'!E24-1</f>
        <v>2.5090924979174201E-3</v>
      </c>
      <c r="F118" s="36">
        <f ca="1">F24/'VIS-R + NIR'!F24-1</f>
        <v>1.9741409236688767E-3</v>
      </c>
      <c r="G118" s="36">
        <f ca="1">G24/'VIS-R + NIR'!G24-1</f>
        <v>-1.5601434370682288E-3</v>
      </c>
      <c r="H118" s="36">
        <f ca="1">H24/'VIS-R + NIR'!H24-1</f>
        <v>-1.0308995350243433E-2</v>
      </c>
      <c r="I118" s="36">
        <f ca="1">I24/'VIS-R + NIR'!I24-1</f>
        <v>4.1133236972639153E-3</v>
      </c>
      <c r="K118" s="83"/>
      <c r="L118" s="74">
        <v>-30</v>
      </c>
      <c r="M118" s="1" t="s">
        <v>2</v>
      </c>
      <c r="N118" s="36">
        <f ca="1">N24/'VIS-R + NIR'!N24-1</f>
        <v>8.9409586982758249E-4</v>
      </c>
      <c r="O118" s="36">
        <f ca="1">O24/'VIS-R + NIR'!O24-1</f>
        <v>8.633703203324572E-4</v>
      </c>
      <c r="P118" s="36">
        <f ca="1">P24/'VIS-R + NIR'!P24-1</f>
        <v>2.0830839101153575E-3</v>
      </c>
      <c r="Q118" s="36">
        <f ca="1">Q24/'VIS-R + NIR'!Q24-1</f>
        <v>2.9440241702938241E-3</v>
      </c>
      <c r="R118" s="36">
        <f ca="1">R24/'VIS-R + NIR'!R24-1</f>
        <v>4.3494324236486026E-3</v>
      </c>
      <c r="T118" s="83"/>
      <c r="U118" s="74">
        <v>-30</v>
      </c>
      <c r="V118" s="1" t="s">
        <v>2</v>
      </c>
      <c r="W118" s="36">
        <f ca="1">W24/'VIS-R + NIR'!W24-1</f>
        <v>1.0444232599817749E-3</v>
      </c>
      <c r="X118" s="36">
        <f ca="1">X24/'VIS-R + NIR'!X24-1</f>
        <v>8.0937013420534498E-4</v>
      </c>
      <c r="Y118" s="36">
        <f ca="1">Y24/'VIS-R + NIR'!Y24-1</f>
        <v>2.2134640924087456E-3</v>
      </c>
      <c r="Z118" s="36">
        <f ca="1">Z24/'VIS-R + NIR'!Z24-1</f>
        <v>3.4620221083723202E-3</v>
      </c>
      <c r="AA118" s="36">
        <f ca="1">AA24/'VIS-R + NIR'!AA24-1</f>
        <v>3.5865511528789806E-3</v>
      </c>
    </row>
    <row r="119" spans="2:27" ht="17" thickBot="1" x14ac:dyDescent="0.25">
      <c r="B119" s="83"/>
      <c r="C119" s="75"/>
      <c r="D119" s="4" t="s">
        <v>3</v>
      </c>
      <c r="E119" s="37">
        <f ca="1">E25/'VIS-R + NIR'!E25-1</f>
        <v>-6.8831685297313649E-3</v>
      </c>
      <c r="F119" s="37">
        <f ca="1">F25/'VIS-R + NIR'!F25-1</f>
        <v>-2.8142170124171306E-3</v>
      </c>
      <c r="G119" s="37">
        <f ca="1">G25/'VIS-R + NIR'!G25-1</f>
        <v>-9.1308438861090746E-3</v>
      </c>
      <c r="H119" s="37">
        <f ca="1">H25/'VIS-R + NIR'!H25-1</f>
        <v>-9.2274798107355727E-3</v>
      </c>
      <c r="I119" s="37">
        <f ca="1">I25/'VIS-R + NIR'!I25-1</f>
        <v>-6.6733896186706998E-3</v>
      </c>
      <c r="K119" s="83"/>
      <c r="L119" s="75"/>
      <c r="M119" s="4" t="s">
        <v>3</v>
      </c>
      <c r="N119" s="37">
        <f ca="1">N25/'VIS-R + NIR'!N25-1</f>
        <v>-3.5349162901575637E-3</v>
      </c>
      <c r="O119" s="37">
        <f ca="1">O25/'VIS-R + NIR'!O25-1</f>
        <v>-2.3876125817756666E-3</v>
      </c>
      <c r="P119" s="37">
        <f ca="1">P25/'VIS-R + NIR'!P25-1</f>
        <v>-7.0383371499673775E-3</v>
      </c>
      <c r="Q119" s="37">
        <f ca="1">Q25/'VIS-R + NIR'!Q25-1</f>
        <v>-9.4864456669571107E-3</v>
      </c>
      <c r="R119" s="37">
        <f ca="1">R25/'VIS-R + NIR'!R25-1</f>
        <v>-1.5998429548971238E-2</v>
      </c>
      <c r="T119" s="83"/>
      <c r="U119" s="75"/>
      <c r="V119" s="4" t="s">
        <v>3</v>
      </c>
      <c r="W119" s="37">
        <f ca="1">W25/'VIS-R + NIR'!W25-1</f>
        <v>-5.2554087559658624E-3</v>
      </c>
      <c r="X119" s="37">
        <f ca="1">X25/'VIS-R + NIR'!X25-1</f>
        <v>-2.2391672415404962E-3</v>
      </c>
      <c r="Y119" s="37">
        <f ca="1">Y25/'VIS-R + NIR'!Y25-1</f>
        <v>-6.0742718298418819E-3</v>
      </c>
      <c r="Z119" s="37">
        <f ca="1">Z25/'VIS-R + NIR'!Z25-1</f>
        <v>-8.7794417982877127E-3</v>
      </c>
      <c r="AA119" s="37">
        <f ca="1">AA25/'VIS-R + NIR'!AA25-1</f>
        <v>-1.4892482096377835E-2</v>
      </c>
    </row>
    <row r="120" spans="2:27" x14ac:dyDescent="0.2">
      <c r="B120" s="83"/>
      <c r="C120" s="74">
        <v>-35</v>
      </c>
      <c r="D120" s="1" t="s">
        <v>2</v>
      </c>
      <c r="E120" s="36">
        <f ca="1">E26/'VIS-R + NIR'!E26-1</f>
        <v>1.5104723923575758E-3</v>
      </c>
      <c r="F120" s="36">
        <f ca="1">F26/'VIS-R + NIR'!F26-1</f>
        <v>2.139308708687393E-3</v>
      </c>
      <c r="G120" s="36">
        <f ca="1">G26/'VIS-R + NIR'!G26-1</f>
        <v>-2.0253055704846368E-3</v>
      </c>
      <c r="H120" s="36">
        <f ca="1">H26/'VIS-R + NIR'!H26-1</f>
        <v>-1.043438995499224E-2</v>
      </c>
      <c r="I120" s="36">
        <f ca="1">I26/'VIS-R + NIR'!I26-1</f>
        <v>3.8232625706733359E-3</v>
      </c>
      <c r="K120" s="83"/>
      <c r="L120" s="74">
        <v>-35</v>
      </c>
      <c r="M120" s="1" t="s">
        <v>2</v>
      </c>
      <c r="N120" s="36">
        <f ca="1">N26/'VIS-R + NIR'!N26-1</f>
        <v>1.0630254008221485E-3</v>
      </c>
      <c r="O120" s="36">
        <f ca="1">O26/'VIS-R + NIR'!O26-1</f>
        <v>9.6694603916214206E-4</v>
      </c>
      <c r="P120" s="36">
        <f ca="1">P26/'VIS-R + NIR'!P26-1</f>
        <v>2.0847191394293141E-3</v>
      </c>
      <c r="Q120" s="36">
        <f ca="1">Q26/'VIS-R + NIR'!Q26-1</f>
        <v>2.8378760384810686E-3</v>
      </c>
      <c r="R120" s="36">
        <f ca="1">R26/'VIS-R + NIR'!R26-1</f>
        <v>3.5455013519223311E-3</v>
      </c>
      <c r="T120" s="83"/>
      <c r="U120" s="74">
        <v>-35</v>
      </c>
      <c r="V120" s="1" t="s">
        <v>2</v>
      </c>
      <c r="W120" s="36">
        <f ca="1">W26/'VIS-R + NIR'!W26-1</f>
        <v>1.0436808888598659E-3</v>
      </c>
      <c r="X120" s="36">
        <f ca="1">X26/'VIS-R + NIR'!X26-1</f>
        <v>9.1025104448450023E-4</v>
      </c>
      <c r="Y120" s="36">
        <f ca="1">Y26/'VIS-R + NIR'!Y26-1</f>
        <v>2.2415447781705122E-3</v>
      </c>
      <c r="Z120" s="36">
        <f ca="1">Z26/'VIS-R + NIR'!Z26-1</f>
        <v>3.3737948674983365E-3</v>
      </c>
      <c r="AA120" s="36">
        <f ca="1">AA26/'VIS-R + NIR'!AA26-1</f>
        <v>2.9342726573267086E-3</v>
      </c>
    </row>
    <row r="121" spans="2:27" ht="17" thickBot="1" x14ac:dyDescent="0.25">
      <c r="B121" s="83"/>
      <c r="C121" s="75"/>
      <c r="D121" s="9" t="s">
        <v>3</v>
      </c>
      <c r="E121" s="37">
        <f ca="1">E27/'VIS-R + NIR'!E27-1</f>
        <v>-3.5673431018471424E-3</v>
      </c>
      <c r="F121" s="37">
        <f ca="1">F27/'VIS-R + NIR'!F27-1</f>
        <v>-2.8876267784677667E-3</v>
      </c>
      <c r="G121" s="37">
        <f ca="1">G27/'VIS-R + NIR'!G27-1</f>
        <v>-7.0629549189191732E-3</v>
      </c>
      <c r="H121" s="37">
        <f ca="1">H27/'VIS-R + NIR'!H27-1</f>
        <v>-9.0962553556430681E-3</v>
      </c>
      <c r="I121" s="37">
        <f ca="1">I27/'VIS-R + NIR'!I27-1</f>
        <v>-5.9019627569006916E-3</v>
      </c>
      <c r="K121" s="83"/>
      <c r="L121" s="75"/>
      <c r="M121" s="9" t="s">
        <v>3</v>
      </c>
      <c r="N121" s="37">
        <f ca="1">N27/'VIS-R + NIR'!N27-1</f>
        <v>-3.246919653499547E-3</v>
      </c>
      <c r="O121" s="37">
        <f ca="1">O27/'VIS-R + NIR'!O27-1</f>
        <v>-2.4302888323991523E-3</v>
      </c>
      <c r="P121" s="37">
        <f ca="1">P27/'VIS-R + NIR'!P27-1</f>
        <v>-6.7424418306981648E-3</v>
      </c>
      <c r="Q121" s="37">
        <f ca="1">Q27/'VIS-R + NIR'!Q27-1</f>
        <v>-9.1061716265741222E-3</v>
      </c>
      <c r="R121" s="37">
        <f ca="1">R27/'VIS-R + NIR'!R27-1</f>
        <v>-1.4068742483917873E-2</v>
      </c>
      <c r="T121" s="83"/>
      <c r="U121" s="75"/>
      <c r="V121" s="9" t="s">
        <v>3</v>
      </c>
      <c r="W121" s="37">
        <f ca="1">W27/'VIS-R + NIR'!W27-1</f>
        <v>-3.158126573103881E-3</v>
      </c>
      <c r="X121" s="37">
        <f ca="1">X27/'VIS-R + NIR'!X27-1</f>
        <v>-2.2687050774067297E-3</v>
      </c>
      <c r="Y121" s="37">
        <f ca="1">Y27/'VIS-R + NIR'!Y27-1</f>
        <v>-6.6120997636667234E-3</v>
      </c>
      <c r="Z121" s="37">
        <f ca="1">Z27/'VIS-R + NIR'!Z27-1</f>
        <v>-8.3933282726981195E-3</v>
      </c>
      <c r="AA121" s="37">
        <f ca="1">AA27/'VIS-R + NIR'!AA27-1</f>
        <v>-1.3519861515809306E-2</v>
      </c>
    </row>
    <row r="122" spans="2:27" x14ac:dyDescent="0.2">
      <c r="B122" s="83"/>
      <c r="C122" s="74">
        <v>-40</v>
      </c>
      <c r="D122" s="10" t="s">
        <v>2</v>
      </c>
      <c r="E122" s="36">
        <f ca="1">E28/'VIS-R + NIR'!E28-1</f>
        <v>1.5688803054969558E-3</v>
      </c>
      <c r="F122" s="36">
        <f ca="1">F28/'VIS-R + NIR'!F28-1</f>
        <v>-6.4999158106904265E-4</v>
      </c>
      <c r="G122" s="36">
        <f ca="1">G28/'VIS-R + NIR'!G28-1</f>
        <v>-3.079435058104929E-3</v>
      </c>
      <c r="H122" s="36">
        <f ca="1">H28/'VIS-R + NIR'!H28-1</f>
        <v>-1.1016017392153965E-2</v>
      </c>
      <c r="I122" s="36">
        <f ca="1">I28/'VIS-R + NIR'!I28-1</f>
        <v>3.7957175945804167E-3</v>
      </c>
      <c r="K122" s="83"/>
      <c r="L122" s="74">
        <v>-40</v>
      </c>
      <c r="M122" s="10" t="s">
        <v>2</v>
      </c>
      <c r="N122" s="36">
        <f ca="1">N28/'VIS-R + NIR'!N28-1</f>
        <v>6.6044059640124608E-4</v>
      </c>
      <c r="O122" s="36">
        <f ca="1">O28/'VIS-R + NIR'!O28-1</f>
        <v>8.1715098348134063E-4</v>
      </c>
      <c r="P122" s="36">
        <f ca="1">P28/'VIS-R + NIR'!P28-1</f>
        <v>2.00216943601772E-3</v>
      </c>
      <c r="Q122" s="36">
        <f ca="1">Q28/'VIS-R + NIR'!Q28-1</f>
        <v>2.7786385822645698E-3</v>
      </c>
      <c r="R122" s="36">
        <f ca="1">R28/'VIS-R + NIR'!R28-1</f>
        <v>3.2326605992243351E-3</v>
      </c>
      <c r="T122" s="83"/>
      <c r="U122" s="74">
        <v>-40</v>
      </c>
      <c r="V122" s="10" t="s">
        <v>2</v>
      </c>
      <c r="W122" s="36">
        <f ca="1">W28/'VIS-R + NIR'!W28-1</f>
        <v>6.2003352675543688E-4</v>
      </c>
      <c r="X122" s="36">
        <f ca="1">X28/'VIS-R + NIR'!X28-1</f>
        <v>8.8177329280370031E-4</v>
      </c>
      <c r="Y122" s="36">
        <f ca="1">Y28/'VIS-R + NIR'!Y28-1</f>
        <v>2.2113666076351013E-3</v>
      </c>
      <c r="Z122" s="36">
        <f ca="1">Z28/'VIS-R + NIR'!Z28-1</f>
        <v>3.3559851970090815E-3</v>
      </c>
      <c r="AA122" s="36">
        <f ca="1">AA28/'VIS-R + NIR'!AA28-1</f>
        <v>2.6989842058078306E-3</v>
      </c>
    </row>
    <row r="123" spans="2:27" ht="17" thickBot="1" x14ac:dyDescent="0.25">
      <c r="B123" s="83"/>
      <c r="C123" s="75"/>
      <c r="D123" s="11" t="s">
        <v>3</v>
      </c>
      <c r="E123" s="37">
        <f ca="1">E29/'VIS-R + NIR'!E29-1</f>
        <v>-1.802967745434314E-3</v>
      </c>
      <c r="F123" s="37">
        <f ca="1">F29/'VIS-R + NIR'!F29-1</f>
        <v>-5.2782561956895568E-3</v>
      </c>
      <c r="G123" s="37">
        <f ca="1">G29/'VIS-R + NIR'!G29-1</f>
        <v>-7.8304918787229782E-3</v>
      </c>
      <c r="H123" s="37">
        <f ca="1">H29/'VIS-R + NIR'!H29-1</f>
        <v>-9.1851903354394082E-3</v>
      </c>
      <c r="I123" s="37">
        <f ca="1">I29/'VIS-R + NIR'!I29-1</f>
        <v>-5.4079808106931582E-3</v>
      </c>
      <c r="K123" s="83"/>
      <c r="L123" s="75"/>
      <c r="M123" s="11" t="s">
        <v>3</v>
      </c>
      <c r="N123" s="37">
        <f ca="1">N29/'VIS-R + NIR'!N29-1</f>
        <v>-1.9448297819681937E-3</v>
      </c>
      <c r="O123" s="37">
        <f ca="1">O29/'VIS-R + NIR'!O29-1</f>
        <v>-4.8081369626700177E-3</v>
      </c>
      <c r="P123" s="37">
        <f ca="1">P29/'VIS-R + NIR'!P29-1</f>
        <v>-6.7604291072752565E-3</v>
      </c>
      <c r="Q123" s="37">
        <f ca="1">Q29/'VIS-R + NIR'!Q29-1</f>
        <v>-8.8473391169827664E-3</v>
      </c>
      <c r="R123" s="37">
        <f ca="1">R29/'VIS-R + NIR'!R29-1</f>
        <v>-1.2839481582719414E-2</v>
      </c>
      <c r="T123" s="83"/>
      <c r="U123" s="75"/>
      <c r="V123" s="11" t="s">
        <v>3</v>
      </c>
      <c r="W123" s="37">
        <f ca="1">W29/'VIS-R + NIR'!W29-1</f>
        <v>-2.0505529562033775E-3</v>
      </c>
      <c r="X123" s="37">
        <f ca="1">X29/'VIS-R + NIR'!X29-1</f>
        <v>-4.6821197135612502E-3</v>
      </c>
      <c r="Y123" s="37">
        <f ca="1">Y29/'VIS-R + NIR'!Y29-1</f>
        <v>-6.2718995358429508E-3</v>
      </c>
      <c r="Z123" s="37">
        <f ca="1">Z29/'VIS-R + NIR'!Z29-1</f>
        <v>-8.0390240404069058E-3</v>
      </c>
      <c r="AA123" s="37">
        <f ca="1">AA29/'VIS-R + NIR'!AA29-1</f>
        <v>-1.2698651898942148E-2</v>
      </c>
    </row>
    <row r="124" spans="2:27" x14ac:dyDescent="0.2">
      <c r="B124" s="83"/>
      <c r="C124" s="74">
        <v>-45</v>
      </c>
      <c r="D124" s="12" t="s">
        <v>2</v>
      </c>
      <c r="E124" s="36">
        <f ca="1">E30/'VIS-R + NIR'!E30-1</f>
        <v>-9.1288523447119463E-4</v>
      </c>
      <c r="F124" s="36">
        <f ca="1">F30/'VIS-R + NIR'!F30-1</f>
        <v>-1.060771261018556E-3</v>
      </c>
      <c r="G124" s="36">
        <f ca="1">G30/'VIS-R + NIR'!G30-1</f>
        <v>-4.2052720097728313E-3</v>
      </c>
      <c r="H124" s="36">
        <f ca="1">H30/'VIS-R + NIR'!H30-1</f>
        <v>-1.2067363110139673E-2</v>
      </c>
      <c r="I124" s="36">
        <f ca="1">I30/'VIS-R + NIR'!I30-1</f>
        <v>3.7436467629172743E-3</v>
      </c>
      <c r="K124" s="83"/>
      <c r="L124" s="74">
        <v>-45</v>
      </c>
      <c r="M124" s="12" t="s">
        <v>2</v>
      </c>
      <c r="N124" s="36">
        <f ca="1">N30/'VIS-R + NIR'!N30-1</f>
        <v>7.9637113376840318E-4</v>
      </c>
      <c r="O124" s="36">
        <f ca="1">O30/'VIS-R + NIR'!O30-1</f>
        <v>1.4709401088675023E-3</v>
      </c>
      <c r="P124" s="36">
        <f ca="1">P30/'VIS-R + NIR'!P30-1</f>
        <v>2.2002608636166876E-3</v>
      </c>
      <c r="Q124" s="36">
        <f ca="1">Q30/'VIS-R + NIR'!Q30-1</f>
        <v>2.7631217144956643E-3</v>
      </c>
      <c r="R124" s="36">
        <f ca="1">R30/'VIS-R + NIR'!R30-1</f>
        <v>2.97675567843525E-3</v>
      </c>
      <c r="T124" s="83"/>
      <c r="U124" s="74">
        <v>-45</v>
      </c>
      <c r="V124" s="12" t="s">
        <v>2</v>
      </c>
      <c r="W124" s="36">
        <f ca="1">W30/'VIS-R + NIR'!W30-1</f>
        <v>8.7679842097210248E-4</v>
      </c>
      <c r="X124" s="36">
        <f ca="1">X30/'VIS-R + NIR'!X30-1</f>
        <v>1.5860364832041007E-3</v>
      </c>
      <c r="Y124" s="36">
        <f ca="1">Y30/'VIS-R + NIR'!Y30-1</f>
        <v>2.4764205772631609E-3</v>
      </c>
      <c r="Z124" s="36">
        <f ca="1">Z30/'VIS-R + NIR'!Z30-1</f>
        <v>3.4073331117305816E-3</v>
      </c>
      <c r="AA124" s="36">
        <f ca="1">AA30/'VIS-R + NIR'!AA30-1</f>
        <v>2.50678690739492E-3</v>
      </c>
    </row>
    <row r="125" spans="2:27" ht="17" thickBot="1" x14ac:dyDescent="0.25">
      <c r="B125" s="83"/>
      <c r="C125" s="75"/>
      <c r="D125" s="9" t="s">
        <v>3</v>
      </c>
      <c r="E125" s="37">
        <f ca="1">E31/'VIS-R + NIR'!E31-1</f>
        <v>-5.4462082382876753E-3</v>
      </c>
      <c r="F125" s="37">
        <f ca="1">F31/'VIS-R + NIR'!F31-1</f>
        <v>-6.9926829895652354E-3</v>
      </c>
      <c r="G125" s="37">
        <f ca="1">G31/'VIS-R + NIR'!G31-1</f>
        <v>-8.9131356165869091E-3</v>
      </c>
      <c r="H125" s="37">
        <f ca="1">H31/'VIS-R + NIR'!H31-1</f>
        <v>-3.0903316187973484E-3</v>
      </c>
      <c r="I125" s="37">
        <f ca="1">I31/'VIS-R + NIR'!I31-1</f>
        <v>-4.9893766753413837E-3</v>
      </c>
      <c r="K125" s="83"/>
      <c r="L125" s="75"/>
      <c r="M125" s="9" t="s">
        <v>3</v>
      </c>
      <c r="N125" s="37">
        <f ca="1">N31/'VIS-R + NIR'!N31-1</f>
        <v>-4.6660422291542325E-3</v>
      </c>
      <c r="O125" s="37">
        <f ca="1">O31/'VIS-R + NIR'!O31-1</f>
        <v>-5.5397807285565426E-3</v>
      </c>
      <c r="P125" s="37">
        <f ca="1">P31/'VIS-R + NIR'!P31-1</f>
        <v>-6.9992734262742662E-3</v>
      </c>
      <c r="Q125" s="37">
        <f ca="1">Q31/'VIS-R + NIR'!Q31-1</f>
        <v>-8.0799484073103001E-3</v>
      </c>
      <c r="R125" s="37">
        <f ca="1">R31/'VIS-R + NIR'!R31-1</f>
        <v>-1.1826705873806409E-2</v>
      </c>
      <c r="T125" s="83"/>
      <c r="U125" s="75"/>
      <c r="V125" s="9" t="s">
        <v>3</v>
      </c>
      <c r="W125" s="37">
        <f ca="1">W31/'VIS-R + NIR'!W31-1</f>
        <v>-4.4101234275464307E-3</v>
      </c>
      <c r="X125" s="37">
        <f ca="1">X31/'VIS-R + NIR'!X31-1</f>
        <v>-4.9744945255010276E-3</v>
      </c>
      <c r="Y125" s="37">
        <f ca="1">Y31/'VIS-R + NIR'!Y31-1</f>
        <v>-6.1058624226865144E-3</v>
      </c>
      <c r="Z125" s="37">
        <f ca="1">Z31/'VIS-R + NIR'!Z31-1</f>
        <v>-9.8911686810283506E-3</v>
      </c>
      <c r="AA125" s="37">
        <f ca="1">AA31/'VIS-R + NIR'!AA31-1</f>
        <v>-1.1989970054355759E-2</v>
      </c>
    </row>
    <row r="126" spans="2:27" x14ac:dyDescent="0.2">
      <c r="B126" s="83"/>
      <c r="C126" s="74">
        <v>-50</v>
      </c>
      <c r="D126" s="10" t="s">
        <v>2</v>
      </c>
      <c r="E126" s="36">
        <f ca="1">E32/'VIS-R + NIR'!E32-1</f>
        <v>-1.8541930438655818E-3</v>
      </c>
      <c r="F126" s="36">
        <f ca="1">F32/'VIS-R + NIR'!F32-1</f>
        <v>-2.9270040939592956E-3</v>
      </c>
      <c r="G126" s="36">
        <f ca="1">G32/'VIS-R + NIR'!G32-1</f>
        <v>-5.9419700471192716E-3</v>
      </c>
      <c r="H126" s="36">
        <f ca="1">H32/'VIS-R + NIR'!H32-1</f>
        <v>-1.3616812331012862E-2</v>
      </c>
      <c r="I126" s="36">
        <f ca="1">I32/'VIS-R + NIR'!I32-1</f>
        <v>3.6860585074771635E-3</v>
      </c>
      <c r="K126" s="83"/>
      <c r="L126" s="74">
        <v>-50</v>
      </c>
      <c r="M126" s="10" t="s">
        <v>2</v>
      </c>
      <c r="N126" s="36">
        <f ca="1">N32/'VIS-R + NIR'!N32-1</f>
        <v>1.4704752739114202E-3</v>
      </c>
      <c r="O126" s="36">
        <f ca="1">O32/'VIS-R + NIR'!O32-1</f>
        <v>1.6044707025912874E-3</v>
      </c>
      <c r="P126" s="36">
        <f ca="1">P32/'VIS-R + NIR'!P32-1</f>
        <v>2.5020009209320015E-3</v>
      </c>
      <c r="Q126" s="36">
        <f ca="1">Q32/'VIS-R + NIR'!Q32-1</f>
        <v>2.7900778017937444E-3</v>
      </c>
      <c r="R126" s="36">
        <f ca="1">R32/'VIS-R + NIR'!R32-1</f>
        <v>2.7665026008720783E-3</v>
      </c>
      <c r="T126" s="83"/>
      <c r="U126" s="74">
        <v>-50</v>
      </c>
      <c r="V126" s="10" t="s">
        <v>2</v>
      </c>
      <c r="W126" s="36">
        <f ca="1">W32/'VIS-R + NIR'!W32-1</f>
        <v>1.6303337303229526E-3</v>
      </c>
      <c r="X126" s="36">
        <f ca="1">X32/'VIS-R + NIR'!X32-1</f>
        <v>1.8173633092510855E-3</v>
      </c>
      <c r="Y126" s="36">
        <f ca="1">Y32/'VIS-R + NIR'!Y32-1</f>
        <v>2.8831717360604525E-3</v>
      </c>
      <c r="Z126" s="36">
        <f ca="1">Z32/'VIS-R + NIR'!Z32-1</f>
        <v>3.5295620781949921E-3</v>
      </c>
      <c r="AA126" s="36">
        <f ca="1">AA32/'VIS-R + NIR'!AA32-1</f>
        <v>2.3499586056980881E-3</v>
      </c>
    </row>
    <row r="127" spans="2:27" ht="17" thickBot="1" x14ac:dyDescent="0.25">
      <c r="B127" s="83"/>
      <c r="C127" s="75"/>
      <c r="D127" s="11" t="s">
        <v>3</v>
      </c>
      <c r="E127" s="37">
        <f ca="1">E33/'VIS-R + NIR'!E33-1</f>
        <v>-5.7343221974286429E-3</v>
      </c>
      <c r="F127" s="37">
        <f ca="1">F33/'VIS-R + NIR'!F33-1</f>
        <v>-6.8724217309427127E-3</v>
      </c>
      <c r="G127" s="37">
        <f ca="1">G33/'VIS-R + NIR'!G33-1</f>
        <v>-1.0057934887496955E-2</v>
      </c>
      <c r="H127" s="37">
        <f ca="1">H33/'VIS-R + NIR'!H33-1</f>
        <v>-3.0846108673356909E-3</v>
      </c>
      <c r="I127" s="37">
        <f ca="1">I33/'VIS-R + NIR'!I33-1</f>
        <v>-4.6361223459775447E-3</v>
      </c>
      <c r="K127" s="83"/>
      <c r="L127" s="75"/>
      <c r="M127" s="11" t="s">
        <v>3</v>
      </c>
      <c r="N127" s="37">
        <f ca="1">N33/'VIS-R + NIR'!N33-1</f>
        <v>-5.2784546425352907E-3</v>
      </c>
      <c r="O127" s="37">
        <f ca="1">O33/'VIS-R + NIR'!O33-1</f>
        <v>-5.7009228297154602E-3</v>
      </c>
      <c r="P127" s="37">
        <f ca="1">P33/'VIS-R + NIR'!P33-1</f>
        <v>-6.6473603594575659E-3</v>
      </c>
      <c r="Q127" s="37">
        <f ca="1">Q33/'VIS-R + NIR'!Q33-1</f>
        <v>-7.9812977158668641E-3</v>
      </c>
      <c r="R127" s="37">
        <f ca="1">R33/'VIS-R + NIR'!R33-1</f>
        <v>-1.0987648134604511E-2</v>
      </c>
      <c r="T127" s="83"/>
      <c r="U127" s="75"/>
      <c r="V127" s="11" t="s">
        <v>3</v>
      </c>
      <c r="W127" s="37">
        <f ca="1">W33/'VIS-R + NIR'!W33-1</f>
        <v>-5.2036003839245337E-3</v>
      </c>
      <c r="X127" s="37">
        <f ca="1">X33/'VIS-R + NIR'!X33-1</f>
        <v>-5.2739885696616584E-3</v>
      </c>
      <c r="Y127" s="37">
        <f ca="1">Y33/'VIS-R + NIR'!Y33-1</f>
        <v>-5.0245714211264447E-3</v>
      </c>
      <c r="Z127" s="37">
        <f ca="1">Z33/'VIS-R + NIR'!Z33-1</f>
        <v>-9.7906099107213374E-3</v>
      </c>
      <c r="AA127" s="37">
        <f ca="1">AA33/'VIS-R + NIR'!AA33-1</f>
        <v>-1.1387482384697445E-2</v>
      </c>
    </row>
    <row r="128" spans="2:27" x14ac:dyDescent="0.2">
      <c r="B128" s="83"/>
      <c r="C128" s="74">
        <v>-55</v>
      </c>
      <c r="D128" s="12" t="s">
        <v>2</v>
      </c>
      <c r="E128" s="36">
        <f ca="1">E34/'VIS-R + NIR'!E34-1</f>
        <v>-4.30479562936259E-3</v>
      </c>
      <c r="F128" s="36">
        <f ca="1">F34/'VIS-R + NIR'!F34-1</f>
        <v>-5.1924989874646554E-3</v>
      </c>
      <c r="G128" s="36">
        <f ca="1">G34/'VIS-R + NIR'!G34-1</f>
        <v>-9.2706885441097286E-3</v>
      </c>
      <c r="H128" s="36">
        <f ca="1">H34/'VIS-R + NIR'!H34-1</f>
        <v>3.5738339489790327E-3</v>
      </c>
      <c r="I128" s="36">
        <f ca="1">I34/'VIS-R + NIR'!I34-1</f>
        <v>3.6379823721699456E-3</v>
      </c>
      <c r="K128" s="83"/>
      <c r="L128" s="74">
        <v>-55</v>
      </c>
      <c r="M128" s="12" t="s">
        <v>2</v>
      </c>
      <c r="N128" s="36">
        <f ca="1">N34/'VIS-R + NIR'!N34-1</f>
        <v>1.6514011243671245E-3</v>
      </c>
      <c r="O128" s="36">
        <f ca="1">O34/'VIS-R + NIR'!O34-1</f>
        <v>1.890859473590023E-3</v>
      </c>
      <c r="P128" s="36">
        <f ca="1">P34/'VIS-R + NIR'!P34-1</f>
        <v>2.0110565430464522E-3</v>
      </c>
      <c r="Q128" s="36">
        <f ca="1">Q34/'VIS-R + NIR'!Q34-1</f>
        <v>1.6091527190951194E-3</v>
      </c>
      <c r="R128" s="36">
        <f ca="1">R34/'VIS-R + NIR'!R34-1</f>
        <v>2.5936528020316096E-3</v>
      </c>
      <c r="T128" s="83"/>
      <c r="U128" s="74">
        <v>-55</v>
      </c>
      <c r="V128" s="12" t="s">
        <v>2</v>
      </c>
      <c r="W128" s="36">
        <f ca="1">W34/'VIS-R + NIR'!W34-1</f>
        <v>1.9415885670315269E-3</v>
      </c>
      <c r="X128" s="36">
        <f ca="1">X34/'VIS-R + NIR'!X34-1</f>
        <v>2.2321907396303242E-3</v>
      </c>
      <c r="Y128" s="36">
        <f ca="1">Y34/'VIS-R + NIR'!Y34-1</f>
        <v>2.5479571384918742E-3</v>
      </c>
      <c r="Z128" s="36">
        <f ca="1">Z34/'VIS-R + NIR'!Z34-1</f>
        <v>1.4084156342988319E-3</v>
      </c>
      <c r="AA128" s="36">
        <f ca="1">AA34/'VIS-R + NIR'!AA34-1</f>
        <v>2.2229376447682192E-3</v>
      </c>
    </row>
    <row r="129" spans="2:27" ht="17" thickBot="1" x14ac:dyDescent="0.25">
      <c r="B129" s="83"/>
      <c r="C129" s="75"/>
      <c r="D129" s="9" t="s">
        <v>3</v>
      </c>
      <c r="E129" s="37">
        <f ca="1">E35/'VIS-R + NIR'!E35-1</f>
        <v>-7.9701787930982482E-3</v>
      </c>
      <c r="F129" s="37">
        <f ca="1">F35/'VIS-R + NIR'!F35-1</f>
        <v>-9.0279020134513832E-3</v>
      </c>
      <c r="G129" s="37">
        <f ca="1">G35/'VIS-R + NIR'!G35-1</f>
        <v>-2.0470308352454891E-3</v>
      </c>
      <c r="H129" s="37">
        <f ca="1">H35/'VIS-R + NIR'!H35-1</f>
        <v>-3.061274512852985E-3</v>
      </c>
      <c r="I129" s="37">
        <f ca="1">I35/'VIS-R + NIR'!I35-1</f>
        <v>-4.3409609976539087E-3</v>
      </c>
      <c r="K129" s="83"/>
      <c r="L129" s="75"/>
      <c r="M129" s="9" t="s">
        <v>3</v>
      </c>
      <c r="N129" s="37">
        <f ca="1">N35/'VIS-R + NIR'!N35-1</f>
        <v>-5.7814362354020599E-3</v>
      </c>
      <c r="O129" s="37">
        <f ca="1">O35/'VIS-R + NIR'!O35-1</f>
        <v>-6.2464615172820315E-3</v>
      </c>
      <c r="P129" s="37">
        <f ca="1">P35/'VIS-R + NIR'!P35-1</f>
        <v>-5.8479185817156276E-3</v>
      </c>
      <c r="Q129" s="37">
        <f ca="1">Q35/'VIS-R + NIR'!Q35-1</f>
        <v>-7.4773623840064252E-3</v>
      </c>
      <c r="R129" s="37">
        <f ca="1">R35/'VIS-R + NIR'!R35-1</f>
        <v>-1.0290704181838306E-2</v>
      </c>
      <c r="T129" s="83"/>
      <c r="U129" s="75"/>
      <c r="V129" s="9" t="s">
        <v>3</v>
      </c>
      <c r="W129" s="37">
        <f ca="1">W35/'VIS-R + NIR'!W35-1</f>
        <v>-4.8956841160223696E-3</v>
      </c>
      <c r="X129" s="37">
        <f ca="1">X35/'VIS-R + NIR'!X35-1</f>
        <v>-5.051538373844755E-3</v>
      </c>
      <c r="Y129" s="37">
        <f ca="1">Y35/'VIS-R + NIR'!Y35-1</f>
        <v>-7.6945769187044544E-3</v>
      </c>
      <c r="Z129" s="37">
        <f ca="1">Z35/'VIS-R + NIR'!Z35-1</f>
        <v>-9.0927537330834918E-3</v>
      </c>
      <c r="AA129" s="37">
        <f ca="1">AA35/'VIS-R + NIR'!AA35-1</f>
        <v>-1.088793713347791E-2</v>
      </c>
    </row>
    <row r="130" spans="2:27" x14ac:dyDescent="0.2">
      <c r="B130" s="83"/>
      <c r="C130" s="74">
        <v>-60</v>
      </c>
      <c r="D130" s="10" t="s">
        <v>2</v>
      </c>
      <c r="E130" s="36">
        <f ca="1">E36/'VIS-R + NIR'!E36-1</f>
        <v>-6.9235355507094587E-3</v>
      </c>
      <c r="F130" s="36">
        <f ca="1">F36/'VIS-R + NIR'!F36-1</f>
        <v>-7.594708831559549E-3</v>
      </c>
      <c r="G130" s="36">
        <f ca="1">G36/'VIS-R + NIR'!G36-1</f>
        <v>-1.2299316506562796E-2</v>
      </c>
      <c r="H130" s="36">
        <f ca="1">H36/'VIS-R + NIR'!H36-1</f>
        <v>3.5835744554169047E-3</v>
      </c>
      <c r="I130" s="36">
        <f ca="1">I36/'VIS-R + NIR'!I36-1</f>
        <v>3.6123237818583842E-3</v>
      </c>
      <c r="K130" s="83"/>
      <c r="L130" s="74">
        <v>-60</v>
      </c>
      <c r="M130" s="10" t="s">
        <v>2</v>
      </c>
      <c r="N130" s="36">
        <f ca="1">N36/'VIS-R + NIR'!N36-1</f>
        <v>2.2218591493603501E-3</v>
      </c>
      <c r="O130" s="36">
        <f ca="1">O36/'VIS-R + NIR'!O36-1</f>
        <v>2.5993888507254148E-3</v>
      </c>
      <c r="P130" s="36">
        <f ca="1">P36/'VIS-R + NIR'!P36-1</f>
        <v>2.2030137110358172E-3</v>
      </c>
      <c r="Q130" s="36">
        <f ca="1">Q36/'VIS-R + NIR'!Q36-1</f>
        <v>1.624460178737408E-3</v>
      </c>
      <c r="R130" s="36">
        <f ca="1">R36/'VIS-R + NIR'!R36-1</f>
        <v>2.4524224135507033E-3</v>
      </c>
      <c r="T130" s="83"/>
      <c r="U130" s="74">
        <v>-60</v>
      </c>
      <c r="V130" s="10" t="s">
        <v>2</v>
      </c>
      <c r="W130" s="36">
        <f ca="1">W36/'VIS-R + NIR'!W36-1</f>
        <v>2.6772398393757335E-3</v>
      </c>
      <c r="X130" s="36">
        <f ca="1">X36/'VIS-R + NIR'!X36-1</f>
        <v>3.1031112531800797E-3</v>
      </c>
      <c r="Y130" s="36">
        <f ca="1">Y36/'VIS-R + NIR'!Y36-1</f>
        <v>2.9137640578118518E-3</v>
      </c>
      <c r="Z130" s="36">
        <f ca="1">Z36/'VIS-R + NIR'!Z36-1</f>
        <v>1.4298570884283546E-3</v>
      </c>
      <c r="AA130" s="36">
        <f ca="1">AA36/'VIS-R + NIR'!AA36-1</f>
        <v>2.1220110984561114E-3</v>
      </c>
    </row>
    <row r="131" spans="2:27" ht="17" thickBot="1" x14ac:dyDescent="0.25">
      <c r="B131" s="83"/>
      <c r="C131" s="75"/>
      <c r="D131" s="11" t="s">
        <v>3</v>
      </c>
      <c r="E131" s="37">
        <f ca="1">E37/'VIS-R + NIR'!E37-1</f>
        <v>-1.065678926965119E-2</v>
      </c>
      <c r="F131" s="37">
        <f ca="1">F37/'VIS-R + NIR'!F37-1</f>
        <v>-6.7492967891072952E-3</v>
      </c>
      <c r="G131" s="37">
        <f ca="1">G37/'VIS-R + NIR'!G37-1</f>
        <v>-2.2264644190220784E-3</v>
      </c>
      <c r="H131" s="37">
        <f ca="1">H37/'VIS-R + NIR'!H37-1</f>
        <v>-3.1219720432377196E-3</v>
      </c>
      <c r="I131" s="37">
        <f ca="1">I37/'VIS-R + NIR'!I37-1</f>
        <v>-5.038083791989223E-3</v>
      </c>
      <c r="K131" s="83"/>
      <c r="L131" s="75"/>
      <c r="M131" s="11" t="s">
        <v>3</v>
      </c>
      <c r="N131" s="37">
        <f ca="1">N37/'VIS-R + NIR'!N37-1</f>
        <v>-6.5919094221970065E-3</v>
      </c>
      <c r="O131" s="37">
        <f ca="1">O37/'VIS-R + NIR'!O37-1</f>
        <v>-6.61988215272169E-3</v>
      </c>
      <c r="P131" s="37">
        <f ca="1">P37/'VIS-R + NIR'!P37-1</f>
        <v>-6.1409759393600272E-3</v>
      </c>
      <c r="Q131" s="37">
        <f ca="1">Q37/'VIS-R + NIR'!Q37-1</f>
        <v>-7.5304772760034222E-3</v>
      </c>
      <c r="R131" s="37">
        <f ca="1">R37/'VIS-R + NIR'!R37-1</f>
        <v>-9.7134854745012378E-3</v>
      </c>
      <c r="T131" s="83"/>
      <c r="U131" s="75"/>
      <c r="V131" s="11" t="s">
        <v>3</v>
      </c>
      <c r="W131" s="37">
        <f ca="1">W37/'VIS-R + NIR'!W37-1</f>
        <v>-4.7993070938330273E-3</v>
      </c>
      <c r="X131" s="37">
        <f ca="1">X37/'VIS-R + NIR'!X37-1</f>
        <v>-6.7175039455574792E-3</v>
      </c>
      <c r="Y131" s="37">
        <f ca="1">Y37/'VIS-R + NIR'!Y37-1</f>
        <v>-8.0527205649948419E-3</v>
      </c>
      <c r="Z131" s="37">
        <f ca="1">Z37/'VIS-R + NIR'!Z37-1</f>
        <v>-9.1722503087192653E-3</v>
      </c>
      <c r="AA131" s="37">
        <f ca="1">AA37/'VIS-R + NIR'!AA37-1</f>
        <v>-1.0492009263180391E-2</v>
      </c>
    </row>
    <row r="132" spans="2:27" x14ac:dyDescent="0.2">
      <c r="B132" s="83"/>
      <c r="C132" s="74">
        <v>-65</v>
      </c>
      <c r="D132" s="12" t="s">
        <v>2</v>
      </c>
      <c r="E132" s="36">
        <f ca="1">E38/'VIS-R + NIR'!E38-1</f>
        <v>-1.1927705609225736E-2</v>
      </c>
      <c r="F132" s="36">
        <f ca="1">F38/'VIS-R + NIR'!F38-1</f>
        <v>-1.2940219903619599E-2</v>
      </c>
      <c r="G132" s="36">
        <f ca="1">G38/'VIS-R + NIR'!G38-1</f>
        <v>3.3522577008524568E-3</v>
      </c>
      <c r="H132" s="36">
        <f ca="1">H38/'VIS-R + NIR'!H38-1</f>
        <v>3.6293642326108433E-3</v>
      </c>
      <c r="I132" s="36">
        <f ca="1">I38/'VIS-R + NIR'!I38-1</f>
        <v>3.6209727586555829E-3</v>
      </c>
      <c r="K132" s="83"/>
      <c r="L132" s="74">
        <v>-65</v>
      </c>
      <c r="M132" s="12" t="s">
        <v>2</v>
      </c>
      <c r="N132" s="36">
        <f ca="1">N38/'VIS-R + NIR'!N38-1</f>
        <v>1.9906219916971946E-3</v>
      </c>
      <c r="O132" s="36">
        <f ca="1">O38/'VIS-R + NIR'!O38-1</f>
        <v>2.0989683160435035E-3</v>
      </c>
      <c r="P132" s="36">
        <f ca="1">P38/'VIS-R + NIR'!P38-1</f>
        <v>1.3219309576271154E-3</v>
      </c>
      <c r="Q132" s="36">
        <f ca="1">Q38/'VIS-R + NIR'!Q38-1</f>
        <v>1.6574836868958887E-3</v>
      </c>
      <c r="R132" s="36">
        <f ca="1">R38/'VIS-R + NIR'!R38-1</f>
        <v>2.3393488415506258E-3</v>
      </c>
      <c r="T132" s="83"/>
      <c r="U132" s="74">
        <v>-65</v>
      </c>
      <c r="V132" s="12" t="s">
        <v>2</v>
      </c>
      <c r="W132" s="36">
        <f ca="1">W38/'VIS-R + NIR'!W38-1</f>
        <v>2.6960271852247697E-3</v>
      </c>
      <c r="X132" s="36">
        <f ca="1">X38/'VIS-R + NIR'!X38-1</f>
        <v>2.8601395568739196E-3</v>
      </c>
      <c r="Y132" s="36">
        <f ca="1">Y38/'VIS-R + NIR'!Y38-1</f>
        <v>1.1896940641118459E-3</v>
      </c>
      <c r="Z132" s="36">
        <f ca="1">Z38/'VIS-R + NIR'!Z38-1</f>
        <v>1.4677027607377102E-3</v>
      </c>
      <c r="AA132" s="36">
        <f ca="1">AA38/'VIS-R + NIR'!AA38-1</f>
        <v>2.0453105495057411E-3</v>
      </c>
    </row>
    <row r="133" spans="2:27" ht="17" thickBot="1" x14ac:dyDescent="0.25">
      <c r="B133" s="83"/>
      <c r="C133" s="75"/>
      <c r="D133" s="9" t="s">
        <v>3</v>
      </c>
      <c r="E133" s="37">
        <f ca="1">E39/'VIS-R + NIR'!E39-1</f>
        <v>-1.9069107429383614E-3</v>
      </c>
      <c r="F133" s="37">
        <f ca="1">F39/'VIS-R + NIR'!F39-1</f>
        <v>-2.0339203365543623E-3</v>
      </c>
      <c r="G133" s="37">
        <f ca="1">G39/'VIS-R + NIR'!G39-1</f>
        <v>-2.4591604690514801E-3</v>
      </c>
      <c r="H133" s="37">
        <f ca="1">H39/'VIS-R + NIR'!H39-1</f>
        <v>-1.3056760748984209E-2</v>
      </c>
      <c r="I133" s="37">
        <f ca="1">I39/'VIS-R + NIR'!I39-1</f>
        <v>-1.6904259513822573E-2</v>
      </c>
      <c r="K133" s="83"/>
      <c r="L133" s="75"/>
      <c r="M133" s="9" t="s">
        <v>3</v>
      </c>
      <c r="N133" s="37">
        <f ca="1">N39/'VIS-R + NIR'!N39-1</f>
        <v>-5.4585311124416558E-3</v>
      </c>
      <c r="O133" s="37">
        <f ca="1">O39/'VIS-R + NIR'!O39-1</f>
        <v>-5.7074987235780084E-3</v>
      </c>
      <c r="P133" s="37">
        <f ca="1">P39/'VIS-R + NIR'!P39-1</f>
        <v>-6.1291534095238021E-3</v>
      </c>
      <c r="Q133" s="37">
        <f ca="1">Q39/'VIS-R + NIR'!Q39-1</f>
        <v>-8.6166275357518751E-3</v>
      </c>
      <c r="R133" s="37">
        <f ca="1">R39/'VIS-R + NIR'!R39-1</f>
        <v>-1.0574312644124451E-2</v>
      </c>
      <c r="T133" s="83"/>
      <c r="U133" s="75"/>
      <c r="V133" s="9" t="s">
        <v>3</v>
      </c>
      <c r="W133" s="37">
        <f ca="1">W39/'VIS-R + NIR'!W39-1</f>
        <v>-7.3785627775638796E-3</v>
      </c>
      <c r="X133" s="37">
        <f ca="1">X39/'VIS-R + NIR'!X39-1</f>
        <v>-7.6565631668233936E-3</v>
      </c>
      <c r="Y133" s="37">
        <f ca="1">Y39/'VIS-R + NIR'!Y39-1</f>
        <v>-7.919093268118349E-3</v>
      </c>
      <c r="Z133" s="37">
        <f ca="1">Z39/'VIS-R + NIR'!Z39-1</f>
        <v>-5.7862522067058109E-3</v>
      </c>
      <c r="AA133" s="37">
        <f ca="1">AA39/'VIS-R + NIR'!AA39-1</f>
        <v>-5.4737978016515809E-3</v>
      </c>
    </row>
    <row r="134" spans="2:27" x14ac:dyDescent="0.2">
      <c r="B134" s="83"/>
      <c r="C134" s="74">
        <v>-70</v>
      </c>
      <c r="D134" s="10" t="s">
        <v>2</v>
      </c>
      <c r="E134" s="36">
        <f ca="1">E40/'VIS-R + NIR'!E40-1</f>
        <v>3.0817510205614074E-3</v>
      </c>
      <c r="F134" s="36">
        <f ca="1">F40/'VIS-R + NIR'!F40-1</f>
        <v>3.1346099037325992E-3</v>
      </c>
      <c r="G134" s="36">
        <f ca="1">G40/'VIS-R + NIR'!G40-1</f>
        <v>3.5196234329135656E-3</v>
      </c>
      <c r="H134" s="36">
        <f ca="1">H40/'VIS-R + NIR'!H40-1</f>
        <v>3.7172766396349477E-3</v>
      </c>
      <c r="I134" s="36">
        <f ca="1">I40/'VIS-R + NIR'!I40-1</f>
        <v>4.0833000735036595E-3</v>
      </c>
      <c r="K134" s="83"/>
      <c r="L134" s="74">
        <v>-70</v>
      </c>
      <c r="M134" s="10" t="s">
        <v>2</v>
      </c>
      <c r="N134" s="36">
        <f ca="1">N40/'VIS-R + NIR'!N40-1</f>
        <v>1.1018979641397308E-3</v>
      </c>
      <c r="O134" s="36">
        <f ca="1">O40/'VIS-R + NIR'!O40-1</f>
        <v>1.1430279595296966E-3</v>
      </c>
      <c r="P134" s="36">
        <f ca="1">P40/'VIS-R + NIR'!P40-1</f>
        <v>1.4284178069279285E-3</v>
      </c>
      <c r="Q134" s="36">
        <f ca="1">Q40/'VIS-R + NIR'!Q40-1</f>
        <v>1.710497173802672E-3</v>
      </c>
      <c r="R134" s="36">
        <f ca="1">R40/'VIS-R + NIR'!R40-1</f>
        <v>2.4319608871907761E-3</v>
      </c>
      <c r="T134" s="83"/>
      <c r="U134" s="74">
        <v>-70</v>
      </c>
      <c r="V134" s="10" t="s">
        <v>2</v>
      </c>
      <c r="W134" s="36">
        <f ca="1">W40/'VIS-R + NIR'!W40-1</f>
        <v>9.9785227449955549E-4</v>
      </c>
      <c r="X134" s="36">
        <f ca="1">X40/'VIS-R + NIR'!X40-1</f>
        <v>1.0324526210643281E-3</v>
      </c>
      <c r="Y134" s="36">
        <f ca="1">Y40/'VIS-R + NIR'!Y40-1</f>
        <v>1.2895262261940488E-3</v>
      </c>
      <c r="Z134" s="36">
        <f ca="1">Z40/'VIS-R + NIR'!Z40-1</f>
        <v>1.5245524282279099E-3</v>
      </c>
      <c r="AA134" s="36">
        <f ca="1">AA40/'VIS-R + NIR'!AA40-1</f>
        <v>2.140445050030193E-3</v>
      </c>
    </row>
    <row r="135" spans="2:27" ht="17" thickBot="1" x14ac:dyDescent="0.25">
      <c r="B135" s="83"/>
      <c r="C135" s="75"/>
      <c r="D135" s="11" t="s">
        <v>3</v>
      </c>
      <c r="E135" s="37">
        <f ca="1">E41/'VIS-R + NIR'!E41-1</f>
        <v>-2.2724664611283307E-3</v>
      </c>
      <c r="F135" s="37">
        <f ca="1">F41/'VIS-R + NIR'!F41-1</f>
        <v>-2.3782092839216284E-3</v>
      </c>
      <c r="G135" s="37">
        <f ca="1">G41/'VIS-R + NIR'!G41-1</f>
        <v>-1.2152317362443488E-2</v>
      </c>
      <c r="H135" s="37">
        <f ca="1">H41/'VIS-R + NIR'!H41-1</f>
        <v>-1.4665718018250451E-2</v>
      </c>
      <c r="I135" s="37">
        <f ca="1">I41/'VIS-R + NIR'!I41-1</f>
        <v>-1.8413812347998881E-2</v>
      </c>
      <c r="K135" s="83"/>
      <c r="L135" s="75"/>
      <c r="M135" s="11" t="s">
        <v>3</v>
      </c>
      <c r="N135" s="37">
        <f ca="1">N41/'VIS-R + NIR'!N41-1</f>
        <v>-5.5595188808035267E-3</v>
      </c>
      <c r="O135" s="37">
        <f ca="1">O41/'VIS-R + NIR'!O41-1</f>
        <v>-5.7633896977975496E-3</v>
      </c>
      <c r="P135" s="37">
        <f ca="1">P41/'VIS-R + NIR'!P41-1</f>
        <v>-7.4918028257674463E-3</v>
      </c>
      <c r="Q135" s="37">
        <f ca="1">Q41/'VIS-R + NIR'!Q41-1</f>
        <v>-8.9828885158501626E-3</v>
      </c>
      <c r="R135" s="37">
        <f ca="1">R41/'VIS-R + NIR'!R41-1</f>
        <v>-1.1733272785016124E-2</v>
      </c>
      <c r="T135" s="83"/>
      <c r="U135" s="75"/>
      <c r="V135" s="11" t="s">
        <v>3</v>
      </c>
      <c r="W135" s="37">
        <f ca="1">W41/'VIS-R + NIR'!W41-1</f>
        <v>-7.3546610747606822E-3</v>
      </c>
      <c r="X135" s="37">
        <f ca="1">X41/'VIS-R + NIR'!X41-1</f>
        <v>-7.5683711522213093E-3</v>
      </c>
      <c r="Y135" s="37">
        <f ca="1">Y41/'VIS-R + NIR'!Y41-1</f>
        <v>-5.0234417952779165E-3</v>
      </c>
      <c r="Z135" s="37">
        <f ca="1">Z41/'VIS-R + NIR'!Z41-1</f>
        <v>-5.4765545172614782E-3</v>
      </c>
      <c r="AA135" s="37">
        <f ca="1">AA41/'VIS-R + NIR'!AA41-1</f>
        <v>-6.4641446692230708E-3</v>
      </c>
    </row>
    <row r="136" spans="2:27" x14ac:dyDescent="0.2">
      <c r="B136" s="83"/>
      <c r="C136" s="74">
        <v>-75</v>
      </c>
      <c r="D136" s="12" t="s">
        <v>2</v>
      </c>
      <c r="E136" s="36">
        <f ca="1">E42/'VIS-R + NIR'!E42-1</f>
        <v>3.5840276512313363E-3</v>
      </c>
      <c r="F136" s="36">
        <f ca="1">F42/'VIS-R + NIR'!F42-1</f>
        <v>3.6225612139120233E-3</v>
      </c>
      <c r="G136" s="36">
        <f ca="1">G42/'VIS-R + NIR'!G42-1</f>
        <v>3.7261815027718193E-3</v>
      </c>
      <c r="H136" s="36">
        <f ca="1">H42/'VIS-R + NIR'!H42-1</f>
        <v>3.8537773080875581E-3</v>
      </c>
      <c r="I136" s="36">
        <f ca="1">I42/'VIS-R + NIR'!I42-1</f>
        <v>5.0506992951053764E-3</v>
      </c>
      <c r="K136" s="83"/>
      <c r="L136" s="74">
        <v>-75</v>
      </c>
      <c r="M136" s="12" t="s">
        <v>2</v>
      </c>
      <c r="N136" s="36">
        <f ca="1">N42/'VIS-R + NIR'!N42-1</f>
        <v>1.4040459955781959E-3</v>
      </c>
      <c r="O136" s="36">
        <f ca="1">O42/'VIS-R + NIR'!O42-1</f>
        <v>1.44320363939765E-3</v>
      </c>
      <c r="P136" s="36">
        <f ca="1">P42/'VIS-R + NIR'!P42-1</f>
        <v>1.5658691716102791E-3</v>
      </c>
      <c r="Q136" s="36">
        <f ca="1">Q42/'VIS-R + NIR'!Q42-1</f>
        <v>1.7881596169750935E-3</v>
      </c>
      <c r="R136" s="36">
        <f ca="1">R42/'VIS-R + NIR'!R42-1</f>
        <v>3.0871718355300892E-3</v>
      </c>
      <c r="T136" s="83"/>
      <c r="U136" s="74">
        <v>-75</v>
      </c>
      <c r="V136" s="12" t="s">
        <v>2</v>
      </c>
      <c r="W136" s="36">
        <f ca="1">W42/'VIS-R + NIR'!W42-1</f>
        <v>1.2810809673369228E-3</v>
      </c>
      <c r="X136" s="36">
        <f ca="1">X42/'VIS-R + NIR'!X42-1</f>
        <v>1.3144062172572024E-3</v>
      </c>
      <c r="Y136" s="36">
        <f ca="1">Y42/'VIS-R + NIR'!Y42-1</f>
        <v>1.4183787256851765E-3</v>
      </c>
      <c r="Z136" s="36">
        <f ca="1">Z42/'VIS-R + NIR'!Z42-1</f>
        <v>1.6052748010362272E-3</v>
      </c>
      <c r="AA136" s="36">
        <f ca="1">AA42/'VIS-R + NIR'!AA42-1</f>
        <v>2.7859669521519415E-3</v>
      </c>
    </row>
    <row r="137" spans="2:27" ht="17" thickBot="1" x14ac:dyDescent="0.25">
      <c r="B137" s="83"/>
      <c r="C137" s="75"/>
      <c r="D137" s="9" t="s">
        <v>3</v>
      </c>
      <c r="E137" s="37">
        <f ca="1">E43/'VIS-R + NIR'!E43-1</f>
        <v>-1.2994533979212908E-2</v>
      </c>
      <c r="F137" s="37">
        <f ca="1">F43/'VIS-R + NIR'!F43-1</f>
        <v>-1.3393033618727346E-2</v>
      </c>
      <c r="G137" s="37">
        <f ca="1">G43/'VIS-R + NIR'!G43-1</f>
        <v>-1.4599843457264172E-2</v>
      </c>
      <c r="H137" s="37">
        <f ca="1">H43/'VIS-R + NIR'!H43-1</f>
        <v>-1.6642032806305385E-2</v>
      </c>
      <c r="I137" s="37">
        <f ca="1">I43/'VIS-R + NIR'!I43-1</f>
        <v>-1.9704164505016775E-2</v>
      </c>
      <c r="K137" s="83"/>
      <c r="L137" s="75"/>
      <c r="M137" s="9" t="s">
        <v>3</v>
      </c>
      <c r="N137" s="37">
        <f ca="1">N43/'VIS-R + NIR'!N43-1</f>
        <v>-7.4408213340451113E-3</v>
      </c>
      <c r="O137" s="37">
        <f ca="1">O43/'VIS-R + NIR'!O43-1</f>
        <v>-7.6514444660159553E-3</v>
      </c>
      <c r="P137" s="37">
        <f ca="1">P43/'VIS-R + NIR'!P43-1</f>
        <v>-8.3089334485246802E-3</v>
      </c>
      <c r="Q137" s="37">
        <f ca="1">Q43/'VIS-R + NIR'!Q43-1</f>
        <v>-9.4923760791671974E-3</v>
      </c>
      <c r="R137" s="37">
        <f ca="1">R43/'VIS-R + NIR'!R43-1</f>
        <v>-1.214503218400087E-2</v>
      </c>
      <c r="T137" s="83"/>
      <c r="U137" s="75"/>
      <c r="V137" s="9" t="s">
        <v>3</v>
      </c>
      <c r="W137" s="37">
        <f ca="1">W43/'VIS-R + NIR'!W43-1</f>
        <v>-4.6559501160531314E-3</v>
      </c>
      <c r="X137" s="37">
        <f ca="1">X43/'VIS-R + NIR'!X43-1</f>
        <v>-4.712689318200125E-3</v>
      </c>
      <c r="Y137" s="37">
        <f ca="1">Y43/'VIS-R + NIR'!Y43-1</f>
        <v>-4.8849638645357407E-3</v>
      </c>
      <c r="Z137" s="37">
        <f ca="1">Z43/'VIS-R + NIR'!Z43-1</f>
        <v>-5.1770638057744289E-3</v>
      </c>
      <c r="AA137" s="37">
        <f ca="1">AA43/'VIS-R + NIR'!AA43-1</f>
        <v>-6.6556619732374145E-3</v>
      </c>
    </row>
    <row r="138" spans="2:27" x14ac:dyDescent="0.2">
      <c r="B138" s="83"/>
      <c r="C138" s="74">
        <v>-80</v>
      </c>
      <c r="D138" s="12" t="s">
        <v>2</v>
      </c>
      <c r="E138" s="36">
        <f ca="1">E44/'VIS-R + NIR'!E44-1</f>
        <v>3.893132070280636E-3</v>
      </c>
      <c r="F138" s="36">
        <f ca="1">F44/'VIS-R + NIR'!F44-1</f>
        <v>4.1856745039683396E-3</v>
      </c>
      <c r="G138" s="36">
        <f ca="1">G44/'VIS-R + NIR'!G44-1</f>
        <v>5.0683499639470053E-3</v>
      </c>
      <c r="H138" s="36">
        <f ca="1">H44/'VIS-R + NIR'!H44-1</f>
        <v>5.4540219699046322E-3</v>
      </c>
      <c r="I138" s="36">
        <f ca="1">I44/'VIS-R + NIR'!I44-1</f>
        <v>4.0929101776316923E-3</v>
      </c>
      <c r="K138" s="83"/>
      <c r="L138" s="74">
        <v>-80</v>
      </c>
      <c r="M138" s="12" t="s">
        <v>2</v>
      </c>
      <c r="N138" s="36">
        <f ca="1">N44/'VIS-R + NIR'!N44-1</f>
        <v>1.6258704033242921E-3</v>
      </c>
      <c r="O138" s="36">
        <f ca="1">O44/'VIS-R + NIR'!O44-1</f>
        <v>1.8360848192715551E-3</v>
      </c>
      <c r="P138" s="36">
        <f ca="1">P44/'VIS-R + NIR'!P44-1</f>
        <v>2.5180055261133649E-3</v>
      </c>
      <c r="Q138" s="36">
        <f ca="1">Q44/'VIS-R + NIR'!Q44-1</f>
        <v>2.9548584887750806E-3</v>
      </c>
      <c r="R138" s="36">
        <f ca="1">R44/'VIS-R + NIR'!R44-1</f>
        <v>2.1239961630665771E-3</v>
      </c>
      <c r="T138" s="83"/>
      <c r="U138" s="74">
        <v>-80</v>
      </c>
      <c r="V138" s="12" t="s">
        <v>2</v>
      </c>
      <c r="W138" s="36">
        <f ca="1">W44/'VIS-R + NIR'!W44-1</f>
        <v>1.4845745471065985E-3</v>
      </c>
      <c r="X138" s="36">
        <f ca="1">X44/'VIS-R + NIR'!X44-1</f>
        <v>1.6841033289509699E-3</v>
      </c>
      <c r="Y138" s="36">
        <f ca="1">Y44/'VIS-R + NIR'!Y44-1</f>
        <v>2.3308254839544684E-3</v>
      </c>
      <c r="Z138" s="36">
        <f ca="1">Z44/'VIS-R + NIR'!Z44-1</f>
        <v>2.7290444897731803E-3</v>
      </c>
      <c r="AA138" s="36">
        <f ca="1">AA44/'VIS-R + NIR'!AA44-1</f>
        <v>1.9098223390259239E-3</v>
      </c>
    </row>
    <row r="139" spans="2:27" ht="17" thickBot="1" x14ac:dyDescent="0.25">
      <c r="B139" s="84"/>
      <c r="C139" s="75"/>
      <c r="D139" s="9" t="s">
        <v>3</v>
      </c>
      <c r="E139" s="37">
        <f ca="1">E45/'VIS-R + NIR'!E45-1</f>
        <v>-1.6377509325449013E-2</v>
      </c>
      <c r="F139" s="37">
        <f ca="1">F45/'VIS-R + NIR'!F45-1</f>
        <v>-1.6699231107303758E-2</v>
      </c>
      <c r="G139" s="37">
        <f ca="1">G45/'VIS-R + NIR'!G45-1</f>
        <v>-1.7625823084355341E-2</v>
      </c>
      <c r="H139" s="37">
        <f ca="1">H45/'VIS-R + NIR'!H45-1</f>
        <v>-1.915184313627305E-2</v>
      </c>
      <c r="I139" s="37">
        <f ca="1">I45/'VIS-R + NIR'!I45-1</f>
        <v>-4.4749685584558607E-3</v>
      </c>
      <c r="K139" s="84"/>
      <c r="L139" s="75"/>
      <c r="M139" s="9" t="s">
        <v>3</v>
      </c>
      <c r="N139" s="37">
        <f ca="1">N45/'VIS-R + NIR'!N45-1</f>
        <v>-8.7202370298886667E-3</v>
      </c>
      <c r="O139" s="37">
        <f ca="1">O45/'VIS-R + NIR'!O45-1</f>
        <v>-9.0605759700997934E-3</v>
      </c>
      <c r="P139" s="37">
        <f ca="1">P45/'VIS-R + NIR'!P45-1</f>
        <v>-1.001951743163676E-2</v>
      </c>
      <c r="Q139" s="37">
        <f ca="1">Q45/'VIS-R + NIR'!Q45-1</f>
        <v>-1.1043898874019131E-2</v>
      </c>
      <c r="R139" s="37">
        <f ca="1">R45/'VIS-R + NIR'!R45-1</f>
        <v>-9.7277349034100569E-3</v>
      </c>
      <c r="T139" s="84"/>
      <c r="U139" s="75"/>
      <c r="V139" s="9" t="s">
        <v>3</v>
      </c>
      <c r="W139" s="37">
        <f ca="1">W45/'VIS-R + NIR'!W45-1</f>
        <v>-4.628770431651108E-3</v>
      </c>
      <c r="X139" s="37">
        <f ca="1">X45/'VIS-R + NIR'!X45-1</f>
        <v>-4.9266229490509961E-3</v>
      </c>
      <c r="Y139" s="37">
        <f ca="1">Y45/'VIS-R + NIR'!Y45-1</f>
        <v>-5.7241989797023329E-3</v>
      </c>
      <c r="Z139" s="37">
        <f ca="1">Z45/'VIS-R + NIR'!Z45-1</f>
        <v>-6.1331397919857089E-3</v>
      </c>
      <c r="AA139" s="37">
        <f ca="1">AA45/'VIS-R + NIR'!AA45-1</f>
        <v>-1.1620321238310805E-2</v>
      </c>
    </row>
    <row r="140" spans="2:27" ht="17" thickBot="1" x14ac:dyDescent="0.25">
      <c r="B140" s="90"/>
      <c r="C140" s="91"/>
      <c r="D140" s="92"/>
      <c r="E140" s="13">
        <v>0</v>
      </c>
      <c r="F140" s="13">
        <v>1</v>
      </c>
      <c r="G140" s="13">
        <v>2</v>
      </c>
      <c r="H140" s="13">
        <v>3</v>
      </c>
      <c r="I140" s="14">
        <v>4</v>
      </c>
      <c r="K140" s="90"/>
      <c r="L140" s="91"/>
      <c r="M140" s="92"/>
      <c r="N140" s="13">
        <v>0</v>
      </c>
      <c r="O140" s="13">
        <v>1</v>
      </c>
      <c r="P140" s="13">
        <v>2</v>
      </c>
      <c r="Q140" s="13">
        <v>3</v>
      </c>
      <c r="R140" s="14">
        <v>4</v>
      </c>
      <c r="T140" s="90"/>
      <c r="U140" s="91"/>
      <c r="V140" s="92"/>
      <c r="W140" s="13">
        <v>0</v>
      </c>
      <c r="X140" s="13">
        <v>1</v>
      </c>
      <c r="Y140" s="13">
        <v>2</v>
      </c>
      <c r="Z140" s="13">
        <v>3</v>
      </c>
      <c r="AA140" s="14">
        <v>4</v>
      </c>
    </row>
    <row r="141" spans="2:27" ht="17" thickBot="1" x14ac:dyDescent="0.25">
      <c r="B141" s="93"/>
      <c r="C141" s="94"/>
      <c r="D141" s="95"/>
      <c r="E141" s="71" t="s">
        <v>4</v>
      </c>
      <c r="F141" s="72"/>
      <c r="G141" s="72"/>
      <c r="H141" s="72"/>
      <c r="I141" s="73"/>
      <c r="K141" s="93"/>
      <c r="L141" s="94"/>
      <c r="M141" s="95"/>
      <c r="N141" s="71" t="s">
        <v>4</v>
      </c>
      <c r="O141" s="72"/>
      <c r="P141" s="72"/>
      <c r="Q141" s="72"/>
      <c r="R141" s="73"/>
      <c r="T141" s="93"/>
      <c r="U141" s="94"/>
      <c r="V141" s="95"/>
      <c r="W141" s="71" t="s">
        <v>4</v>
      </c>
      <c r="X141" s="72"/>
      <c r="Y141" s="72"/>
      <c r="Z141" s="72"/>
      <c r="AA141" s="73"/>
    </row>
  </sheetData>
  <mergeCells count="260"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L55:L56"/>
    <mergeCell ref="U55:U56"/>
    <mergeCell ref="C57:C58"/>
    <mergeCell ref="L57:L58"/>
    <mergeCell ref="U57:U58"/>
    <mergeCell ref="C59:C60"/>
    <mergeCell ref="L59:L60"/>
    <mergeCell ref="U59:U6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55:C56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C73:C74"/>
    <mergeCell ref="L73:L74"/>
    <mergeCell ref="U73:U74"/>
    <mergeCell ref="C75:C76"/>
    <mergeCell ref="L75:L76"/>
    <mergeCell ref="U75:U76"/>
    <mergeCell ref="C69:C70"/>
    <mergeCell ref="L69:L70"/>
    <mergeCell ref="U69:U70"/>
    <mergeCell ref="C71:C72"/>
    <mergeCell ref="L71:L72"/>
    <mergeCell ref="U71:U72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89:C90"/>
    <mergeCell ref="L89:L90"/>
    <mergeCell ref="U89:U90"/>
    <mergeCell ref="C91:C92"/>
    <mergeCell ref="L91:L92"/>
    <mergeCell ref="U91:U92"/>
    <mergeCell ref="C85:C86"/>
    <mergeCell ref="L85:L86"/>
    <mergeCell ref="U85:U86"/>
    <mergeCell ref="C87:C88"/>
    <mergeCell ref="L87:L88"/>
    <mergeCell ref="U87:U88"/>
    <mergeCell ref="B96:D97"/>
    <mergeCell ref="E96:I97"/>
    <mergeCell ref="K96:M97"/>
    <mergeCell ref="N96:R97"/>
    <mergeCell ref="T96:V97"/>
    <mergeCell ref="W96:AA97"/>
    <mergeCell ref="B93:D94"/>
    <mergeCell ref="K93:M94"/>
    <mergeCell ref="T93:V94"/>
    <mergeCell ref="E94:I94"/>
    <mergeCell ref="N94:R94"/>
    <mergeCell ref="W94:AA94"/>
    <mergeCell ref="C108:C109"/>
    <mergeCell ref="L108:L109"/>
    <mergeCell ref="U108:U109"/>
    <mergeCell ref="C110:C111"/>
    <mergeCell ref="L110:L111"/>
    <mergeCell ref="U110:U111"/>
    <mergeCell ref="L102:L103"/>
    <mergeCell ref="U102:U103"/>
    <mergeCell ref="C104:C105"/>
    <mergeCell ref="L104:L105"/>
    <mergeCell ref="U104:U105"/>
    <mergeCell ref="C106:C107"/>
    <mergeCell ref="L106:L107"/>
    <mergeCell ref="U106:U107"/>
    <mergeCell ref="K98:K139"/>
    <mergeCell ref="L98:L99"/>
    <mergeCell ref="T98:T139"/>
    <mergeCell ref="U98:U99"/>
    <mergeCell ref="C100:C101"/>
    <mergeCell ref="L100:L101"/>
    <mergeCell ref="U100:U101"/>
    <mergeCell ref="C102:C103"/>
    <mergeCell ref="C116:C117"/>
    <mergeCell ref="L116:L117"/>
    <mergeCell ref="U116:U117"/>
    <mergeCell ref="C118:C119"/>
    <mergeCell ref="L118:L119"/>
    <mergeCell ref="U118:U119"/>
    <mergeCell ref="C112:C113"/>
    <mergeCell ref="L112:L113"/>
    <mergeCell ref="U112:U113"/>
    <mergeCell ref="C114:C115"/>
    <mergeCell ref="L114:L115"/>
    <mergeCell ref="U114:U115"/>
    <mergeCell ref="L130:L131"/>
    <mergeCell ref="U130:U131"/>
    <mergeCell ref="C124:C125"/>
    <mergeCell ref="L124:L125"/>
    <mergeCell ref="U124:U125"/>
    <mergeCell ref="C126:C127"/>
    <mergeCell ref="L126:L127"/>
    <mergeCell ref="U126:U127"/>
    <mergeCell ref="C120:C121"/>
    <mergeCell ref="L120:L121"/>
    <mergeCell ref="U120:U121"/>
    <mergeCell ref="C122:C123"/>
    <mergeCell ref="L122:L123"/>
    <mergeCell ref="U122:U123"/>
    <mergeCell ref="B140:D141"/>
    <mergeCell ref="K140:M141"/>
    <mergeCell ref="T140:V141"/>
    <mergeCell ref="E141:I141"/>
    <mergeCell ref="N141:R141"/>
    <mergeCell ref="W141:AA141"/>
    <mergeCell ref="C136:C137"/>
    <mergeCell ref="L136:L137"/>
    <mergeCell ref="U136:U137"/>
    <mergeCell ref="C138:C139"/>
    <mergeCell ref="L138:L139"/>
    <mergeCell ref="U138:U139"/>
    <mergeCell ref="B98:B139"/>
    <mergeCell ref="C98:C99"/>
    <mergeCell ref="C132:C133"/>
    <mergeCell ref="L132:L133"/>
    <mergeCell ref="U132:U133"/>
    <mergeCell ref="C134:C135"/>
    <mergeCell ref="L134:L135"/>
    <mergeCell ref="U134:U135"/>
    <mergeCell ref="C128:C129"/>
    <mergeCell ref="L128:L129"/>
    <mergeCell ref="U128:U129"/>
    <mergeCell ref="C130:C131"/>
  </mergeCells>
  <conditionalFormatting sqref="E4:I45 N4:S45 W4:AA45">
    <cfRule type="colorScale" priority="13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3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39">
      <colorScale>
        <cfvo type="num" val="0"/>
        <cfvo type="num" val="1"/>
        <color rgb="FFFF0000"/>
        <color theme="9" tint="-0.249977111117893"/>
      </colorScale>
    </cfRule>
    <cfRule type="colorScale" priority="140">
      <colorScale>
        <cfvo type="num" val="0"/>
        <cfvo type="num" val="1"/>
        <color rgb="FFFF7128"/>
        <color theme="9"/>
      </colorScale>
    </cfRule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5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 N51:R92 W51:AA92">
    <cfRule type="colorScale" priority="90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10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0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03">
      <colorScale>
        <cfvo type="num" val="0"/>
        <cfvo type="num" val="1"/>
        <color rgb="FFFF0000"/>
        <color theme="9" tint="-0.249977111117893"/>
      </colorScale>
    </cfRule>
    <cfRule type="colorScale" priority="104">
      <colorScale>
        <cfvo type="num" val="0"/>
        <cfvo type="num" val="1"/>
        <color rgb="FFFF7128"/>
        <color theme="9"/>
      </colorScale>
    </cfRule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98:I139 N98:R139 W98:AA139">
    <cfRule type="colorScale" priority="45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56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</conditionalFormatting>
  <conditionalFormatting sqref="E98:I139">
    <cfRule type="colorScale" priority="67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0">
      <colorScale>
        <cfvo type="num" val="0"/>
        <cfvo type="num" val="1"/>
        <color rgb="FFFF0000"/>
        <color theme="9" tint="-0.249977111117893"/>
      </colorScale>
    </cfRule>
    <cfRule type="colorScale" priority="71">
      <colorScale>
        <cfvo type="num" val="0"/>
        <cfvo type="num" val="1"/>
        <color rgb="FFFF7128"/>
        <color theme="9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11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1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12">
      <colorScale>
        <cfvo type="num" val="0"/>
        <cfvo type="num" val="1"/>
        <color rgb="FFFF0000"/>
        <color theme="9" tint="-0.249977111117893"/>
      </colorScale>
    </cfRule>
    <cfRule type="colorScale" priority="113">
      <colorScale>
        <cfvo type="num" val="0"/>
        <cfvo type="num" val="1"/>
        <color rgb="FFFF7128"/>
        <color theme="9"/>
      </colorScale>
    </cfRule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1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98:R139">
    <cfRule type="colorScale" priority="57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5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0">
      <colorScale>
        <cfvo type="num" val="0"/>
        <cfvo type="num" val="1"/>
        <color rgb="FFFF0000"/>
        <color theme="9" tint="-0.249977111117893"/>
      </colorScale>
    </cfRule>
    <cfRule type="colorScale" priority="61">
      <colorScale>
        <cfvo type="num" val="0"/>
        <cfvo type="num" val="1"/>
        <color rgb="FFFF7128"/>
        <color theme="9"/>
      </colorScale>
    </cfRule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1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2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21">
      <colorScale>
        <cfvo type="num" val="0"/>
        <cfvo type="num" val="1"/>
        <color rgb="FFFF0000"/>
        <color theme="9" tint="-0.249977111117893"/>
      </colorScale>
    </cfRule>
    <cfRule type="colorScale" priority="122">
      <colorScale>
        <cfvo type="num" val="0"/>
        <cfvo type="num" val="1"/>
        <color rgb="FFFF7128"/>
        <color theme="9"/>
      </colorScale>
    </cfRule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7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98:AA139">
    <cfRule type="colorScale" priority="46">
      <colorScale>
        <cfvo type="num" val="-0.1"/>
        <cfvo type="num" val="0"/>
        <cfvo type="num" val="0.1"/>
        <color rgb="FFFF0000"/>
        <color theme="0"/>
        <color theme="9" tint="0.39997558519241921"/>
      </colorScale>
    </cfRule>
    <cfRule type="colorScale" priority="4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9">
      <colorScale>
        <cfvo type="num" val="0"/>
        <cfvo type="num" val="1"/>
        <color rgb="FFFF0000"/>
        <color theme="9" tint="-0.249977111117893"/>
      </colorScale>
    </cfRule>
    <cfRule type="colorScale" priority="50">
      <colorScale>
        <cfvo type="num" val="0"/>
        <cfvo type="num" val="1"/>
        <color rgb="FFFF7128"/>
        <color theme="9"/>
      </colorScale>
    </cfRule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5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B45">
    <cfRule type="colorScale" priority="12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2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30">
      <colorScale>
        <cfvo type="num" val="0"/>
        <cfvo type="num" val="1"/>
        <color rgb="FFFF0000"/>
        <color theme="9" tint="-0.249977111117893"/>
      </colorScale>
    </cfRule>
    <cfRule type="colorScale" priority="131">
      <colorScale>
        <cfvo type="num" val="0"/>
        <cfvo type="num" val="1"/>
        <color rgb="FFFF7128"/>
        <color theme="9"/>
      </colorScale>
    </cfRule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3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percent" val="50"/>
        <cfvo type="num" val="0.6"/>
        <color theme="9" tint="0.39997558519241921"/>
        <color rgb="FFFFEB84"/>
        <color rgb="FFFF0000"/>
      </colorScale>
    </cfRule>
    <cfRule type="colorScale" priority="3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">
      <colorScale>
        <cfvo type="num" val="0"/>
        <cfvo type="num" val="1"/>
        <color rgb="FFFF0000"/>
        <color theme="9" tint="-0.249977111117893"/>
      </colorScale>
    </cfRule>
    <cfRule type="colorScale" priority="9">
      <colorScale>
        <cfvo type="num" val="0"/>
        <cfvo type="num" val="1"/>
        <color rgb="FFFF7128"/>
        <color theme="9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6EB7-1BCC-044C-A358-8EDE96F907FA}">
  <sheetPr codeName="Sheet12"/>
  <dimension ref="B1:AJ94"/>
  <sheetViews>
    <sheetView topLeftCell="A9" workbookViewId="0">
      <selection activeCell="G35" sqref="G35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37</v>
      </c>
      <c r="C2" s="77"/>
      <c r="D2" s="78"/>
      <c r="E2" s="56" t="s">
        <v>22</v>
      </c>
      <c r="F2" s="57"/>
      <c r="G2" s="57"/>
      <c r="H2" s="57"/>
      <c r="I2" s="58"/>
      <c r="K2" s="76" t="s">
        <v>37</v>
      </c>
      <c r="L2" s="77"/>
      <c r="M2" s="78"/>
      <c r="N2" s="56" t="s">
        <v>29</v>
      </c>
      <c r="O2" s="57"/>
      <c r="P2" s="57"/>
      <c r="Q2" s="57"/>
      <c r="R2" s="58"/>
      <c r="T2" s="76" t="s">
        <v>37</v>
      </c>
      <c r="U2" s="77"/>
      <c r="V2" s="78"/>
      <c r="W2" s="56" t="s">
        <v>30</v>
      </c>
      <c r="X2" s="57"/>
      <c r="Y2" s="57"/>
      <c r="Z2" s="57"/>
      <c r="AA2" s="58"/>
      <c r="AC2" s="76" t="s">
        <v>37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INDIRECT("DATA!E"&amp;632-5*(ROW()-2)/2+(COLUMN()-5))</f>
        <v>0.70791283939440708</v>
      </c>
      <c r="F4" s="2" cm="1">
        <f t="array" aca="1" ref="F4" ca="1">INDIRECT("DATA!E"&amp;632-5*(ROW()-2)/2+(COLUMN()-5))</f>
        <v>0.66498267836391345</v>
      </c>
      <c r="G4" s="2" cm="1">
        <f t="array" aca="1" ref="G4" ca="1">INDIRECT("DATA!E"&amp;632-5*(ROW()-2)/2+(COLUMN()-5))</f>
        <v>0.53458324733150031</v>
      </c>
      <c r="H4" s="2" cm="1">
        <f t="array" aca="1" ref="H4" ca="1">INDIRECT("DATA!E"&amp;632-5*(ROW()-2)/2+(COLUMN()-5))</f>
        <v>0.3632118233401942</v>
      </c>
      <c r="I4" s="3" cm="1">
        <f t="array" aca="1" ref="I4" ca="1">INDIRECT("DATA!E"&amp;632-5*(ROW()-2)/2+(COLUMN()-5))</f>
        <v>0.17582329465043109</v>
      </c>
      <c r="K4" s="82" t="s">
        <v>1</v>
      </c>
      <c r="L4" s="74">
        <v>20</v>
      </c>
      <c r="M4" s="1" t="s">
        <v>2</v>
      </c>
      <c r="N4" s="2" cm="1">
        <f t="array" aca="1" ref="N4" ca="1">INDIRECT("DATA!F" &amp; 632-5*(ROW()-2)/2+(COLUMN()-14))</f>
        <v>0.97286924098761041</v>
      </c>
      <c r="O4" s="2" cm="1">
        <f t="array" aca="1" ref="O4" ca="1">INDIRECT("DATA!F" &amp; 632-5*(ROW()-2)/2+(COLUMN()-14))</f>
        <v>0.96674917739034016</v>
      </c>
      <c r="P4" s="2" cm="1">
        <f t="array" aca="1" ref="P4" ca="1">INDIRECT("DATA!F" &amp; 632-5*(ROW()-2)/2+(COLUMN()-14))</f>
        <v>0.93398375789647359</v>
      </c>
      <c r="Q4" s="2" cm="1">
        <f t="array" aca="1" ref="Q4" ca="1">INDIRECT("DATA!F" &amp; 632-5*(ROW()-2)/2+(COLUMN()-14))</f>
        <v>0.80623840359207777</v>
      </c>
      <c r="R4" s="2" cm="1">
        <f t="array" aca="1" ref="R4" ca="1">INDIRECT("DATA!F" &amp; 632-5*(ROW()-2)/2+(COLUMN()-14))</f>
        <v>0.40716978451857611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INDIRECT("DATA!G" &amp; 632-5*(ROW()-2)/2+(COLUMN()-23))</f>
        <v>0.888492450438509</v>
      </c>
      <c r="X4" s="3" cm="1">
        <f t="array" aca="1" ref="X4" ca="1">INDIRECT("DATA!G" &amp; 632-5*(ROW()-2)/2+(COLUMN()-23))</f>
        <v>0.870157093099867</v>
      </c>
      <c r="Y4" s="3" cm="1">
        <f t="array" aca="1" ref="Y4" ca="1">INDIRECT("DATA!G" &amp; 632-5*(ROW()-2)/2+(COLUMN()-23))</f>
        <v>0.80028874583169463</v>
      </c>
      <c r="Z4" s="3" cm="1">
        <f t="array" aca="1" ref="Z4" ca="1">INDIRECT("DATA!G" &amp; 632-5*(ROW()-2)/2+(COLUMN()-23))</f>
        <v>0.64283009442452854</v>
      </c>
      <c r="AA4" s="3" cm="1">
        <f t="array" aca="1" ref="AA4" ca="1">INDIRECT("DATA!G" &amp; 632-5*(ROW()-2)/2+(COLUMN()-23))</f>
        <v>0.34938723313547021</v>
      </c>
      <c r="AC4" s="82" t="s">
        <v>1</v>
      </c>
      <c r="AD4" s="74">
        <v>20</v>
      </c>
      <c r="AE4" s="1" t="s">
        <v>2</v>
      </c>
      <c r="AF4" s="2">
        <f ca="1">(N4-E4)</f>
        <v>0.26495640159320333</v>
      </c>
      <c r="AG4" s="2">
        <f t="shared" ref="AG4:AJ19" ca="1" si="0">(O4-F4)</f>
        <v>0.30176649902642672</v>
      </c>
      <c r="AH4" s="2">
        <f t="shared" ca="1" si="0"/>
        <v>0.39940051056497328</v>
      </c>
      <c r="AI4" s="2">
        <f t="shared" ca="1" si="0"/>
        <v>0.44302658025188357</v>
      </c>
      <c r="AJ4" s="2">
        <f t="shared" ca="1" si="0"/>
        <v>0.23134648986814502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INDIRECT("DATA!H" &amp; 632-5*(ROW()-3)/2+(COLUMN()-5))</f>
        <v>0.75625681717170634</v>
      </c>
      <c r="F5" s="5" cm="1">
        <f t="array" aca="1" ref="F5" ca="1">INDIRECT("DATA!H" &amp; 632-5*(ROW()-3)/2+(COLUMN()-5))</f>
        <v>0.71842281316587564</v>
      </c>
      <c r="G5" s="5" cm="1">
        <f t="array" aca="1" ref="G5" ca="1">INDIRECT("DATA!H" &amp; 632-5*(ROW()-3)/2+(COLUMN()-5))</f>
        <v>0.58969555800170681</v>
      </c>
      <c r="H5" s="5" cm="1">
        <f t="array" aca="1" ref="H5" ca="1">INDIRECT("DATA!H" &amp; 632-5*(ROW()-3)/2+(COLUMN()-5))</f>
        <v>0.36999113502867809</v>
      </c>
      <c r="I5" s="6" cm="1">
        <f t="array" aca="1" ref="I5" ca="1">INDIRECT("DATA!H" &amp; 632-5*(ROW()-3)/2+(COLUMN()-5))</f>
        <v>0.19372263571283779</v>
      </c>
      <c r="K5" s="83"/>
      <c r="L5" s="75"/>
      <c r="M5" s="4" t="s">
        <v>3</v>
      </c>
      <c r="N5" s="5" cm="1">
        <f t="array" aca="1" ref="N5" ca="1">INDIRECT("DATA!I" &amp; 632-5*(ROW()-3)/2+(COLUMN()-14))</f>
        <v>0.98428315381402642</v>
      </c>
      <c r="O5" s="5" cm="1">
        <f t="array" aca="1" ref="O5" ca="1">INDIRECT("DATA!I" &amp; 632-5*(ROW()-3)/2+(COLUMN()-14))</f>
        <v>0.98101626686320476</v>
      </c>
      <c r="P5" s="5" cm="1">
        <f t="array" aca="1" ref="P5" ca="1">INDIRECT("DATA!I" &amp; 632-5*(ROW()-3)/2+(COLUMN()-14))</f>
        <v>0.96795349973775124</v>
      </c>
      <c r="Q5" s="5" cm="1">
        <f t="array" aca="1" ref="Q5" ca="1">INDIRECT("DATA!I" &amp; 632-5*(ROW()-3)/2+(COLUMN()-14))</f>
        <v>0.90052030498535074</v>
      </c>
      <c r="R5" s="5" cm="1">
        <f t="array" aca="1" ref="R5" ca="1">INDIRECT("DATA!I" &amp; 632-5*(ROW()-3)/2+(COLUMN()-14))</f>
        <v>0.57740003757939928</v>
      </c>
      <c r="S5" s="23"/>
      <c r="T5" s="83"/>
      <c r="U5" s="75"/>
      <c r="V5" s="4" t="s">
        <v>3</v>
      </c>
      <c r="W5" s="6" cm="1">
        <f t="array" aca="1" ref="W5" ca="1">INDIRECT("DATA!J" &amp; 632-5*(ROW()-3)/2+(COLUMN()-23))</f>
        <v>0.9183941582059848</v>
      </c>
      <c r="X5" s="6" cm="1">
        <f t="array" aca="1" ref="X5" ca="1">INDIRECT("DATA!J" &amp; 632-5*(ROW()-3)/2+(COLUMN()-23))</f>
        <v>0.89889103293215178</v>
      </c>
      <c r="Y5" s="6" cm="1">
        <f t="array" aca="1" ref="Y5" ca="1">INDIRECT("DATA!J" &amp; 632-5*(ROW()-3)/2+(COLUMN()-23))</f>
        <v>0.82633255103458425</v>
      </c>
      <c r="Z5" s="6" cm="1">
        <f t="array" aca="1" ref="Z5" ca="1">INDIRECT("DATA!J" &amp; 632-5*(ROW()-3)/2+(COLUMN()-23))</f>
        <v>0.65797807560571764</v>
      </c>
      <c r="AA5" s="6" cm="1">
        <f t="array" aca="1" ref="AA5" ca="1">INDIRECT("DATA!J" &amp; 632-5*(ROW()-3)/2+(COLUMN()-23))</f>
        <v>0.4062111911631362</v>
      </c>
      <c r="AC5" s="83"/>
      <c r="AD5" s="75"/>
      <c r="AE5" s="4" t="s">
        <v>3</v>
      </c>
      <c r="AF5" s="5">
        <f ca="1">(N5-E5)</f>
        <v>0.22802633664232008</v>
      </c>
      <c r="AG5" s="5">
        <f t="shared" ca="1" si="0"/>
        <v>0.26259345369732912</v>
      </c>
      <c r="AH5" s="5">
        <f t="shared" ca="1" si="0"/>
        <v>0.37825794173604443</v>
      </c>
      <c r="AI5" s="5">
        <f t="shared" ca="1" si="0"/>
        <v>0.53052916995667265</v>
      </c>
      <c r="AJ5" s="5">
        <f t="shared" ca="1" si="0"/>
        <v>0.38367740186656152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INDIRECT("DATA!E"&amp;632-5*(ROW()-2)/2+(COLUMN()-5))</f>
        <v>0.77977215576510739</v>
      </c>
      <c r="F6" s="2" cm="1">
        <f t="array" aca="1" ref="F6" ca="1">INDIRECT("DATA!E"&amp;632-5*(ROW()-2)/2+(COLUMN()-5))</f>
        <v>0.74216162519170892</v>
      </c>
      <c r="G6" s="2" cm="1">
        <f t="array" aca="1" ref="G6" ca="1">INDIRECT("DATA!E"&amp;632-5*(ROW()-2)/2+(COLUMN()-5))</f>
        <v>0.61944297057987285</v>
      </c>
      <c r="H6" s="2" cm="1">
        <f t="array" aca="1" ref="H6" ca="1">INDIRECT("DATA!E"&amp;632-5*(ROW()-2)/2+(COLUMN()-5))</f>
        <v>0.43159364893320412</v>
      </c>
      <c r="I6" s="3" cm="1">
        <f t="array" aca="1" ref="I6" ca="1">INDIRECT("DATA!E"&amp;632-5*(ROW()-2)/2+(COLUMN()-5))</f>
        <v>0.19650896333083731</v>
      </c>
      <c r="K6" s="83"/>
      <c r="L6" s="74">
        <v>15</v>
      </c>
      <c r="M6" s="1" t="s">
        <v>2</v>
      </c>
      <c r="N6" s="2" cm="1">
        <f t="array" aca="1" ref="N6" ca="1">INDIRECT("DATA!F" &amp; 632-5*(ROW()-2)/2+(COLUMN()-14))</f>
        <v>0.97666560085952403</v>
      </c>
      <c r="O6" s="2" cm="1">
        <f t="array" aca="1" ref="O6" ca="1">INDIRECT("DATA!F" &amp; 632-5*(ROW()-2)/2+(COLUMN()-14))</f>
        <v>0.97203285287850882</v>
      </c>
      <c r="P6" s="2" cm="1">
        <f t="array" aca="1" ref="P6" ca="1">INDIRECT("DATA!F" &amp; 632-5*(ROW()-2)/2+(COLUMN()-14))</f>
        <v>0.9498362827764022</v>
      </c>
      <c r="Q6" s="2" cm="1">
        <f t="array" aca="1" ref="Q6" ca="1">INDIRECT("DATA!F" &amp; 632-5*(ROW()-2)/2+(COLUMN()-14))</f>
        <v>0.84557014563091937</v>
      </c>
      <c r="R6" s="2" cm="1">
        <f t="array" aca="1" ref="R6" ca="1">INDIRECT("DATA!F" &amp; 632-5*(ROW()-2)/2+(COLUMN()-14))</f>
        <v>0.50280901619192342</v>
      </c>
      <c r="S6" s="23"/>
      <c r="T6" s="83"/>
      <c r="U6" s="74">
        <v>15</v>
      </c>
      <c r="V6" s="1" t="s">
        <v>2</v>
      </c>
      <c r="W6" s="3" cm="1">
        <f t="array" aca="1" ref="W6" ca="1">INDIRECT("DATA!G" &amp; 632-5*(ROW()-2)/2+(COLUMN()-23))</f>
        <v>0.9160705804889846</v>
      </c>
      <c r="X6" s="3" cm="1">
        <f t="array" aca="1" ref="X6" ca="1">INDIRECT("DATA!G" &amp; 632-5*(ROW()-2)/2+(COLUMN()-23))</f>
        <v>0.90067728774044176</v>
      </c>
      <c r="Y6" s="3" cm="1">
        <f t="array" aca="1" ref="Y6" ca="1">INDIRECT("DATA!G" &amp; 632-5*(ROW()-2)/2+(COLUMN()-23))</f>
        <v>0.84378637081017749</v>
      </c>
      <c r="Z6" s="3" cm="1">
        <f t="array" aca="1" ref="Z6" ca="1">INDIRECT("DATA!G" &amp; 632-5*(ROW()-2)/2+(COLUMN()-23))</f>
        <v>0.69951646969313541</v>
      </c>
      <c r="AA6" s="3" cm="1">
        <f t="array" aca="1" ref="AA6" ca="1">INDIRECT("DATA!G" &amp; 632-5*(ROW()-2)/2+(COLUMN()-23))</f>
        <v>0.428494677482535</v>
      </c>
      <c r="AC6" s="83"/>
      <c r="AD6" s="74">
        <v>15</v>
      </c>
      <c r="AE6" s="1" t="s">
        <v>2</v>
      </c>
      <c r="AF6" s="2">
        <f t="shared" ref="AF6:AJ45" ca="1" si="1">(N6-E6)</f>
        <v>0.19689344509441664</v>
      </c>
      <c r="AG6" s="2">
        <f t="shared" ca="1" si="0"/>
        <v>0.22987122768679991</v>
      </c>
      <c r="AH6" s="2">
        <f t="shared" ca="1" si="0"/>
        <v>0.33039331219652934</v>
      </c>
      <c r="AI6" s="2">
        <f t="shared" ca="1" si="0"/>
        <v>0.41397649669771525</v>
      </c>
      <c r="AJ6" s="2">
        <f t="shared" ca="1" si="0"/>
        <v>0.30630005286108608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INDIRECT("DATA!H" &amp; 632-5*(ROW()-3)/2+(COLUMN()-5))</f>
        <v>0.82445930749356766</v>
      </c>
      <c r="F7" s="5" cm="1">
        <f t="array" aca="1" ref="F7" ca="1">INDIRECT("DATA!H" &amp; 632-5*(ROW()-3)/2+(COLUMN()-5))</f>
        <v>0.79106008087196145</v>
      </c>
      <c r="G7" s="5" cm="1">
        <f t="array" aca="1" ref="G7" ca="1">INDIRECT("DATA!H" &amp; 632-5*(ROW()-3)/2+(COLUMN()-5))</f>
        <v>0.67720175991340403</v>
      </c>
      <c r="H7" s="5" cm="1">
        <f t="array" aca="1" ref="H7" ca="1">INDIRECT("DATA!H" &amp; 632-5*(ROW()-3)/2+(COLUMN()-5))</f>
        <v>0.46290734863810029</v>
      </c>
      <c r="I7" s="6" cm="1">
        <f t="array" aca="1" ref="I7" ca="1">INDIRECT("DATA!H" &amp; 632-5*(ROW()-3)/2+(COLUMN()-5))</f>
        <v>0.22666832950219651</v>
      </c>
      <c r="K7" s="83"/>
      <c r="L7" s="75"/>
      <c r="M7" s="4" t="s">
        <v>3</v>
      </c>
      <c r="N7" s="5" cm="1">
        <f t="array" aca="1" ref="N7" ca="1">INDIRECT("DATA!I" &amp; 632-5*(ROW()-3)/2+(COLUMN()-14))</f>
        <v>0.98710399363333357</v>
      </c>
      <c r="O7" s="5" cm="1">
        <f t="array" aca="1" ref="O7" ca="1">INDIRECT("DATA!I" &amp; 632-5*(ROW()-3)/2+(COLUMN()-14))</f>
        <v>0.98431633512957062</v>
      </c>
      <c r="P7" s="5" cm="1">
        <f t="array" aca="1" ref="P7" ca="1">INDIRECT("DATA!I" &amp; 632-5*(ROW()-3)/2+(COLUMN()-14))</f>
        <v>0.97209886203165841</v>
      </c>
      <c r="Q7" s="5" cm="1">
        <f t="array" aca="1" ref="Q7" ca="1">INDIRECT("DATA!I" &amp; 632-5*(ROW()-3)/2+(COLUMN()-14))</f>
        <v>0.934986078631314</v>
      </c>
      <c r="R7" s="5" cm="1">
        <f t="array" aca="1" ref="R7" ca="1">INDIRECT("DATA!I" &amp; 632-5*(ROW()-3)/2+(COLUMN()-14))</f>
        <v>0.68127134447088</v>
      </c>
      <c r="S7" s="23"/>
      <c r="T7" s="83"/>
      <c r="U7" s="75"/>
      <c r="V7" s="4" t="s">
        <v>3</v>
      </c>
      <c r="W7" s="6" cm="1">
        <f t="array" aca="1" ref="W7" ca="1">INDIRECT("DATA!J" &amp; 632-5*(ROW()-3)/2+(COLUMN()-23))</f>
        <v>0.9418184805415476</v>
      </c>
      <c r="X7" s="6" cm="1">
        <f t="array" aca="1" ref="X7" ca="1">INDIRECT("DATA!J" &amp; 632-5*(ROW()-3)/2+(COLUMN()-23))</f>
        <v>0.92711289597758317</v>
      </c>
      <c r="Y7" s="6" cm="1">
        <f t="array" aca="1" ref="Y7" ca="1">INDIRECT("DATA!J" &amp; 632-5*(ROW()-3)/2+(COLUMN()-23))</f>
        <v>0.86542871941565258</v>
      </c>
      <c r="Z7" s="6" cm="1">
        <f t="array" aca="1" ref="Z7" ca="1">INDIRECT("DATA!J" &amp; 632-5*(ROW()-3)/2+(COLUMN()-23))</f>
        <v>0.72077486988888451</v>
      </c>
      <c r="AA7" s="6" cm="1">
        <f t="array" aca="1" ref="AA7" ca="1">INDIRECT("DATA!J" &amp; 632-5*(ROW()-3)/2+(COLUMN()-23))</f>
        <v>0.47358320220628553</v>
      </c>
      <c r="AC7" s="83"/>
      <c r="AD7" s="75"/>
      <c r="AE7" s="4" t="s">
        <v>3</v>
      </c>
      <c r="AF7" s="5">
        <f t="shared" ca="1" si="1"/>
        <v>0.1626446861397659</v>
      </c>
      <c r="AG7" s="5">
        <f t="shared" ca="1" si="0"/>
        <v>0.19325625425760917</v>
      </c>
      <c r="AH7" s="5">
        <f t="shared" ca="1" si="0"/>
        <v>0.29489710211825437</v>
      </c>
      <c r="AI7" s="5">
        <f t="shared" ca="1" si="0"/>
        <v>0.47207872999321371</v>
      </c>
      <c r="AJ7" s="5">
        <f t="shared" ca="1" si="0"/>
        <v>0.45460301496868349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INDIRECT("DATA!E"&amp;632-5*(ROW()-2)/2+(COLUMN()-5))</f>
        <v>0.83406294261330849</v>
      </c>
      <c r="F8" s="2" cm="1">
        <f t="array" aca="1" ref="F8" ca="1">INDIRECT("DATA!E"&amp;632-5*(ROW()-2)/2+(COLUMN()-5))</f>
        <v>0.80098606722097521</v>
      </c>
      <c r="G8" s="2" cm="1">
        <f t="array" aca="1" ref="G8" ca="1">INDIRECT("DATA!E"&amp;632-5*(ROW()-2)/2+(COLUMN()-5))</f>
        <v>0.68963636178674148</v>
      </c>
      <c r="H8" s="2" cm="1">
        <f t="array" aca="1" ref="H8" ca="1">INDIRECT("DATA!E"&amp;632-5*(ROW()-2)/2+(COLUMN()-5))</f>
        <v>0.49569228081624778</v>
      </c>
      <c r="I8" s="3" cm="1">
        <f t="array" aca="1" ref="I8" ca="1">INDIRECT("DATA!E"&amp;632-5*(ROW()-2)/2+(COLUMN()-5))</f>
        <v>0.23177380659166019</v>
      </c>
      <c r="K8" s="83"/>
      <c r="L8" s="74">
        <v>10</v>
      </c>
      <c r="M8" s="1" t="s">
        <v>2</v>
      </c>
      <c r="N8" s="2" cm="1">
        <f t="array" aca="1" ref="N8" ca="1">INDIRECT("DATA!F" &amp; 632-5*(ROW()-2)/2+(COLUMN()-14))</f>
        <v>0.97844888771403882</v>
      </c>
      <c r="O8" s="2" cm="1">
        <f t="array" aca="1" ref="O8" ca="1">INDIRECT("DATA!F" &amp; 632-5*(ROW()-2)/2+(COLUMN()-14))</f>
        <v>0.97427448917971438</v>
      </c>
      <c r="P8" s="2" cm="1">
        <f t="array" aca="1" ref="P8" ca="1">INDIRECT("DATA!F" &amp; 632-5*(ROW()-2)/2+(COLUMN()-14))</f>
        <v>0.95827151477634964</v>
      </c>
      <c r="Q8" s="2" cm="1">
        <f t="array" aca="1" ref="Q8" ca="1">INDIRECT("DATA!F" &amp; 632-5*(ROW()-2)/2+(COLUMN()-14))</f>
        <v>0.87861430794585804</v>
      </c>
      <c r="R8" s="2" cm="1">
        <f t="array" aca="1" ref="R8" ca="1">INDIRECT("DATA!F" &amp; 632-5*(ROW()-2)/2+(COLUMN()-14))</f>
        <v>0.57082237941026193</v>
      </c>
      <c r="S8" s="23"/>
      <c r="T8" s="83"/>
      <c r="U8" s="74">
        <v>10</v>
      </c>
      <c r="V8" s="1" t="s">
        <v>2</v>
      </c>
      <c r="W8" s="3" cm="1">
        <f t="array" aca="1" ref="W8" ca="1">INDIRECT("DATA!G" &amp; 632-5*(ROW()-2)/2+(COLUMN()-23))</f>
        <v>0.93566600014596857</v>
      </c>
      <c r="X8" s="3" cm="1">
        <f t="array" aca="1" ref="X8" ca="1">INDIRECT("DATA!G" &amp; 632-5*(ROW()-2)/2+(COLUMN()-23))</f>
        <v>0.92224580214282359</v>
      </c>
      <c r="Y8" s="3" cm="1">
        <f t="array" aca="1" ref="Y8" ca="1">INDIRECT("DATA!G" &amp; 632-5*(ROW()-2)/2+(COLUMN()-23))</f>
        <v>0.87485550895218145</v>
      </c>
      <c r="Z8" s="3" cm="1">
        <f t="array" aca="1" ref="Z8" ca="1">INDIRECT("DATA!G" &amp; 632-5*(ROW()-2)/2+(COLUMN()-23))</f>
        <v>0.74873794421232331</v>
      </c>
      <c r="AA8" s="3" cm="1">
        <f t="array" aca="1" ref="AA8" ca="1">INDIRECT("DATA!G" &amp; 632-5*(ROW()-2)/2+(COLUMN()-23))</f>
        <v>0.48775773026516978</v>
      </c>
      <c r="AC8" s="83"/>
      <c r="AD8" s="74">
        <v>10</v>
      </c>
      <c r="AE8" s="1" t="s">
        <v>2</v>
      </c>
      <c r="AF8" s="2">
        <f t="shared" ca="1" si="1"/>
        <v>0.14438594510073033</v>
      </c>
      <c r="AG8" s="2">
        <f t="shared" ca="1" si="0"/>
        <v>0.17328842195873917</v>
      </c>
      <c r="AH8" s="2">
        <f t="shared" ca="1" si="0"/>
        <v>0.26863515298960816</v>
      </c>
      <c r="AI8" s="2">
        <f t="shared" ca="1" si="0"/>
        <v>0.38292202712961027</v>
      </c>
      <c r="AJ8" s="2">
        <f t="shared" ca="1" si="0"/>
        <v>0.33904857281860173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INDIRECT("DATA!H" &amp; 632-5*(ROW()-3)/2+(COLUMN()-5))</f>
        <v>0.87616304226572472</v>
      </c>
      <c r="F9" s="5" cm="1">
        <f t="array" aca="1" ref="F9" ca="1">INDIRECT("DATA!H" &amp; 632-5*(ROW()-3)/2+(COLUMN()-5))</f>
        <v>0.84799477340265073</v>
      </c>
      <c r="G9" s="5" cm="1">
        <f t="array" aca="1" ref="G9" ca="1">INDIRECT("DATA!H" &amp; 632-5*(ROW()-3)/2+(COLUMN()-5))</f>
        <v>0.74701546931818652</v>
      </c>
      <c r="H9" s="5" cm="1">
        <f t="array" aca="1" ref="H9" ca="1">INDIRECT("DATA!H" &amp; 632-5*(ROW()-3)/2+(COLUMN()-5))</f>
        <v>0.54871733565008096</v>
      </c>
      <c r="I9" s="6" cm="1">
        <f t="array" aca="1" ref="I9" ca="1">INDIRECT("DATA!H" &amp; 632-5*(ROW()-3)/2+(COLUMN()-5))</f>
        <v>0.2538050483935555</v>
      </c>
      <c r="K9" s="83"/>
      <c r="L9" s="75"/>
      <c r="M9" s="4" t="s">
        <v>3</v>
      </c>
      <c r="N9" s="5" cm="1">
        <f t="array" aca="1" ref="N9" ca="1">INDIRECT("DATA!I" &amp; 632-5*(ROW()-3)/2+(COLUMN()-14))</f>
        <v>0.99003126585683077</v>
      </c>
      <c r="O9" s="5" cm="1">
        <f t="array" aca="1" ref="O9" ca="1">INDIRECT("DATA!I" &amp; 632-5*(ROW()-3)/2+(COLUMN()-14))</f>
        <v>0.98788599283409884</v>
      </c>
      <c r="P9" s="5" cm="1">
        <f t="array" aca="1" ref="P9" ca="1">INDIRECT("DATA!I" &amp; 632-5*(ROW()-3)/2+(COLUMN()-14))</f>
        <v>0.97684207171734561</v>
      </c>
      <c r="Q9" s="5" cm="1">
        <f t="array" aca="1" ref="Q9" ca="1">INDIRECT("DATA!I" &amp; 632-5*(ROW()-3)/2+(COLUMN()-14))</f>
        <v>0.95000031104273641</v>
      </c>
      <c r="R9" s="5" cm="1">
        <f t="array" aca="1" ref="R9" ca="1">INDIRECT("DATA!I" &amp; 632-5*(ROW()-3)/2+(COLUMN()-14))</f>
        <v>0.80132516223014005</v>
      </c>
      <c r="S9" s="23"/>
      <c r="T9" s="83"/>
      <c r="U9" s="75"/>
      <c r="V9" s="4" t="s">
        <v>3</v>
      </c>
      <c r="W9" s="6" cm="1">
        <f t="array" aca="1" ref="W9" ca="1">INDIRECT("DATA!J" &amp; 632-5*(ROW()-3)/2+(COLUMN()-23))</f>
        <v>0.95886509474790205</v>
      </c>
      <c r="X9" s="6" cm="1">
        <f t="array" aca="1" ref="X9" ca="1">INDIRECT("DATA!J" &amp; 632-5*(ROW()-3)/2+(COLUMN()-23))</f>
        <v>0.94798113444958665</v>
      </c>
      <c r="Y9" s="6" cm="1">
        <f t="array" aca="1" ref="Y9" ca="1">INDIRECT("DATA!J" &amp; 632-5*(ROW()-3)/2+(COLUMN()-23))</f>
        <v>0.89705660668448017</v>
      </c>
      <c r="Z9" s="6" cm="1">
        <f t="array" aca="1" ref="Z9" ca="1">INDIRECT("DATA!J" &amp; 632-5*(ROW()-3)/2+(COLUMN()-23))</f>
        <v>0.76975705589582466</v>
      </c>
      <c r="AA9" s="6" cm="1">
        <f t="array" aca="1" ref="AA9" ca="1">INDIRECT("DATA!J" &amp; 632-5*(ROW()-3)/2+(COLUMN()-23))</f>
        <v>0.54183514155629386</v>
      </c>
      <c r="AC9" s="83"/>
      <c r="AD9" s="75"/>
      <c r="AE9" s="4" t="s">
        <v>3</v>
      </c>
      <c r="AF9" s="5">
        <f t="shared" ca="1" si="1"/>
        <v>0.11386822359110604</v>
      </c>
      <c r="AG9" s="5">
        <f t="shared" ca="1" si="0"/>
        <v>0.13989121943144811</v>
      </c>
      <c r="AH9" s="5">
        <f t="shared" ca="1" si="0"/>
        <v>0.22982660239915909</v>
      </c>
      <c r="AI9" s="5">
        <f t="shared" ca="1" si="0"/>
        <v>0.40128297539265545</v>
      </c>
      <c r="AJ9" s="5">
        <f t="shared" ca="1" si="0"/>
        <v>0.54752011383658461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INDIRECT("DATA!E"&amp;632-5*(ROW()-2)/2+(COLUMN()-5))</f>
        <v>0.88040489507688702</v>
      </c>
      <c r="F10" s="2" cm="1">
        <f t="array" aca="1" ref="F10" ca="1">INDIRECT("DATA!E"&amp;632-5*(ROW()-2)/2+(COLUMN()-5))</f>
        <v>0.84597218002646035</v>
      </c>
      <c r="G10" s="2" cm="1">
        <f t="array" aca="1" ref="G10" ca="1">INDIRECT("DATA!E"&amp;632-5*(ROW()-2)/2+(COLUMN()-5))</f>
        <v>0.74606000885658208</v>
      </c>
      <c r="H10" s="2" cm="1">
        <f t="array" aca="1" ref="H10" ca="1">INDIRECT("DATA!E"&amp;632-5*(ROW()-2)/2+(COLUMN()-5))</f>
        <v>0.55455885355089918</v>
      </c>
      <c r="I10" s="3" cm="1">
        <f t="array" aca="1" ref="I10" ca="1">INDIRECT("DATA!E"&amp;632-5*(ROW()-2)/2+(COLUMN()-5))</f>
        <v>0.3442417027399074</v>
      </c>
      <c r="K10" s="83"/>
      <c r="L10" s="74">
        <v>5</v>
      </c>
      <c r="M10" s="1" t="s">
        <v>2</v>
      </c>
      <c r="N10" s="2" cm="1">
        <f t="array" aca="1" ref="N10" ca="1">INDIRECT("DATA!F" &amp; 632-5*(ROW()-2)/2+(COLUMN()-14))</f>
        <v>0.98292552546455003</v>
      </c>
      <c r="O10" s="2" cm="1">
        <f t="array" aca="1" ref="O10" ca="1">INDIRECT("DATA!F" &amp; 632-5*(ROW()-2)/2+(COLUMN()-14))</f>
        <v>0.97598934066285881</v>
      </c>
      <c r="P10" s="2" cm="1">
        <f t="array" aca="1" ref="P10" ca="1">INDIRECT("DATA!F" &amp; 632-5*(ROW()-2)/2+(COLUMN()-14))</f>
        <v>0.96424829578355875</v>
      </c>
      <c r="Q10" s="2" cm="1">
        <f t="array" aca="1" ref="Q10" ca="1">INDIRECT("DATA!F" &amp; 632-5*(ROW()-2)/2+(COLUMN()-14))</f>
        <v>0.90663026389610235</v>
      </c>
      <c r="R10" s="2" cm="1">
        <f t="array" aca="1" ref="R10" ca="1">INDIRECT("DATA!F" &amp; 632-5*(ROW()-2)/2+(COLUMN()-14))</f>
        <v>0.68564446574556515</v>
      </c>
      <c r="S10" s="23"/>
      <c r="T10" s="83"/>
      <c r="U10" s="74">
        <v>5</v>
      </c>
      <c r="V10" s="1" t="s">
        <v>2</v>
      </c>
      <c r="W10" s="3" cm="1">
        <f t="array" aca="1" ref="W10" ca="1">INDIRECT("DATA!G" &amp; 632-5*(ROW()-2)/2+(COLUMN()-23))</f>
        <v>0.95359118844437618</v>
      </c>
      <c r="X10" s="3" cm="1">
        <f t="array" aca="1" ref="X10" ca="1">INDIRECT("DATA!G" &amp; 632-5*(ROW()-2)/2+(COLUMN()-23))</f>
        <v>0.93845774590580677</v>
      </c>
      <c r="Y10" s="3" cm="1">
        <f t="array" aca="1" ref="Y10" ca="1">INDIRECT("DATA!G" &amp; 632-5*(ROW()-2)/2+(COLUMN()-23))</f>
        <v>0.89854225164376522</v>
      </c>
      <c r="Z10" s="3" cm="1">
        <f t="array" aca="1" ref="Z10" ca="1">INDIRECT("DATA!G" &amp; 632-5*(ROW()-2)/2+(COLUMN()-23))</f>
        <v>0.79118779568889808</v>
      </c>
      <c r="AA10" s="3" cm="1">
        <f t="array" aca="1" ref="AA10" ca="1">INDIRECT("DATA!G" &amp; 632-5*(ROW()-2)/2+(COLUMN()-23))</f>
        <v>0.56955182908151636</v>
      </c>
      <c r="AC10" s="83"/>
      <c r="AD10" s="74">
        <v>5</v>
      </c>
      <c r="AE10" s="1" t="s">
        <v>2</v>
      </c>
      <c r="AF10" s="2">
        <f t="shared" ca="1" si="1"/>
        <v>0.10252063038766301</v>
      </c>
      <c r="AG10" s="2">
        <f t="shared" ca="1" si="0"/>
        <v>0.13001716063639845</v>
      </c>
      <c r="AH10" s="2">
        <f t="shared" ca="1" si="0"/>
        <v>0.21818828692697667</v>
      </c>
      <c r="AI10" s="2">
        <f t="shared" ca="1" si="0"/>
        <v>0.35207141034520317</v>
      </c>
      <c r="AJ10" s="2">
        <f t="shared" ca="1" si="0"/>
        <v>0.34140276300565775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INDIRECT("DATA!H" &amp; 632-5*(ROW()-3)/2+(COLUMN()-5))</f>
        <v>0.91003837223583461</v>
      </c>
      <c r="F11" s="5" cm="1">
        <f t="array" aca="1" ref="F11" ca="1">INDIRECT("DATA!H" &amp; 632-5*(ROW()-3)/2+(COLUMN()-5))</f>
        <v>0.89095483357602001</v>
      </c>
      <c r="G11" s="5" cm="1">
        <f t="array" aca="1" ref="G11" ca="1">INDIRECT("DATA!H" &amp; 632-5*(ROW()-3)/2+(COLUMN()-5))</f>
        <v>0.80164063944276465</v>
      </c>
      <c r="H11" s="5" cm="1">
        <f t="array" aca="1" ref="H11" ca="1">INDIRECT("DATA!H" &amp; 632-5*(ROW()-3)/2+(COLUMN()-5))</f>
        <v>0.60737446193947664</v>
      </c>
      <c r="I11" s="6" cm="1">
        <f t="array" aca="1" ref="I11" ca="1">INDIRECT("DATA!H" &amp; 632-5*(ROW()-3)/2+(COLUMN()-5))</f>
        <v>0.36793707801269337</v>
      </c>
      <c r="K11" s="83"/>
      <c r="L11" s="75"/>
      <c r="M11" s="4" t="s">
        <v>3</v>
      </c>
      <c r="N11" s="5" cm="1">
        <f t="array" aca="1" ref="N11" ca="1">INDIRECT("DATA!I" &amp; 632-5*(ROW()-3)/2+(COLUMN()-14))</f>
        <v>0.98904536430608481</v>
      </c>
      <c r="O11" s="5" cm="1">
        <f t="array" aca="1" ref="O11" ca="1">INDIRECT("DATA!I" &amp; 632-5*(ROW()-3)/2+(COLUMN()-14))</f>
        <v>0.99050957620477043</v>
      </c>
      <c r="P11" s="5" cm="1">
        <f t="array" aca="1" ref="P11" ca="1">INDIRECT("DATA!I" &amp; 632-5*(ROW()-3)/2+(COLUMN()-14))</f>
        <v>0.98033079686256996</v>
      </c>
      <c r="Q11" s="5" cm="1">
        <f t="array" aca="1" ref="Q11" ca="1">INDIRECT("DATA!I" &amp; 632-5*(ROW()-3)/2+(COLUMN()-14))</f>
        <v>0.95535571654405083</v>
      </c>
      <c r="R11" s="5" cm="1">
        <f t="array" aca="1" ref="R11" ca="1">INDIRECT("DATA!I" &amp; 632-5*(ROW()-3)/2+(COLUMN()-14))</f>
        <v>0.75705522933267433</v>
      </c>
      <c r="S11" s="23"/>
      <c r="T11" s="83"/>
      <c r="U11" s="75"/>
      <c r="V11" s="4" t="s">
        <v>3</v>
      </c>
      <c r="W11" s="6" cm="1">
        <f t="array" aca="1" ref="W11" ca="1">INDIRECT("DATA!J" &amp; 632-5*(ROW()-3)/2+(COLUMN()-23))</f>
        <v>0.96897079230236682</v>
      </c>
      <c r="X11" s="6" cm="1">
        <f t="array" aca="1" ref="X11" ca="1">INDIRECT("DATA!J" &amp; 632-5*(ROW()-3)/2+(COLUMN()-23))</f>
        <v>0.96236159162460677</v>
      </c>
      <c r="Y11" s="6" cm="1">
        <f t="array" aca="1" ref="Y11" ca="1">INDIRECT("DATA!J" &amp; 632-5*(ROW()-3)/2+(COLUMN()-23))</f>
        <v>0.92007377695670522</v>
      </c>
      <c r="Z11" s="6" cm="1">
        <f t="array" aca="1" ref="Z11" ca="1">INDIRECT("DATA!J" &amp; 632-5*(ROW()-3)/2+(COLUMN()-23))</f>
        <v>0.81108713755396744</v>
      </c>
      <c r="AA11" s="6" cm="1">
        <f t="array" aca="1" ref="AA11" ca="1">INDIRECT("DATA!J" &amp; 632-5*(ROW()-3)/2+(COLUMN()-23))</f>
        <v>0.56914338701510703</v>
      </c>
      <c r="AC11" s="83"/>
      <c r="AD11" s="75"/>
      <c r="AE11" s="4" t="s">
        <v>3</v>
      </c>
      <c r="AF11" s="5">
        <f t="shared" ca="1" si="1"/>
        <v>7.9006992070250193E-2</v>
      </c>
      <c r="AG11" s="5">
        <f t="shared" ca="1" si="0"/>
        <v>9.9554742628750414E-2</v>
      </c>
      <c r="AH11" s="5">
        <f t="shared" ca="1" si="0"/>
        <v>0.17869015741980532</v>
      </c>
      <c r="AI11" s="5">
        <f t="shared" ca="1" si="0"/>
        <v>0.34798125460457419</v>
      </c>
      <c r="AJ11" s="5">
        <f t="shared" ca="1" si="0"/>
        <v>0.38911815131998095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INDIRECT("DATA!E"&amp;632-5*(ROW()-2)/2+(COLUMN()-5))</f>
        <v>0.91316556979496954</v>
      </c>
      <c r="F12" s="2" cm="1">
        <f t="array" aca="1" ref="F12" ca="1">INDIRECT("DATA!E"&amp;632-5*(ROW()-2)/2+(COLUMN()-5))</f>
        <v>0.88453030958541756</v>
      </c>
      <c r="G12" s="2" cm="1">
        <f t="array" aca="1" ref="G12" ca="1">INDIRECT("DATA!E"&amp;632-5*(ROW()-2)/2+(COLUMN()-5))</f>
        <v>0.78924244880354755</v>
      </c>
      <c r="H12" s="2" cm="1">
        <f t="array" aca="1" ref="H12" ca="1">INDIRECT("DATA!E"&amp;632-5*(ROW()-2)/2+(COLUMN()-5))</f>
        <v>0.60569665074838186</v>
      </c>
      <c r="I12" s="3" cm="1">
        <f t="array" aca="1" ref="I12" ca="1">INDIRECT("DATA!E"&amp;632-5*(ROW()-2)/2+(COLUMN()-5))</f>
        <v>0.398617313818523</v>
      </c>
      <c r="K12" s="83"/>
      <c r="L12" s="74">
        <v>0</v>
      </c>
      <c r="M12" s="1" t="s">
        <v>2</v>
      </c>
      <c r="N12" s="2" cm="1">
        <f t="array" aca="1" ref="N12" ca="1">INDIRECT("DATA!F" &amp; 632-5*(ROW()-2)/2+(COLUMN()-14))</f>
        <v>0.98436557474206765</v>
      </c>
      <c r="O12" s="2" cm="1">
        <f t="array" aca="1" ref="O12" ca="1">INDIRECT("DATA!F" &amp; 632-5*(ROW()-2)/2+(COLUMN()-14))</f>
        <v>0.9805721433649508</v>
      </c>
      <c r="P12" s="2" cm="1">
        <f t="array" aca="1" ref="P12" ca="1">INDIRECT("DATA!F" &amp; 632-5*(ROW()-2)/2+(COLUMN()-14))</f>
        <v>0.96671996377590641</v>
      </c>
      <c r="Q12" s="2" cm="1">
        <f t="array" aca="1" ref="Q12" ca="1">INDIRECT("DATA!F" &amp; 632-5*(ROW()-2)/2+(COLUMN()-14))</f>
        <v>0.91784825726354835</v>
      </c>
      <c r="R12" s="2" cm="1">
        <f t="array" aca="1" ref="R12" ca="1">INDIRECT("DATA!F" &amp; 632-5*(ROW()-2)/2+(COLUMN()-14))</f>
        <v>0.7387927807089163</v>
      </c>
      <c r="S12" s="23"/>
      <c r="T12" s="83"/>
      <c r="U12" s="74">
        <v>0</v>
      </c>
      <c r="V12" s="1" t="s">
        <v>2</v>
      </c>
      <c r="W12" s="3" cm="1">
        <f t="array" aca="1" ref="W12" ca="1">INDIRECT("DATA!G" &amp; 632-5*(ROW()-2)/2+(COLUMN()-23))</f>
        <v>0.96521889556327822</v>
      </c>
      <c r="X12" s="3" cm="1">
        <f t="array" aca="1" ref="X12" ca="1">INDIRECT("DATA!G" &amp; 632-5*(ROW()-2)/2+(COLUMN()-23))</f>
        <v>0.95389697312388522</v>
      </c>
      <c r="Y12" s="3" cm="1">
        <f t="array" aca="1" ref="Y12" ca="1">INDIRECT("DATA!G" &amp; 632-5*(ROW()-2)/2+(COLUMN()-23))</f>
        <v>0.91496036818253601</v>
      </c>
      <c r="Z12" s="3" cm="1">
        <f t="array" aca="1" ref="Z12" ca="1">INDIRECT("DATA!G" &amp; 632-5*(ROW()-2)/2+(COLUMN()-23))</f>
        <v>0.81917666985968995</v>
      </c>
      <c r="AA12" s="3" cm="1">
        <f t="array" aca="1" ref="AA12" ca="1">INDIRECT("DATA!G" &amp; 632-5*(ROW()-2)/2+(COLUMN()-23))</f>
        <v>0.61675489104068459</v>
      </c>
      <c r="AC12" s="83"/>
      <c r="AD12" s="74">
        <v>0</v>
      </c>
      <c r="AE12" s="1" t="s">
        <v>2</v>
      </c>
      <c r="AF12" s="2">
        <f t="shared" ca="1" si="1"/>
        <v>7.1200004947098106E-2</v>
      </c>
      <c r="AG12" s="2">
        <f t="shared" ca="1" si="0"/>
        <v>9.6041833779533237E-2</v>
      </c>
      <c r="AH12" s="2">
        <f t="shared" ca="1" si="0"/>
        <v>0.17747751497235886</v>
      </c>
      <c r="AI12" s="2">
        <f t="shared" ca="1" si="0"/>
        <v>0.31215160651516649</v>
      </c>
      <c r="AJ12" s="2">
        <f t="shared" ca="1" si="0"/>
        <v>0.3401754668903933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INDIRECT("DATA!H" &amp; 632-5*(ROW()-3)/2+(COLUMN()-5))</f>
        <v>0.93846403931753175</v>
      </c>
      <c r="F13" s="5" cm="1">
        <f t="array" aca="1" ref="F13" ca="1">INDIRECT("DATA!H" &amp; 632-5*(ROW()-3)/2+(COLUMN()-5))</f>
        <v>0.91746607506245259</v>
      </c>
      <c r="G13" s="5" cm="1">
        <f t="array" aca="1" ref="G13" ca="1">INDIRECT("DATA!H" &amp; 632-5*(ROW()-3)/2+(COLUMN()-5))</f>
        <v>0.8433918045646015</v>
      </c>
      <c r="H13" s="5" cm="1">
        <f t="array" aca="1" ref="H13" ca="1">INDIRECT("DATA!H" &amp; 632-5*(ROW()-3)/2+(COLUMN()-5))</f>
        <v>0.66744208774704206</v>
      </c>
      <c r="I13" s="6" cm="1">
        <f t="array" aca="1" ref="I13" ca="1">INDIRECT("DATA!H" &amp; 632-5*(ROW()-3)/2+(COLUMN()-5))</f>
        <v>0.40127391529832029</v>
      </c>
      <c r="K13" s="83"/>
      <c r="L13" s="75"/>
      <c r="M13" s="4" t="s">
        <v>3</v>
      </c>
      <c r="N13" s="5" cm="1">
        <f t="array" aca="1" ref="N13" ca="1">INDIRECT("DATA!I" &amp; 632-5*(ROW()-3)/2+(COLUMN()-14))</f>
        <v>0.98985010652578842</v>
      </c>
      <c r="O13" s="5" cm="1">
        <f t="array" aca="1" ref="O13" ca="1">INDIRECT("DATA!I" &amp; 632-5*(ROW()-3)/2+(COLUMN()-14))</f>
        <v>0.98949348238405155</v>
      </c>
      <c r="P13" s="5" cm="1">
        <f t="array" aca="1" ref="P13" ca="1">INDIRECT("DATA!I" &amp; 632-5*(ROW()-3)/2+(COLUMN()-14))</f>
        <v>0.98480018245821443</v>
      </c>
      <c r="Q13" s="5" cm="1">
        <f t="array" aca="1" ref="Q13" ca="1">INDIRECT("DATA!I" &amp; 632-5*(ROW()-3)/2+(COLUMN()-14))</f>
        <v>0.96674790140071776</v>
      </c>
      <c r="R13" s="5" cm="1">
        <f t="array" aca="1" ref="R13" ca="1">INDIRECT("DATA!I" &amp; 632-5*(ROW()-3)/2+(COLUMN()-14))</f>
        <v>0.82955814105972214</v>
      </c>
      <c r="S13" s="23"/>
      <c r="T13" s="83"/>
      <c r="U13" s="75"/>
      <c r="V13" s="4" t="s">
        <v>3</v>
      </c>
      <c r="W13" s="6" cm="1">
        <f t="array" aca="1" ref="W13" ca="1">INDIRECT("DATA!J" &amp; 632-5*(ROW()-3)/2+(COLUMN()-23))</f>
        <v>0.97746381307605201</v>
      </c>
      <c r="X13" s="6" cm="1">
        <f t="array" aca="1" ref="X13" ca="1">INDIRECT("DATA!J" &amp; 632-5*(ROW()-3)/2+(COLUMN()-23))</f>
        <v>0.97044730898021681</v>
      </c>
      <c r="Y13" s="6" cm="1">
        <f t="array" aca="1" ref="Y13" ca="1">INDIRECT("DATA!J" &amp; 632-5*(ROW()-3)/2+(COLUMN()-23))</f>
        <v>0.93906455332160799</v>
      </c>
      <c r="Z13" s="6" cm="1">
        <f t="array" aca="1" ref="Z13" ca="1">INDIRECT("DATA!J" &amp; 632-5*(ROW()-3)/2+(COLUMN()-23))</f>
        <v>0.84729826120579299</v>
      </c>
      <c r="AA13" s="6" cm="1">
        <f t="array" aca="1" ref="AA13" ca="1">INDIRECT("DATA!J" &amp; 632-5*(ROW()-3)/2+(COLUMN()-23))</f>
        <v>0.62496741534559797</v>
      </c>
      <c r="AC13" s="83"/>
      <c r="AD13" s="75"/>
      <c r="AE13" s="4" t="s">
        <v>3</v>
      </c>
      <c r="AF13" s="5">
        <f t="shared" ca="1" si="1"/>
        <v>5.1386067208256669E-2</v>
      </c>
      <c r="AG13" s="5">
        <f t="shared" ca="1" si="0"/>
        <v>7.2027407321598957E-2</v>
      </c>
      <c r="AH13" s="5">
        <f t="shared" ca="1" si="0"/>
        <v>0.14140837789361294</v>
      </c>
      <c r="AI13" s="5">
        <f t="shared" ca="1" si="0"/>
        <v>0.2993058136536757</v>
      </c>
      <c r="AJ13" s="5">
        <f t="shared" ca="1" si="0"/>
        <v>0.42828422576140185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INDIRECT("DATA!E"&amp;632-5*(ROW()-2)/2+(COLUMN()-5))</f>
        <v>0.93670560030497863</v>
      </c>
      <c r="F14" s="2" cm="1">
        <f t="array" aca="1" ref="F14" ca="1">INDIRECT("DATA!E"&amp;632-5*(ROW()-2)/2+(COLUMN()-5))</f>
        <v>0.91172745707264202</v>
      </c>
      <c r="G14" s="2" cm="1">
        <f t="array" aca="1" ref="G14" ca="1">INDIRECT("DATA!E"&amp;632-5*(ROW()-2)/2+(COLUMN()-5))</f>
        <v>0.82283062250311445</v>
      </c>
      <c r="H14" s="2" cm="1">
        <f t="array" aca="1" ref="H14" ca="1">INDIRECT("DATA!E"&amp;632-5*(ROW()-2)/2+(COLUMN()-5))</f>
        <v>0.65129131586431022</v>
      </c>
      <c r="I14" s="3" cm="1">
        <f t="array" aca="1" ref="I14" ca="1">INDIRECT("DATA!E"&amp;632-5*(ROW()-2)/2+(COLUMN()-5))</f>
        <v>0.43163852397516739</v>
      </c>
      <c r="K14" s="83"/>
      <c r="L14" s="74">
        <v>-5</v>
      </c>
      <c r="M14" s="1" t="s">
        <v>2</v>
      </c>
      <c r="N14" s="2" cm="1">
        <f t="array" aca="1" ref="N14" ca="1">INDIRECT("DATA!F" &amp; 632-5*(ROW()-2)/2+(COLUMN()-14))</f>
        <v>0.98506150296511863</v>
      </c>
      <c r="O14" s="2" cm="1">
        <f t="array" aca="1" ref="O14" ca="1">INDIRECT("DATA!F" &amp; 632-5*(ROW()-2)/2+(COLUMN()-14))</f>
        <v>0.98212003413162918</v>
      </c>
      <c r="P14" s="2" cm="1">
        <f t="array" aca="1" ref="P14" ca="1">INDIRECT("DATA!F" &amp; 632-5*(ROW()-2)/2+(COLUMN()-14))</f>
        <v>0.96847140801964715</v>
      </c>
      <c r="Q14" s="2" cm="1">
        <f t="array" aca="1" ref="Q14" ca="1">INDIRECT("DATA!F" &amp; 632-5*(ROW()-2)/2+(COLUMN()-14))</f>
        <v>0.93367743002655379</v>
      </c>
      <c r="R14" s="2" cm="1">
        <f t="array" aca="1" ref="R14" ca="1">INDIRECT("DATA!F" &amp; 632-5*(ROW()-2)/2+(COLUMN()-14))</f>
        <v>0.78942775029029577</v>
      </c>
      <c r="S14" s="23"/>
      <c r="T14" s="83"/>
      <c r="U14" s="74">
        <v>-5</v>
      </c>
      <c r="V14" s="1" t="s">
        <v>2</v>
      </c>
      <c r="W14" s="3" cm="1">
        <f t="array" aca="1" ref="W14" ca="1">INDIRECT("DATA!G" &amp; 632-5*(ROW()-2)/2+(COLUMN()-23))</f>
        <v>0.97294566804126659</v>
      </c>
      <c r="X14" s="3" cm="1">
        <f t="array" aca="1" ref="X14" ca="1">INDIRECT("DATA!G" &amp; 632-5*(ROW()-2)/2+(COLUMN()-23))</f>
        <v>0.96366311363421175</v>
      </c>
      <c r="Y14" s="3" cm="1">
        <f t="array" aca="1" ref="Y14" ca="1">INDIRECT("DATA!G" &amp; 632-5*(ROW()-2)/2+(COLUMN()-23))</f>
        <v>0.92717560086818762</v>
      </c>
      <c r="Z14" s="3" cm="1">
        <f t="array" aca="1" ref="Z14" ca="1">INDIRECT("DATA!G" &amp; 632-5*(ROW()-2)/2+(COLUMN()-23))</f>
        <v>0.84636938476465362</v>
      </c>
      <c r="AA14" s="3" cm="1">
        <f t="array" aca="1" ref="AA14" ca="1">INDIRECT("DATA!G" &amp; 632-5*(ROW()-2)/2+(COLUMN()-23))</f>
        <v>0.66187319672171241</v>
      </c>
      <c r="AC14" s="83"/>
      <c r="AD14" s="74">
        <v>-5</v>
      </c>
      <c r="AE14" s="1" t="s">
        <v>2</v>
      </c>
      <c r="AF14" s="2">
        <f t="shared" ca="1" si="1"/>
        <v>4.8355902660140004E-2</v>
      </c>
      <c r="AG14" s="2">
        <f t="shared" ca="1" si="0"/>
        <v>7.039257705898716E-2</v>
      </c>
      <c r="AH14" s="2">
        <f t="shared" ca="1" si="0"/>
        <v>0.1456407855165327</v>
      </c>
      <c r="AI14" s="2">
        <f t="shared" ca="1" si="0"/>
        <v>0.28238611416224357</v>
      </c>
      <c r="AJ14" s="2">
        <f t="shared" ca="1" si="0"/>
        <v>0.35778922631512838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INDIRECT("DATA!H" &amp; 632-5*(ROW()-3)/2+(COLUMN()-5))</f>
        <v>0.95907455429468003</v>
      </c>
      <c r="F15" s="5" cm="1">
        <f t="array" aca="1" ref="F15" ca="1">INDIRECT("DATA!H" &amp; 632-5*(ROW()-3)/2+(COLUMN()-5))</f>
        <v>0.94000825188995685</v>
      </c>
      <c r="G15" s="5" cm="1">
        <f t="array" aca="1" ref="G15" ca="1">INDIRECT("DATA!H" &amp; 632-5*(ROW()-3)/2+(COLUMN()-5))</f>
        <v>0.87499891132298813</v>
      </c>
      <c r="H15" s="5" cm="1">
        <f t="array" aca="1" ref="H15" ca="1">INDIRECT("DATA!H" &amp; 632-5*(ROW()-3)/2+(COLUMN()-5))</f>
        <v>0.71531131874021292</v>
      </c>
      <c r="I15" s="6" cm="1">
        <f t="array" aca="1" ref="I15" ca="1">INDIRECT("DATA!H" &amp; 632-5*(ROW()-3)/2+(COLUMN()-5))</f>
        <v>0.45656308768180709</v>
      </c>
      <c r="K15" s="83"/>
      <c r="L15" s="75"/>
      <c r="M15" s="4" t="s">
        <v>3</v>
      </c>
      <c r="N15" s="5" cm="1">
        <f t="array" aca="1" ref="N15" ca="1">INDIRECT("DATA!I" &amp; 632-5*(ROW()-3)/2+(COLUMN()-14))</f>
        <v>0.99148011320711338</v>
      </c>
      <c r="O15" s="5" cm="1">
        <f t="array" aca="1" ref="O15" ca="1">INDIRECT("DATA!I" &amp; 632-5*(ROW()-3)/2+(COLUMN()-14))</f>
        <v>0.99031207667522558</v>
      </c>
      <c r="P15" s="5" cm="1">
        <f t="array" aca="1" ref="P15" ca="1">INDIRECT("DATA!I" &amp; 632-5*(ROW()-3)/2+(COLUMN()-14))</f>
        <v>0.98779245056177223</v>
      </c>
      <c r="Q15" s="5" cm="1">
        <f t="array" aca="1" ref="Q15" ca="1">INDIRECT("DATA!I" &amp; 632-5*(ROW()-3)/2+(COLUMN()-14))</f>
        <v>0.9687937128484102</v>
      </c>
      <c r="R15" s="5" cm="1">
        <f t="array" aca="1" ref="R15" ca="1">INDIRECT("DATA!I" &amp; 632-5*(ROW()-3)/2+(COLUMN()-14))</f>
        <v>0.8687481384366128</v>
      </c>
      <c r="S15" s="23"/>
      <c r="T15" s="83"/>
      <c r="U15" s="75"/>
      <c r="V15" s="4" t="s">
        <v>3</v>
      </c>
      <c r="W15" s="6" cm="1">
        <f t="array" aca="1" ref="W15" ca="1">INDIRECT("DATA!J" &amp; 632-5*(ROW()-3)/2+(COLUMN()-23))</f>
        <v>0.98438677464495861</v>
      </c>
      <c r="X15" s="6" cm="1">
        <f t="array" aca="1" ref="X15" ca="1">INDIRECT("DATA!J" &amp; 632-5*(ROW()-3)/2+(COLUMN()-23))</f>
        <v>0.97747654345633017</v>
      </c>
      <c r="Y15" s="6" cm="1">
        <f t="array" aca="1" ref="Y15" ca="1">INDIRECT("DATA!J" &amp; 632-5*(ROW()-3)/2+(COLUMN()-23))</f>
        <v>0.95217204682506595</v>
      </c>
      <c r="Z15" s="6" cm="1">
        <f t="array" aca="1" ref="Z15" ca="1">INDIRECT("DATA!J" &amp; 632-5*(ROW()-3)/2+(COLUMN()-23))</f>
        <v>0.86834473977451232</v>
      </c>
      <c r="AA15" s="6" cm="1">
        <f t="array" aca="1" ref="AA15" ca="1">INDIRECT("DATA!J" &amp; 632-5*(ROW()-3)/2+(COLUMN()-23))</f>
        <v>0.6647310165938447</v>
      </c>
      <c r="AC15" s="83"/>
      <c r="AD15" s="75"/>
      <c r="AE15" s="4" t="s">
        <v>3</v>
      </c>
      <c r="AF15" s="5">
        <f t="shared" ca="1" si="1"/>
        <v>3.2405558912433352E-2</v>
      </c>
      <c r="AG15" s="5">
        <f t="shared" ca="1" si="0"/>
        <v>5.0303824785268736E-2</v>
      </c>
      <c r="AH15" s="5">
        <f t="shared" ca="1" si="0"/>
        <v>0.1127935392387841</v>
      </c>
      <c r="AI15" s="5">
        <f t="shared" ca="1" si="0"/>
        <v>0.25348239410819728</v>
      </c>
      <c r="AJ15" s="5">
        <f t="shared" ca="1" si="0"/>
        <v>0.41218505075480572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INDIRECT("DATA!E"&amp;632-5*(ROW()-2)/2+(COLUMN()-5))</f>
        <v>0.96052184725059464</v>
      </c>
      <c r="F16" s="2" cm="1">
        <f t="array" aca="1" ref="F16" ca="1">INDIRECT("DATA!E"&amp;632-5*(ROW()-2)/2+(COLUMN()-5))</f>
        <v>0.93285666273744916</v>
      </c>
      <c r="G16" s="2" cm="1">
        <f t="array" aca="1" ref="G16" ca="1">INDIRECT("DATA!E"&amp;632-5*(ROW()-2)/2+(COLUMN()-5))</f>
        <v>0.84787255579965026</v>
      </c>
      <c r="H16" s="2" cm="1">
        <f t="array" aca="1" ref="H16" ca="1">INDIRECT("DATA!E"&amp;632-5*(ROW()-2)/2+(COLUMN()-5))</f>
        <v>0.6876844048431966</v>
      </c>
      <c r="I16" s="3" cm="1">
        <f t="array" aca="1" ref="I16" ca="1">INDIRECT("DATA!E"&amp;632-5*(ROW()-2)/2+(COLUMN()-5))</f>
        <v>0.46440504953769718</v>
      </c>
      <c r="K16" s="83"/>
      <c r="L16" s="74">
        <v>-10</v>
      </c>
      <c r="M16" s="1" t="s">
        <v>2</v>
      </c>
      <c r="N16" s="2" cm="1">
        <f t="array" aca="1" ref="N16" ca="1">INDIRECT("DATA!F" &amp; 632-5*(ROW()-2)/2+(COLUMN()-14))</f>
        <v>0.9810390856326916</v>
      </c>
      <c r="O16" s="2" cm="1">
        <f t="array" aca="1" ref="O16" ca="1">INDIRECT("DATA!F" &amp; 632-5*(ROW()-2)/2+(COLUMN()-14))</f>
        <v>0.98471578698876439</v>
      </c>
      <c r="P16" s="2" cm="1">
        <f t="array" aca="1" ref="P16" ca="1">INDIRECT("DATA!F" &amp; 632-5*(ROW()-2)/2+(COLUMN()-14))</f>
        <v>0.96961588130604459</v>
      </c>
      <c r="Q16" s="2" cm="1">
        <f t="array" aca="1" ref="Q16" ca="1">INDIRECT("DATA!F" &amp; 632-5*(ROW()-2)/2+(COLUMN()-14))</f>
        <v>0.94184411114774802</v>
      </c>
      <c r="R16" s="2" cm="1">
        <f t="array" aca="1" ref="R16" ca="1">INDIRECT("DATA!F" &amp; 632-5*(ROW()-2)/2+(COLUMN()-14))</f>
        <v>0.81820707347593657</v>
      </c>
      <c r="S16" s="23"/>
      <c r="T16" s="83"/>
      <c r="U16" s="74">
        <v>-10</v>
      </c>
      <c r="V16" s="1" t="s">
        <v>2</v>
      </c>
      <c r="W16" s="3" cm="1">
        <f t="array" aca="1" ref="W16" ca="1">INDIRECT("DATA!G" &amp; 632-5*(ROW()-2)/2+(COLUMN()-23))</f>
        <v>0.9741131526858362</v>
      </c>
      <c r="X16" s="3" cm="1">
        <f t="array" aca="1" ref="X16" ca="1">INDIRECT("DATA!G" &amp; 632-5*(ROW()-2)/2+(COLUMN()-23))</f>
        <v>0.97170952887615902</v>
      </c>
      <c r="Y16" s="3" cm="1">
        <f t="array" aca="1" ref="Y16" ca="1">INDIRECT("DATA!G" &amp; 632-5*(ROW()-2)/2+(COLUMN()-23))</f>
        <v>0.93619066608018597</v>
      </c>
      <c r="Z16" s="3" cm="1">
        <f t="array" aca="1" ref="Z16" ca="1">INDIRECT("DATA!G" &amp; 632-5*(ROW()-2)/2+(COLUMN()-23))</f>
        <v>0.86508631210409126</v>
      </c>
      <c r="AA16" s="3" cm="1">
        <f t="array" aca="1" ref="AA16" ca="1">INDIRECT("DATA!G" &amp; 632-5*(ROW()-2)/2+(COLUMN()-23))</f>
        <v>0.69471108610915966</v>
      </c>
      <c r="AC16" s="83"/>
      <c r="AD16" s="74">
        <v>-10</v>
      </c>
      <c r="AE16" s="1" t="s">
        <v>2</v>
      </c>
      <c r="AF16" s="2">
        <f t="shared" ca="1" si="1"/>
        <v>2.0517238382096958E-2</v>
      </c>
      <c r="AG16" s="2">
        <f t="shared" ca="1" si="0"/>
        <v>5.1859124251315225E-2</v>
      </c>
      <c r="AH16" s="2">
        <f t="shared" ca="1" si="0"/>
        <v>0.12174332550639433</v>
      </c>
      <c r="AI16" s="2">
        <f t="shared" ca="1" si="0"/>
        <v>0.25415970630455142</v>
      </c>
      <c r="AJ16" s="2">
        <f t="shared" ca="1" si="0"/>
        <v>0.3538020239382394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INDIRECT("DATA!H" &amp; 632-5*(ROW()-3)/2+(COLUMN()-5))</f>
        <v>0.97604655933696005</v>
      </c>
      <c r="F17" s="5" cm="1">
        <f t="array" aca="1" ref="F17" ca="1">INDIRECT("DATA!H" &amp; 632-5*(ROW()-3)/2+(COLUMN()-5))</f>
        <v>0.95500027288981004</v>
      </c>
      <c r="G17" s="5" cm="1">
        <f t="array" aca="1" ref="G17" ca="1">INDIRECT("DATA!H" &amp; 632-5*(ROW()-3)/2+(COLUMN()-5))</f>
        <v>0.89862369521746777</v>
      </c>
      <c r="H17" s="5" cm="1">
        <f t="array" aca="1" ref="H17" ca="1">INDIRECT("DATA!H" &amp; 632-5*(ROW()-3)/2+(COLUMN()-5))</f>
        <v>0.75223433236985826</v>
      </c>
      <c r="I17" s="6" cm="1">
        <f t="array" aca="1" ref="I17" ca="1">INDIRECT("DATA!H" &amp; 632-5*(ROW()-3)/2+(COLUMN()-5))</f>
        <v>0.48718544175212358</v>
      </c>
      <c r="K17" s="83"/>
      <c r="L17" s="75"/>
      <c r="M17" s="4" t="s">
        <v>3</v>
      </c>
      <c r="N17" s="5" cm="1">
        <f t="array" aca="1" ref="N17" ca="1">INDIRECT("DATA!I" &amp; 632-5*(ROW()-3)/2+(COLUMN()-14))</f>
        <v>0.99409528537240999</v>
      </c>
      <c r="O17" s="5" cm="1">
        <f t="array" aca="1" ref="O17" ca="1">INDIRECT("DATA!I" &amp; 632-5*(ROW()-3)/2+(COLUMN()-14))</f>
        <v>0.98969423450691119</v>
      </c>
      <c r="P17" s="5" cm="1">
        <f t="array" aca="1" ref="P17" ca="1">INDIRECT("DATA!I" &amp; 632-5*(ROW()-3)/2+(COLUMN()-14))</f>
        <v>0.98991343525604136</v>
      </c>
      <c r="Q17" s="5" cm="1">
        <f t="array" aca="1" ref="Q17" ca="1">INDIRECT("DATA!I" &amp; 632-5*(ROW()-3)/2+(COLUMN()-14))</f>
        <v>0.97321262615877202</v>
      </c>
      <c r="R17" s="5" cm="1">
        <f t="array" aca="1" ref="R17" ca="1">INDIRECT("DATA!I" &amp; 632-5*(ROW()-3)/2+(COLUMN()-14))</f>
        <v>0.90546251791383436</v>
      </c>
      <c r="S17" s="23"/>
      <c r="T17" s="83"/>
      <c r="U17" s="75"/>
      <c r="V17" s="4" t="s">
        <v>3</v>
      </c>
      <c r="W17" s="6" cm="1">
        <f t="array" aca="1" ref="W17" ca="1">INDIRECT("DATA!J" &amp; 632-5*(ROW()-3)/2+(COLUMN()-23))</f>
        <v>0.99026693072618077</v>
      </c>
      <c r="X17" s="6" cm="1">
        <f t="array" aca="1" ref="X17" ca="1">INDIRECT("DATA!J" &amp; 632-5*(ROW()-3)/2+(COLUMN()-23))</f>
        <v>0.98151885796225535</v>
      </c>
      <c r="Y17" s="6" cm="1">
        <f t="array" aca="1" ref="Y17" ca="1">INDIRECT("DATA!J" &amp; 632-5*(ROW()-3)/2+(COLUMN()-23))</f>
        <v>0.961660288113099</v>
      </c>
      <c r="Z17" s="6" cm="1">
        <f t="array" aca="1" ref="Z17" ca="1">INDIRECT("DATA!J" &amp; 632-5*(ROW()-3)/2+(COLUMN()-23))</f>
        <v>0.88794847370614027</v>
      </c>
      <c r="AA17" s="6" cm="1">
        <f t="array" aca="1" ref="AA17" ca="1">INDIRECT("DATA!J" &amp; 632-5*(ROW()-3)/2+(COLUMN()-23))</f>
        <v>0.70950274232260968</v>
      </c>
      <c r="AC17" s="83"/>
      <c r="AD17" s="75"/>
      <c r="AE17" s="4" t="s">
        <v>3</v>
      </c>
      <c r="AF17" s="5">
        <f t="shared" ca="1" si="1"/>
        <v>1.8048726035449936E-2</v>
      </c>
      <c r="AG17" s="5">
        <f t="shared" ca="1" si="0"/>
        <v>3.4693961617101143E-2</v>
      </c>
      <c r="AH17" s="5">
        <f t="shared" ca="1" si="0"/>
        <v>9.1289740038573597E-2</v>
      </c>
      <c r="AI17" s="5">
        <f t="shared" ca="1" si="0"/>
        <v>0.22097829378891376</v>
      </c>
      <c r="AJ17" s="5">
        <f t="shared" ca="1" si="0"/>
        <v>0.41827707616171078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INDIRECT("DATA!E"&amp;632-5*(ROW()-2)/2+(COLUMN()-5))</f>
        <v>0.96860023363087122</v>
      </c>
      <c r="F18" s="2" cm="1">
        <f t="array" aca="1" ref="F18" ca="1">INDIRECT("DATA!E"&amp;632-5*(ROW()-2)/2+(COLUMN()-5))</f>
        <v>0.94518865036994204</v>
      </c>
      <c r="G18" s="2" cm="1">
        <f t="array" aca="1" ref="G18" ca="1">INDIRECT("DATA!E"&amp;632-5*(ROW()-2)/2+(COLUMN()-5))</f>
        <v>0.87212342818663569</v>
      </c>
      <c r="H18" s="2" cm="1">
        <f t="array" aca="1" ref="H18" ca="1">INDIRECT("DATA!E"&amp;632-5*(ROW()-2)/2+(COLUMN()-5))</f>
        <v>0.71687257262526793</v>
      </c>
      <c r="I18" s="3" cm="1">
        <f t="array" aca="1" ref="I18" ca="1">INDIRECT("DATA!E"&amp;632-5*(ROW()-2)/2+(COLUMN()-5))</f>
        <v>0.49331319801523421</v>
      </c>
      <c r="K18" s="83"/>
      <c r="L18" s="74">
        <v>-15</v>
      </c>
      <c r="M18" s="1" t="s">
        <v>2</v>
      </c>
      <c r="N18" s="2" cm="1">
        <f t="array" aca="1" ref="N18" ca="1">INDIRECT("DATA!F" &amp; 632-5*(ROW()-2)/2+(COLUMN()-14))</f>
        <v>0.98402910166109681</v>
      </c>
      <c r="O18" s="2" cm="1">
        <f t="array" aca="1" ref="O18" ca="1">INDIRECT("DATA!F" &amp; 632-5*(ROW()-2)/2+(COLUMN()-14))</f>
        <v>0.9850301253175896</v>
      </c>
      <c r="P18" s="2" cm="1">
        <f t="array" aca="1" ref="P18" ca="1">INDIRECT("DATA!F" &amp; 632-5*(ROW()-2)/2+(COLUMN()-14))</f>
        <v>0.97602235994572084</v>
      </c>
      <c r="Q18" s="2" cm="1">
        <f t="array" aca="1" ref="Q18" ca="1">INDIRECT("DATA!F" &amp; 632-5*(ROW()-2)/2+(COLUMN()-14))</f>
        <v>0.94812294992044321</v>
      </c>
      <c r="R18" s="2" cm="1">
        <f t="array" aca="1" ref="R18" ca="1">INDIRECT("DATA!F" &amp; 632-5*(ROW()-2)/2+(COLUMN()-14))</f>
        <v>0.84709113646318546</v>
      </c>
      <c r="S18" s="23"/>
      <c r="T18" s="83"/>
      <c r="U18" s="74">
        <v>-15</v>
      </c>
      <c r="V18" s="1" t="s">
        <v>2</v>
      </c>
      <c r="W18" s="3" cm="1">
        <f t="array" aca="1" ref="W18" ca="1">INDIRECT("DATA!G" &amp; 632-5*(ROW()-2)/2+(COLUMN()-23))</f>
        <v>0.98060279103258075</v>
      </c>
      <c r="X18" s="3" cm="1">
        <f t="array" aca="1" ref="X18" ca="1">INDIRECT("DATA!G" &amp; 632-5*(ROW()-2)/2+(COLUMN()-23))</f>
        <v>0.97549016270177202</v>
      </c>
      <c r="Y18" s="3" cm="1">
        <f t="array" aca="1" ref="Y18" ca="1">INDIRECT("DATA!G" &amp; 632-5*(ROW()-2)/2+(COLUMN()-23))</f>
        <v>0.94761489182641556</v>
      </c>
      <c r="Z18" s="3" cm="1">
        <f t="array" aca="1" ref="Z18" ca="1">INDIRECT("DATA!G" &amp; 632-5*(ROW()-2)/2+(COLUMN()-23))</f>
        <v>0.87930484628988792</v>
      </c>
      <c r="AA18" s="3" cm="1">
        <f t="array" aca="1" ref="AA18" ca="1">INDIRECT("DATA!G" &amp; 632-5*(ROW()-2)/2+(COLUMN()-23))</f>
        <v>0.7259187239338164</v>
      </c>
      <c r="AC18" s="83"/>
      <c r="AD18" s="74">
        <v>-15</v>
      </c>
      <c r="AE18" s="1" t="s">
        <v>2</v>
      </c>
      <c r="AF18" s="2">
        <f t="shared" ca="1" si="1"/>
        <v>1.5428868030225584E-2</v>
      </c>
      <c r="AG18" s="2">
        <f t="shared" ca="1" si="0"/>
        <v>3.9841474947647559E-2</v>
      </c>
      <c r="AH18" s="2">
        <f t="shared" ca="1" si="0"/>
        <v>0.10389893175908516</v>
      </c>
      <c r="AI18" s="2">
        <f t="shared" ca="1" si="0"/>
        <v>0.23125037729517528</v>
      </c>
      <c r="AJ18" s="2">
        <f t="shared" ca="1" si="0"/>
        <v>0.35377793844795125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INDIRECT("DATA!H" &amp; 632-5*(ROW()-3)/2+(COLUMN()-5))</f>
        <v>0.98331735007311261</v>
      </c>
      <c r="F19" s="5" cm="1">
        <f t="array" aca="1" ref="F19" ca="1">INDIRECT("DATA!H" &amp; 632-5*(ROW()-3)/2+(COLUMN()-5))</f>
        <v>0.9669787444242498</v>
      </c>
      <c r="G19" s="5" cm="1">
        <f t="array" aca="1" ref="G19" ca="1">INDIRECT("DATA!H" &amp; 632-5*(ROW()-3)/2+(COLUMN()-5))</f>
        <v>0.9106220043708636</v>
      </c>
      <c r="H19" s="5" cm="1">
        <f t="array" aca="1" ref="H19" ca="1">INDIRECT("DATA!H" &amp; 632-5*(ROW()-3)/2+(COLUMN()-5))</f>
        <v>0.78068627731297513</v>
      </c>
      <c r="I19" s="6" cm="1">
        <f t="array" aca="1" ref="I19" ca="1">INDIRECT("DATA!H" &amp; 632-5*(ROW()-3)/2+(COLUMN()-5))</f>
        <v>0.53214795371858292</v>
      </c>
      <c r="K19" s="83"/>
      <c r="L19" s="85"/>
      <c r="M19" s="4" t="s">
        <v>3</v>
      </c>
      <c r="N19" s="5" cm="1">
        <f t="array" aca="1" ref="N19" ca="1">INDIRECT("DATA!I" &amp; 632-5*(ROW()-3)/2+(COLUMN()-14))</f>
        <v>0.99320216462713518</v>
      </c>
      <c r="O19" s="5" cm="1">
        <f t="array" aca="1" ref="O19" ca="1">INDIRECT("DATA!I" &amp; 632-5*(ROW()-3)/2+(COLUMN()-14))</f>
        <v>0.99100874705050523</v>
      </c>
      <c r="P19" s="5" cm="1">
        <f t="array" aca="1" ref="P19" ca="1">INDIRECT("DATA!I" &amp; 632-5*(ROW()-3)/2+(COLUMN()-14))</f>
        <v>0.98715979496204465</v>
      </c>
      <c r="Q19" s="5" cm="1">
        <f t="array" aca="1" ref="Q19" ca="1">INDIRECT("DATA!I" &amp; 632-5*(ROW()-3)/2+(COLUMN()-14))</f>
        <v>0.97596278995900942</v>
      </c>
      <c r="R19" s="5" cm="1">
        <f t="array" aca="1" ref="R19" ca="1">INDIRECT("DATA!I" &amp; 632-5*(ROW()-3)/2+(COLUMN()-14))</f>
        <v>0.92304368610222798</v>
      </c>
      <c r="S19" s="23"/>
      <c r="T19" s="83"/>
      <c r="U19" s="85"/>
      <c r="V19" s="4" t="s">
        <v>3</v>
      </c>
      <c r="W19" s="6" cm="1">
        <f t="array" aca="1" ref="W19" ca="1">INDIRECT("DATA!J" &amp; 632-5*(ROW()-3)/2+(COLUMN()-23))</f>
        <v>0.99174771788093641</v>
      </c>
      <c r="X19" s="6" cm="1">
        <f t="array" aca="1" ref="X19" ca="1">INDIRECT("DATA!J" &amp; 632-5*(ROW()-3)/2+(COLUMN()-23))</f>
        <v>0.98563816389151282</v>
      </c>
      <c r="Y19" s="6" cm="1">
        <f t="array" aca="1" ref="Y19" ca="1">INDIRECT("DATA!J" &amp; 632-5*(ROW()-3)/2+(COLUMN()-23))</f>
        <v>0.96402393781590523</v>
      </c>
      <c r="Z19" s="6" cm="1">
        <f t="array" aca="1" ref="Z19" ca="1">INDIRECT("DATA!J" &amp; 632-5*(ROW()-3)/2+(COLUMN()-23))</f>
        <v>0.90230448810135344</v>
      </c>
      <c r="AA19" s="6" cm="1">
        <f t="array" aca="1" ref="AA19" ca="1">INDIRECT("DATA!J" &amp; 632-5*(ROW()-3)/2+(COLUMN()-23))</f>
        <v>0.73929073787150523</v>
      </c>
      <c r="AC19" s="83"/>
      <c r="AD19" s="85"/>
      <c r="AE19" s="4" t="s">
        <v>3</v>
      </c>
      <c r="AF19" s="5">
        <f t="shared" ca="1" si="1"/>
        <v>9.8848145540225696E-3</v>
      </c>
      <c r="AG19" s="5">
        <f t="shared" ca="1" si="0"/>
        <v>2.4030002626255431E-2</v>
      </c>
      <c r="AH19" s="5">
        <f t="shared" ca="1" si="0"/>
        <v>7.6537790591181043E-2</v>
      </c>
      <c r="AI19" s="5">
        <f t="shared" ca="1" si="0"/>
        <v>0.19527651264603429</v>
      </c>
      <c r="AJ19" s="5">
        <f t="shared" ca="1" si="0"/>
        <v>0.39089573238364506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INDIRECT("DATA!E"&amp;632-5*(ROW()-2)/2+(COLUMN()-5))</f>
        <v>0.97137097205911582</v>
      </c>
      <c r="F20" s="2" cm="1">
        <f t="array" aca="1" ref="F20" ca="1">INDIRECT("DATA!E"&amp;632-5*(ROW()-2)/2+(COLUMN()-5))</f>
        <v>0.96063451576538239</v>
      </c>
      <c r="G20" s="2" cm="1">
        <f t="array" aca="1" ref="G20" ca="1">INDIRECT("DATA!E"&amp;632-5*(ROW()-2)/2+(COLUMN()-5))</f>
        <v>0.88492181096149913</v>
      </c>
      <c r="H20" s="2" cm="1">
        <f t="array" aca="1" ref="H20" ca="1">INDIRECT("DATA!E"&amp;632-5*(ROW()-2)/2+(COLUMN()-5))</f>
        <v>0.73906787403647733</v>
      </c>
      <c r="I20" s="3" cm="1">
        <f t="array" aca="1" ref="I20" ca="1">INDIRECT("DATA!E"&amp;632-5*(ROW()-2)/2+(COLUMN()-5))</f>
        <v>0.51936340130245362</v>
      </c>
      <c r="K20" s="83"/>
      <c r="L20" s="89">
        <v>-20</v>
      </c>
      <c r="M20" s="1" t="s">
        <v>2</v>
      </c>
      <c r="N20" s="2" cm="1">
        <f t="array" aca="1" ref="N20" ca="1">INDIRECT("DATA!F" &amp; 632-5*(ROW()-2)/2+(COLUMN()-14))</f>
        <v>0.98889582813064436</v>
      </c>
      <c r="O20" s="2" cm="1">
        <f t="array" aca="1" ref="O20" ca="1">INDIRECT("DATA!F" &amp; 632-5*(ROW()-2)/2+(COLUMN()-14))</f>
        <v>0.98084447403062003</v>
      </c>
      <c r="P20" s="2" cm="1">
        <f t="array" aca="1" ref="P20" ca="1">INDIRECT("DATA!F" &amp; 632-5*(ROW()-2)/2+(COLUMN()-14))</f>
        <v>0.97726554982498282</v>
      </c>
      <c r="Q20" s="2" cm="1">
        <f t="array" aca="1" ref="Q20" ca="1">INDIRECT("DATA!F" &amp; 632-5*(ROW()-2)/2+(COLUMN()-14))</f>
        <v>0.95294155898026256</v>
      </c>
      <c r="R20" s="2" cm="1">
        <f t="array" aca="1" ref="R20" ca="1">INDIRECT("DATA!F" &amp; 632-5*(ROW()-2)/2+(COLUMN()-14))</f>
        <v>0.86843076219694393</v>
      </c>
      <c r="S20" s="23"/>
      <c r="T20" s="83"/>
      <c r="U20" s="89">
        <v>-20</v>
      </c>
      <c r="V20" s="1" t="s">
        <v>2</v>
      </c>
      <c r="W20" s="3" cm="1">
        <f t="array" aca="1" ref="W20" ca="1">INDIRECT("DATA!G" &amp; 632-5*(ROW()-2)/2+(COLUMN()-23))</f>
        <v>0.98302991390991157</v>
      </c>
      <c r="X20" s="3" cm="1">
        <f t="array" aca="1" ref="X20" ca="1">INDIRECT("DATA!G" &amp; 632-5*(ROW()-2)/2+(COLUMN()-23))</f>
        <v>0.97408224143924083</v>
      </c>
      <c r="Y20" s="3" cm="1">
        <f t="array" aca="1" ref="Y20" ca="1">INDIRECT("DATA!G" &amp; 632-5*(ROW()-2)/2+(COLUMN()-23))</f>
        <v>0.95237728069503558</v>
      </c>
      <c r="Z20" s="3" cm="1">
        <f t="array" aca="1" ref="Z20" ca="1">INDIRECT("DATA!G" &amp; 632-5*(ROW()-2)/2+(COLUMN()-23))</f>
        <v>0.88981419102476467</v>
      </c>
      <c r="AA20" s="3" cm="1">
        <f t="array" aca="1" ref="AA20" ca="1">INDIRECT("DATA!G" &amp; 632-5*(ROW()-2)/2+(COLUMN()-23))</f>
        <v>0.75106187638320343</v>
      </c>
      <c r="AC20" s="83"/>
      <c r="AD20" s="89">
        <v>-20</v>
      </c>
      <c r="AE20" s="1" t="s">
        <v>2</v>
      </c>
      <c r="AF20" s="2">
        <f t="shared" ca="1" si="1"/>
        <v>1.7524856071528538E-2</v>
      </c>
      <c r="AG20" s="2">
        <f t="shared" ca="1" si="1"/>
        <v>2.0209958265237637E-2</v>
      </c>
      <c r="AH20" s="2">
        <f t="shared" ca="1" si="1"/>
        <v>9.2343738863483682E-2</v>
      </c>
      <c r="AI20" s="2">
        <f t="shared" ca="1" si="1"/>
        <v>0.21387368494378522</v>
      </c>
      <c r="AJ20" s="2">
        <f t="shared" ca="1" si="1"/>
        <v>0.34906736089449031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INDIRECT("DATA!H" &amp; 632-5*(ROW()-3)/2+(COLUMN()-5))</f>
        <v>0.99229019434651444</v>
      </c>
      <c r="F21" s="5" cm="1">
        <f t="array" aca="1" ref="F21" ca="1">INDIRECT("DATA!H" &amp; 632-5*(ROW()-3)/2+(COLUMN()-5))</f>
        <v>0.97496654021222418</v>
      </c>
      <c r="G21" s="5" cm="1">
        <f t="array" aca="1" ref="G21" ca="1">INDIRECT("DATA!H" &amp; 632-5*(ROW()-3)/2+(COLUMN()-5))</f>
        <v>0.92150262274290684</v>
      </c>
      <c r="H21" s="5" cm="1">
        <f t="array" aca="1" ref="H21" ca="1">INDIRECT("DATA!H" &amp; 632-5*(ROW()-3)/2+(COLUMN()-5))</f>
        <v>0.80058233850521798</v>
      </c>
      <c r="I21" s="6" cm="1">
        <f t="array" aca="1" ref="I21" ca="1">INDIRECT("DATA!H" &amp; 632-5*(ROW()-3)/2+(COLUMN()-5))</f>
        <v>0.56852726215852323</v>
      </c>
      <c r="K21" s="83"/>
      <c r="L21" s="85"/>
      <c r="M21" s="4" t="s">
        <v>3</v>
      </c>
      <c r="N21" s="5" cm="1">
        <f t="array" aca="1" ref="N21" ca="1">INDIRECT("DATA!I" &amp; 632-5*(ROW()-3)/2+(COLUMN()-14))</f>
        <v>0.99540896554427205</v>
      </c>
      <c r="O21" s="5" cm="1">
        <f t="array" aca="1" ref="O21" ca="1">INDIRECT("DATA!I" &amp; 632-5*(ROW()-3)/2+(COLUMN()-14))</f>
        <v>0.9930026579024458</v>
      </c>
      <c r="P21" s="5" cm="1">
        <f t="array" aca="1" ref="P21" ca="1">INDIRECT("DATA!I" &amp; 632-5*(ROW()-3)/2+(COLUMN()-14))</f>
        <v>0.98788845497147681</v>
      </c>
      <c r="Q21" s="5" cm="1">
        <f t="array" aca="1" ref="Q21" ca="1">INDIRECT("DATA!I" &amp; 632-5*(ROW()-3)/2+(COLUMN()-14))</f>
        <v>0.97823475237036062</v>
      </c>
      <c r="R21" s="5" cm="1">
        <f t="array" aca="1" ref="R21" ca="1">INDIRECT("DATA!I" &amp; 632-5*(ROW()-3)/2+(COLUMN()-14))</f>
        <v>0.93618562898106938</v>
      </c>
      <c r="S21" s="23"/>
      <c r="T21" s="83"/>
      <c r="U21" s="85"/>
      <c r="V21" s="4" t="s">
        <v>3</v>
      </c>
      <c r="W21" s="6" cm="1">
        <f t="array" aca="1" ref="W21" ca="1">INDIRECT("DATA!J" &amp; 632-5*(ROW()-3)/2+(COLUMN()-23))</f>
        <v>0.99373792425655483</v>
      </c>
      <c r="X21" s="6" cm="1">
        <f t="array" aca="1" ref="X21" ca="1">INDIRECT("DATA!J" &amp; 632-5*(ROW()-3)/2+(COLUMN()-23))</f>
        <v>0.98900341455840524</v>
      </c>
      <c r="Y21" s="6" cm="1">
        <f t="array" aca="1" ref="Y21" ca="1">INDIRECT("DATA!J" &amp; 632-5*(ROW()-3)/2+(COLUMN()-23))</f>
        <v>0.96772132360678098</v>
      </c>
      <c r="Z21" s="6" cm="1">
        <f t="array" aca="1" ref="Z21" ca="1">INDIRECT("DATA!J" &amp; 632-5*(ROW()-3)/2+(COLUMN()-23))</f>
        <v>0.91307407345928038</v>
      </c>
      <c r="AA21" s="6" cm="1">
        <f t="array" aca="1" ref="AA21" ca="1">INDIRECT("DATA!J" &amp; 632-5*(ROW()-3)/2+(COLUMN()-23))</f>
        <v>0.76458092433506175</v>
      </c>
      <c r="AC21" s="83"/>
      <c r="AD21" s="85"/>
      <c r="AE21" s="4" t="s">
        <v>3</v>
      </c>
      <c r="AF21" s="5">
        <f t="shared" ca="1" si="1"/>
        <v>3.1187711977576082E-3</v>
      </c>
      <c r="AG21" s="5">
        <f t="shared" ca="1" si="1"/>
        <v>1.803611769022162E-2</v>
      </c>
      <c r="AH21" s="5">
        <f t="shared" ca="1" si="1"/>
        <v>6.6385832228569974E-2</v>
      </c>
      <c r="AI21" s="5">
        <f t="shared" ca="1" si="1"/>
        <v>0.17765241386514263</v>
      </c>
      <c r="AJ21" s="5">
        <f t="shared" ca="1" si="1"/>
        <v>0.36765836682254616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INDIRECT("DATA!E"&amp;632-5*(ROW()-2)/2+(COLUMN()-5))</f>
        <v>0.97267159683270843</v>
      </c>
      <c r="F22" s="2" cm="1">
        <f t="array" aca="1" ref="F22" ca="1">INDIRECT("DATA!E"&amp;632-5*(ROW()-2)/2+(COLUMN()-5))</f>
        <v>0.96377589199864599</v>
      </c>
      <c r="G22" s="2" cm="1">
        <f t="array" aca="1" ref="G22" ca="1">INDIRECT("DATA!E"&amp;632-5*(ROW()-2)/2+(COLUMN()-5))</f>
        <v>0.89010999589197093</v>
      </c>
      <c r="H22" s="2" cm="1">
        <f t="array" aca="1" ref="H22" ca="1">INDIRECT("DATA!E"&amp;632-5*(ROW()-2)/2+(COLUMN()-5))</f>
        <v>0.75424723911664271</v>
      </c>
      <c r="I22" s="3" cm="1">
        <f t="array" aca="1" ref="I22" ca="1">INDIRECT("DATA!E"&amp;632-5*(ROW()-2)/2+(COLUMN()-5))</f>
        <v>0.54041182377599173</v>
      </c>
      <c r="K22" s="83"/>
      <c r="L22" s="89">
        <v>-25</v>
      </c>
      <c r="M22" s="7" t="s">
        <v>2</v>
      </c>
      <c r="N22" s="2" cm="1">
        <f t="array" aca="1" ref="N22" ca="1">INDIRECT("DATA!F" &amp; 632-5*(ROW()-2)/2+(COLUMN()-14))</f>
        <v>0.99188138509849222</v>
      </c>
      <c r="O22" s="2" cm="1">
        <f t="array" aca="1" ref="O22" ca="1">INDIRECT("DATA!F" &amp; 632-5*(ROW()-2)/2+(COLUMN()-14))</f>
        <v>0.98224050238150162</v>
      </c>
      <c r="P22" s="2" cm="1">
        <f t="array" aca="1" ref="P22" ca="1">INDIRECT("DATA!F" &amp; 632-5*(ROW()-2)/2+(COLUMN()-14))</f>
        <v>0.97675739110631199</v>
      </c>
      <c r="Q22" s="2" cm="1">
        <f t="array" aca="1" ref="Q22" ca="1">INDIRECT("DATA!F" &amp; 632-5*(ROW()-2)/2+(COLUMN()-14))</f>
        <v>0.95631317574864838</v>
      </c>
      <c r="R22" s="2" cm="1">
        <f t="array" aca="1" ref="R22" ca="1">INDIRECT("DATA!F" &amp; 632-5*(ROW()-2)/2+(COLUMN()-14))</f>
        <v>0.88557777983746899</v>
      </c>
      <c r="S22" s="23"/>
      <c r="T22" s="83"/>
      <c r="U22" s="89">
        <v>-25</v>
      </c>
      <c r="V22" s="7" t="s">
        <v>2</v>
      </c>
      <c r="W22" s="3" cm="1">
        <f t="array" aca="1" ref="W22" ca="1">INDIRECT("DATA!G" &amp; 632-5*(ROW()-2)/2+(COLUMN()-23))</f>
        <v>0.98397871770162515</v>
      </c>
      <c r="X22" s="3" cm="1">
        <f t="array" aca="1" ref="X22" ca="1">INDIRECT("DATA!G" &amp; 632-5*(ROW()-2)/2+(COLUMN()-23))</f>
        <v>0.97632906074696479</v>
      </c>
      <c r="Y22" s="3" cm="1">
        <f t="array" aca="1" ref="Y22" ca="1">INDIRECT("DATA!G" &amp; 632-5*(ROW()-2)/2+(COLUMN()-23))</f>
        <v>0.95371064017026363</v>
      </c>
      <c r="Z22" s="3" cm="1">
        <f t="array" aca="1" ref="Z22" ca="1">INDIRECT("DATA!G" &amp; 632-5*(ROW()-2)/2+(COLUMN()-23))</f>
        <v>0.89695955428299079</v>
      </c>
      <c r="AA22" s="3" cm="1">
        <f t="array" aca="1" ref="AA22" ca="1">INDIRECT("DATA!G" &amp; 632-5*(ROW()-2)/2+(COLUMN()-23))</f>
        <v>0.77106163979836739</v>
      </c>
      <c r="AC22" s="83"/>
      <c r="AD22" s="89">
        <v>-25</v>
      </c>
      <c r="AE22" s="7" t="s">
        <v>2</v>
      </c>
      <c r="AF22" s="2">
        <f t="shared" ca="1" si="1"/>
        <v>1.9209788265783789E-2</v>
      </c>
      <c r="AG22" s="2">
        <f t="shared" ca="1" si="1"/>
        <v>1.8464610382855629E-2</v>
      </c>
      <c r="AH22" s="2">
        <f t="shared" ca="1" si="1"/>
        <v>8.6647395214341061E-2</v>
      </c>
      <c r="AI22" s="2">
        <f t="shared" ca="1" si="1"/>
        <v>0.20206593663200567</v>
      </c>
      <c r="AJ22" s="2">
        <f t="shared" ca="1" si="1"/>
        <v>0.34516595606147726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INDIRECT("DATA!H" &amp; 632-5*(ROW()-3)/2+(COLUMN()-5))</f>
        <v>0.99261718568499879</v>
      </c>
      <c r="F23" s="5" cm="1">
        <f t="array" aca="1" ref="F23" ca="1">INDIRECT("DATA!H" &amp; 632-5*(ROW()-3)/2+(COLUMN()-5))</f>
        <v>0.97588037679610118</v>
      </c>
      <c r="G23" s="5" cm="1">
        <f t="array" aca="1" ref="G23" ca="1">INDIRECT("DATA!H" &amp; 632-5*(ROW()-3)/2+(COLUMN()-5))</f>
        <v>0.92700840411865204</v>
      </c>
      <c r="H23" s="5" cm="1">
        <f t="array" aca="1" ref="H23" ca="1">INDIRECT("DATA!H" &amp; 632-5*(ROW()-3)/2+(COLUMN()-5))</f>
        <v>0.81426689416008158</v>
      </c>
      <c r="I23" s="6" cm="1">
        <f t="array" aca="1" ref="I23" ca="1">INDIRECT("DATA!H" &amp; 632-5*(ROW()-3)/2+(COLUMN()-5))</f>
        <v>0.59700145475632593</v>
      </c>
      <c r="K23" s="83"/>
      <c r="L23" s="75"/>
      <c r="M23" s="8" t="s">
        <v>3</v>
      </c>
      <c r="N23" s="5" cm="1">
        <f t="array" aca="1" ref="N23" ca="1">INDIRECT("DATA!I" &amp; 632-5*(ROW()-3)/2+(COLUMN()-14))</f>
        <v>0.99855610474459477</v>
      </c>
      <c r="O23" s="5" cm="1">
        <f t="array" aca="1" ref="O23" ca="1">INDIRECT("DATA!I" &amp; 632-5*(ROW()-3)/2+(COLUMN()-14))</f>
        <v>0.9922882536820844</v>
      </c>
      <c r="P23" s="5" cm="1">
        <f t="array" aca="1" ref="P23" ca="1">INDIRECT("DATA!I" &amp; 632-5*(ROW()-3)/2+(COLUMN()-14))</f>
        <v>0.98931941269350721</v>
      </c>
      <c r="Q23" s="5" cm="1">
        <f t="array" aca="1" ref="Q23" ca="1">INDIRECT("DATA!I" &amp; 632-5*(ROW()-3)/2+(COLUMN()-14))</f>
        <v>0.97996040465616518</v>
      </c>
      <c r="R23" s="5" cm="1">
        <f t="array" aca="1" ref="R23" ca="1">INDIRECT("DATA!I" &amp; 632-5*(ROW()-3)/2+(COLUMN()-14))</f>
        <v>0.94523734458063802</v>
      </c>
      <c r="S23" s="23"/>
      <c r="T23" s="83"/>
      <c r="U23" s="75"/>
      <c r="V23" s="8" t="s">
        <v>3</v>
      </c>
      <c r="W23" s="6" cm="1">
        <f t="array" aca="1" ref="W23" ca="1">INDIRECT("DATA!J" &amp; 632-5*(ROW()-3)/2+(COLUMN()-23))</f>
        <v>0.99422782441661139</v>
      </c>
      <c r="X23" s="6" cm="1">
        <f t="array" aca="1" ref="X23" ca="1">INDIRECT("DATA!J" &amp; 632-5*(ROW()-3)/2+(COLUMN()-23))</f>
        <v>0.98898692073059757</v>
      </c>
      <c r="Y23" s="6" cm="1">
        <f t="array" aca="1" ref="Y23" ca="1">INDIRECT("DATA!J" &amp; 632-5*(ROW()-3)/2+(COLUMN()-23))</f>
        <v>0.97107280633167636</v>
      </c>
      <c r="Z23" s="6" cm="1">
        <f t="array" aca="1" ref="Z23" ca="1">INDIRECT("DATA!J" &amp; 632-5*(ROW()-3)/2+(COLUMN()-23))</f>
        <v>0.92072936992366761</v>
      </c>
      <c r="AA23" s="6" cm="1">
        <f t="array" aca="1" ref="AA23" ca="1">INDIRECT("DATA!J" &amp; 632-5*(ROW()-3)/2+(COLUMN()-23))</f>
        <v>0.78482140827690727</v>
      </c>
      <c r="AC23" s="83"/>
      <c r="AD23" s="75"/>
      <c r="AE23" s="8" t="s">
        <v>3</v>
      </c>
      <c r="AF23" s="5">
        <f t="shared" ca="1" si="1"/>
        <v>5.9389190595959818E-3</v>
      </c>
      <c r="AG23" s="5">
        <f t="shared" ca="1" si="1"/>
        <v>1.6407876885983219E-2</v>
      </c>
      <c r="AH23" s="5">
        <f t="shared" ca="1" si="1"/>
        <v>6.2311008574855165E-2</v>
      </c>
      <c r="AI23" s="5">
        <f t="shared" ca="1" si="1"/>
        <v>0.16569351049608361</v>
      </c>
      <c r="AJ23" s="5">
        <f t="shared" ca="1" si="1"/>
        <v>0.34823588982431208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INDIRECT("DATA!E"&amp;632-5*(ROW()-2)/2+(COLUMN()-5))</f>
        <v>0.97147683212224079</v>
      </c>
      <c r="F24" s="2" cm="1">
        <f t="array" aca="1" ref="F24" ca="1">INDIRECT("DATA!E"&amp;632-5*(ROW()-2)/2+(COLUMN()-5))</f>
        <v>0.96165996464162318</v>
      </c>
      <c r="G24" s="2" cm="1">
        <f t="array" aca="1" ref="G24" ca="1">INDIRECT("DATA!E"&amp;632-5*(ROW()-2)/2+(COLUMN()-5))</f>
        <v>0.89291227522026784</v>
      </c>
      <c r="H24" s="2" cm="1">
        <f t="array" aca="1" ref="H24" ca="1">INDIRECT("DATA!E"&amp;632-5*(ROW()-2)/2+(COLUMN()-5))</f>
        <v>0.76299422208633305</v>
      </c>
      <c r="I24" s="3" cm="1">
        <f t="array" aca="1" ref="I24" ca="1">INDIRECT("DATA!E"&amp;632-5*(ROW()-2)/2+(COLUMN()-5))</f>
        <v>0.55718312371122114</v>
      </c>
      <c r="K24" s="83"/>
      <c r="L24" s="74">
        <v>-30</v>
      </c>
      <c r="M24" s="1" t="s">
        <v>2</v>
      </c>
      <c r="N24" s="2" cm="1">
        <f t="array" aca="1" ref="N24" ca="1">INDIRECT("DATA!F" &amp; 632-5*(ROW()-2)/2+(COLUMN()-14))</f>
        <v>0.98760343414734197</v>
      </c>
      <c r="O24" s="2" cm="1">
        <f t="array" aca="1" ref="O24" ca="1">INDIRECT("DATA!F" &amp; 632-5*(ROW()-2)/2+(COLUMN()-14))</f>
        <v>0.9810078426825628</v>
      </c>
      <c r="P24" s="2" cm="1">
        <f t="array" aca="1" ref="P24" ca="1">INDIRECT("DATA!F" &amp; 632-5*(ROW()-2)/2+(COLUMN()-14))</f>
        <v>0.97848455957561142</v>
      </c>
      <c r="Q24" s="2" cm="1">
        <f t="array" aca="1" ref="Q24" ca="1">INDIRECT("DATA!F" &amp; 632-5*(ROW()-2)/2+(COLUMN()-14))</f>
        <v>0.95892003196134401</v>
      </c>
      <c r="R24" s="2" cm="1">
        <f t="array" aca="1" ref="R24" ca="1">INDIRECT("DATA!F" &amp; 632-5*(ROW()-2)/2+(COLUMN()-14))</f>
        <v>0.89905611525474449</v>
      </c>
      <c r="S24" s="23"/>
      <c r="T24" s="83"/>
      <c r="U24" s="74">
        <v>-30</v>
      </c>
      <c r="V24" s="1" t="s">
        <v>2</v>
      </c>
      <c r="W24" s="3" cm="1">
        <f t="array" aca="1" ref="W24" ca="1">INDIRECT("DATA!G" &amp; 632-5*(ROW()-2)/2+(COLUMN()-23))</f>
        <v>0.98261005931969925</v>
      </c>
      <c r="X24" s="3" cm="1">
        <f t="array" aca="1" ref="X24" ca="1">INDIRECT("DATA!G" &amp; 632-5*(ROW()-2)/2+(COLUMN()-23))</f>
        <v>0.97443794227052338</v>
      </c>
      <c r="Y24" s="3" cm="1">
        <f t="array" aca="1" ref="Y24" ca="1">INDIRECT("DATA!G" &amp; 632-5*(ROW()-2)/2+(COLUMN()-23))</f>
        <v>0.95546931568016602</v>
      </c>
      <c r="Z24" s="3" cm="1">
        <f t="array" aca="1" ref="Z24" ca="1">INDIRECT("DATA!G" &amp; 632-5*(ROW()-2)/2+(COLUMN()-23))</f>
        <v>0.90123710124905565</v>
      </c>
      <c r="AA24" s="3" cm="1">
        <f t="array" aca="1" ref="AA24" ca="1">INDIRECT("DATA!G" &amp; 632-5*(ROW()-2)/2+(COLUMN()-23))</f>
        <v>0.78623553051624739</v>
      </c>
      <c r="AC24" s="83"/>
      <c r="AD24" s="74">
        <v>-30</v>
      </c>
      <c r="AE24" s="1" t="s">
        <v>2</v>
      </c>
      <c r="AF24" s="2">
        <f t="shared" ca="1" si="1"/>
        <v>1.6126602025101189E-2</v>
      </c>
      <c r="AG24" s="2">
        <f t="shared" ca="1" si="1"/>
        <v>1.9347878040939626E-2</v>
      </c>
      <c r="AH24" s="2">
        <f t="shared" ca="1" si="1"/>
        <v>8.5572284355343586E-2</v>
      </c>
      <c r="AI24" s="2">
        <f t="shared" ca="1" si="1"/>
        <v>0.19592580987501096</v>
      </c>
      <c r="AJ24" s="2">
        <f t="shared" ca="1" si="1"/>
        <v>0.34187299154352335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INDIRECT("DATA!H" &amp; 632-5*(ROW()-3)/2+(COLUMN()-5))</f>
        <v>0.99226293328901005</v>
      </c>
      <c r="F25" s="5" cm="1">
        <f t="array" aca="1" ref="F25" ca="1">INDIRECT("DATA!H" &amp; 632-5*(ROW()-3)/2+(COLUMN()-5))</f>
        <v>0.97560202463603218</v>
      </c>
      <c r="G25" s="5" cm="1">
        <f t="array" aca="1" ref="G25" ca="1">INDIRECT("DATA!H" &amp; 632-5*(ROW()-3)/2+(COLUMN()-5))</f>
        <v>0.92671876707682321</v>
      </c>
      <c r="H25" s="5" cm="1">
        <f t="array" aca="1" ref="H25" ca="1">INDIRECT("DATA!H" &amp; 632-5*(ROW()-3)/2+(COLUMN()-5))</f>
        <v>0.82026846343500959</v>
      </c>
      <c r="I25" s="6" cm="1">
        <f t="array" aca="1" ref="I25" ca="1">INDIRECT("DATA!H" &amp; 632-5*(ROW()-3)/2+(COLUMN()-5))</f>
        <v>0.61744514228846359</v>
      </c>
      <c r="K25" s="83"/>
      <c r="L25" s="75"/>
      <c r="M25" s="4" t="s">
        <v>3</v>
      </c>
      <c r="N25" s="5" cm="1">
        <f t="array" aca="1" ref="N25" ca="1">INDIRECT("DATA!I" &amp; 632-5*(ROW()-3)/2+(COLUMN()-14))</f>
        <v>0.99505755510976479</v>
      </c>
      <c r="O25" s="5" cm="1">
        <f t="array" aca="1" ref="O25" ca="1">INDIRECT("DATA!I" &amp; 632-5*(ROW()-3)/2+(COLUMN()-14))</f>
        <v>0.99305442382953002</v>
      </c>
      <c r="P25" s="5" cm="1">
        <f t="array" aca="1" ref="P25" ca="1">INDIRECT("DATA!I" &amp; 632-5*(ROW()-3)/2+(COLUMN()-14))</f>
        <v>0.98842784413421036</v>
      </c>
      <c r="Q25" s="5" cm="1">
        <f t="array" aca="1" ref="Q25" ca="1">INDIRECT("DATA!I" &amp; 632-5*(ROW()-3)/2+(COLUMN()-14))</f>
        <v>0.98090460313994399</v>
      </c>
      <c r="R25" s="5" cm="1">
        <f t="array" aca="1" ref="R25" ca="1">INDIRECT("DATA!I" &amp; 632-5*(ROW()-3)/2+(COLUMN()-14))</f>
        <v>0.95236676622085559</v>
      </c>
      <c r="S25" s="23"/>
      <c r="T25" s="83"/>
      <c r="U25" s="75"/>
      <c r="V25" s="4" t="s">
        <v>3</v>
      </c>
      <c r="W25" s="6" cm="1">
        <f t="array" aca="1" ref="W25" ca="1">INDIRECT("DATA!J" &amp; 632-5*(ROW()-3)/2+(COLUMN()-23))</f>
        <v>0.99359588222035322</v>
      </c>
      <c r="X25" s="6" cm="1">
        <f t="array" aca="1" ref="X25" ca="1">INDIRECT("DATA!J" &amp; 632-5*(ROW()-3)/2+(COLUMN()-23))</f>
        <v>0.98936633169356325</v>
      </c>
      <c r="Y25" s="6" cm="1">
        <f t="array" aca="1" ref="Y25" ca="1">INDIRECT("DATA!J" &amp; 632-5*(ROW()-3)/2+(COLUMN()-23))</f>
        <v>0.97042368975313043</v>
      </c>
      <c r="Z25" s="6" cm="1">
        <f t="array" aca="1" ref="Z25" ca="1">INDIRECT("DATA!J" &amp; 632-5*(ROW()-3)/2+(COLUMN()-23))</f>
        <v>0.92535168371657717</v>
      </c>
      <c r="AA25" s="6" cm="1">
        <f t="array" aca="1" ref="AA25" ca="1">INDIRECT("DATA!J" &amp; 632-5*(ROW()-3)/2+(COLUMN()-23))</f>
        <v>0.80126616828607067</v>
      </c>
      <c r="AC25" s="83"/>
      <c r="AD25" s="75"/>
      <c r="AE25" s="4" t="s">
        <v>3</v>
      </c>
      <c r="AF25" s="5">
        <f t="shared" ca="1" si="1"/>
        <v>2.7946218207547391E-3</v>
      </c>
      <c r="AG25" s="5">
        <f t="shared" ca="1" si="1"/>
        <v>1.7452399193497836E-2</v>
      </c>
      <c r="AH25" s="5">
        <f t="shared" ca="1" si="1"/>
        <v>6.1709077057387152E-2</v>
      </c>
      <c r="AI25" s="5">
        <f t="shared" ca="1" si="1"/>
        <v>0.1606361397049344</v>
      </c>
      <c r="AJ25" s="5">
        <f t="shared" ca="1" si="1"/>
        <v>0.334921623932392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INDIRECT("DATA!E"&amp;632-5*(ROW()-2)/2+(COLUMN()-5))</f>
        <v>0.9685982634988578</v>
      </c>
      <c r="F26" s="2" cm="1">
        <f t="array" aca="1" ref="F26" ca="1">INDIRECT("DATA!E"&amp;632-5*(ROW()-2)/2+(COLUMN()-5))</f>
        <v>0.94834286412569779</v>
      </c>
      <c r="G26" s="2" cm="1">
        <f t="array" aca="1" ref="G26" ca="1">INDIRECT("DATA!E"&amp;632-5*(ROW()-2)/2+(COLUMN()-5))</f>
        <v>0.88869097213628301</v>
      </c>
      <c r="H26" s="2" cm="1">
        <f t="array" aca="1" ref="H26" ca="1">INDIRECT("DATA!E"&amp;632-5*(ROW()-2)/2+(COLUMN()-5))</f>
        <v>0.7654507841944036</v>
      </c>
      <c r="I26" s="3" cm="1">
        <f t="array" aca="1" ref="I26" ca="1">INDIRECT("DATA!E"&amp;632-5*(ROW()-2)/2+(COLUMN()-5))</f>
        <v>0.56777112628193438</v>
      </c>
      <c r="K26" s="83"/>
      <c r="L26" s="74">
        <v>-35</v>
      </c>
      <c r="M26" s="1" t="s">
        <v>2</v>
      </c>
      <c r="N26" s="2" cm="1">
        <f t="array" aca="1" ref="N26" ca="1">INDIRECT("DATA!F" &amp; 632-5*(ROW()-2)/2+(COLUMN()-14))</f>
        <v>0.983329282454246</v>
      </c>
      <c r="O26" s="2" cm="1">
        <f t="array" aca="1" ref="O26" ca="1">INDIRECT("DATA!F" &amp; 632-5*(ROW()-2)/2+(COLUMN()-14))</f>
        <v>0.98519877543932177</v>
      </c>
      <c r="P26" s="2" cm="1">
        <f t="array" aca="1" ref="P26" ca="1">INDIRECT("DATA!F" &amp; 632-5*(ROW()-2)/2+(COLUMN()-14))</f>
        <v>0.97857449816956643</v>
      </c>
      <c r="Q26" s="2" cm="1">
        <f t="array" aca="1" ref="Q26" ca="1">INDIRECT("DATA!F" &amp; 632-5*(ROW()-2)/2+(COLUMN()-14))</f>
        <v>0.96071678250149362</v>
      </c>
      <c r="R26" s="2" cm="1">
        <f t="array" aca="1" ref="R26" ca="1">INDIRECT("DATA!F" &amp; 632-5*(ROW()-2)/2+(COLUMN()-14))</f>
        <v>0.90520356220847542</v>
      </c>
      <c r="S26" s="23"/>
      <c r="T26" s="83"/>
      <c r="U26" s="74">
        <v>-35</v>
      </c>
      <c r="V26" s="1" t="s">
        <v>2</v>
      </c>
      <c r="W26" s="3" cm="1">
        <f t="array" aca="1" ref="W26" ca="1">INDIRECT("DATA!G" &amp; 632-5*(ROW()-2)/2+(COLUMN()-23))</f>
        <v>0.97976941678988105</v>
      </c>
      <c r="X26" s="3" cm="1">
        <f t="array" aca="1" ref="X26" ca="1">INDIRECT("DATA!G" &amp; 632-5*(ROW()-2)/2+(COLUMN()-23))</f>
        <v>0.97635998746163322</v>
      </c>
      <c r="Y26" s="3" cm="1">
        <f t="array" aca="1" ref="Y26" ca="1">INDIRECT("DATA!G" &amp; 632-5*(ROW()-2)/2+(COLUMN()-23))</f>
        <v>0.95395923151519202</v>
      </c>
      <c r="Z26" s="3" cm="1">
        <f t="array" aca="1" ref="Z26" ca="1">INDIRECT("DATA!G" &amp; 632-5*(ROW()-2)/2+(COLUMN()-23))</f>
        <v>0.90273919568623084</v>
      </c>
      <c r="AA26" s="3" cm="1">
        <f t="array" aca="1" ref="AA26" ca="1">INDIRECT("DATA!G" &amp; 632-5*(ROW()-2)/2+(COLUMN()-23))</f>
        <v>0.79421097633946314</v>
      </c>
      <c r="AC26" s="83"/>
      <c r="AD26" s="74">
        <v>-35</v>
      </c>
      <c r="AE26" s="1" t="s">
        <v>2</v>
      </c>
      <c r="AF26" s="2">
        <f t="shared" ca="1" si="1"/>
        <v>1.4731018955388198E-2</v>
      </c>
      <c r="AG26" s="2">
        <f t="shared" ca="1" si="1"/>
        <v>3.6855911313623979E-2</v>
      </c>
      <c r="AH26" s="2">
        <f t="shared" ca="1" si="1"/>
        <v>8.9883526033283423E-2</v>
      </c>
      <c r="AI26" s="2">
        <f t="shared" ca="1" si="1"/>
        <v>0.19526599830709002</v>
      </c>
      <c r="AJ26" s="2">
        <f t="shared" ca="1" si="1"/>
        <v>0.33743243592654104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INDIRECT("DATA!H" &amp; 632-5*(ROW()-3)/2+(COLUMN()-5))</f>
        <v>0.98266485532790016</v>
      </c>
      <c r="F27" s="5" cm="1">
        <f t="array" aca="1" ref="F27" ca="1">INDIRECT("DATA!H" &amp; 632-5*(ROW()-3)/2+(COLUMN()-5))</f>
        <v>0.9682277198382474</v>
      </c>
      <c r="G27" s="5" cm="1">
        <f t="array" aca="1" ref="G27" ca="1">INDIRECT("DATA!H" &amp; 632-5*(ROW()-3)/2+(COLUMN()-5))</f>
        <v>0.92200366571157077</v>
      </c>
      <c r="H27" s="5" cm="1">
        <f t="array" aca="1" ref="H27" ca="1">INDIRECT("DATA!H" &amp; 632-5*(ROW()-3)/2+(COLUMN()-5))</f>
        <v>0.82040125687612231</v>
      </c>
      <c r="I27" s="6" cm="1">
        <f t="array" aca="1" ref="I27" ca="1">INDIRECT("DATA!H" &amp; 632-5*(ROW()-3)/2+(COLUMN()-5))</f>
        <v>0.63040303491304017</v>
      </c>
      <c r="K27" s="83"/>
      <c r="L27" s="75"/>
      <c r="M27" s="9" t="s">
        <v>3</v>
      </c>
      <c r="N27" s="5" cm="1">
        <f t="array" aca="1" ref="N27" ca="1">INDIRECT("DATA!I" &amp; 632-5*(ROW()-3)/2+(COLUMN()-14))</f>
        <v>0.99328578054472483</v>
      </c>
      <c r="O27" s="5" cm="1">
        <f t="array" aca="1" ref="O27" ca="1">INDIRECT("DATA!I" &amp; 632-5*(ROW()-3)/2+(COLUMN()-14))</f>
        <v>0.99143798440679498</v>
      </c>
      <c r="P27" s="5" cm="1">
        <f t="array" aca="1" ref="P27" ca="1">INDIRECT("DATA!I" &amp; 632-5*(ROW()-3)/2+(COLUMN()-14))</f>
        <v>0.98843001321060797</v>
      </c>
      <c r="Q27" s="5" cm="1">
        <f t="array" aca="1" ref="Q27" ca="1">INDIRECT("DATA!I" &amp; 632-5*(ROW()-3)/2+(COLUMN()-14))</f>
        <v>0.98214830279966958</v>
      </c>
      <c r="R27" s="5" cm="1">
        <f t="array" aca="1" ref="R27" ca="1">INDIRECT("DATA!I" &amp; 632-5*(ROW()-3)/2+(COLUMN()-14))</f>
        <v>0.96175294397028444</v>
      </c>
      <c r="S27" s="23"/>
      <c r="T27" s="83"/>
      <c r="U27" s="75"/>
      <c r="V27" s="9" t="s">
        <v>3</v>
      </c>
      <c r="W27" s="6" cm="1">
        <f t="array" aca="1" ref="W27" ca="1">INDIRECT("DATA!J" &amp; 632-5*(ROW()-3)/2+(COLUMN()-23))</f>
        <v>0.99161061916875504</v>
      </c>
      <c r="X27" s="6" cm="1">
        <f t="array" aca="1" ref="X27" ca="1">INDIRECT("DATA!J" &amp; 632-5*(ROW()-3)/2+(COLUMN()-23))</f>
        <v>0.98643977802184202</v>
      </c>
      <c r="Y27" s="6" cm="1">
        <f t="array" aca="1" ref="Y27" ca="1">INDIRECT("DATA!J" &amp; 632-5*(ROW()-3)/2+(COLUMN()-23))</f>
        <v>0.9696008148289732</v>
      </c>
      <c r="Z27" s="6" cm="1">
        <f t="array" aca="1" ref="Z27" ca="1">INDIRECT("DATA!J" &amp; 632-5*(ROW()-3)/2+(COLUMN()-23))</f>
        <v>0.92744133182019162</v>
      </c>
      <c r="AA27" s="6" cm="1">
        <f t="array" aca="1" ref="AA27" ca="1">INDIRECT("DATA!J" &amp; 632-5*(ROW()-3)/2+(COLUMN()-23))</f>
        <v>0.81758842385666197</v>
      </c>
      <c r="AC27" s="83"/>
      <c r="AD27" s="75"/>
      <c r="AE27" s="9" t="s">
        <v>3</v>
      </c>
      <c r="AF27" s="5">
        <f t="shared" ca="1" si="1"/>
        <v>1.0620925216824673E-2</v>
      </c>
      <c r="AG27" s="5">
        <f t="shared" ca="1" si="1"/>
        <v>2.3210264568547578E-2</v>
      </c>
      <c r="AH27" s="5">
        <f t="shared" ca="1" si="1"/>
        <v>6.6426347499037197E-2</v>
      </c>
      <c r="AI27" s="5">
        <f t="shared" ca="1" si="1"/>
        <v>0.16174704592354727</v>
      </c>
      <c r="AJ27" s="5">
        <f t="shared" ca="1" si="1"/>
        <v>0.33134990905724426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INDIRECT("DATA!E"&amp;632-5*(ROW()-2)/2+(COLUMN()-5))</f>
        <v>0.95380674872580462</v>
      </c>
      <c r="F28" s="2" cm="1">
        <f t="array" aca="1" ref="F28" ca="1">INDIRECT("DATA!E"&amp;632-5*(ROW()-2)/2+(COLUMN()-5))</f>
        <v>0.9364873051405892</v>
      </c>
      <c r="G28" s="2" cm="1">
        <f t="array" aca="1" ref="G28" ca="1">INDIRECT("DATA!E"&amp;632-5*(ROW()-2)/2+(COLUMN()-5))</f>
        <v>0.87604512270149337</v>
      </c>
      <c r="H28" s="2" cm="1">
        <f t="array" aca="1" ref="H28" ca="1">INDIRECT("DATA!E"&amp;632-5*(ROW()-2)/2+(COLUMN()-5))</f>
        <v>0.76111794976271996</v>
      </c>
      <c r="I28" s="3" cm="1">
        <f t="array" aca="1" ref="I28" ca="1">INDIRECT("DATA!E"&amp;632-5*(ROW()-2)/2+(COLUMN()-5))</f>
        <v>0.57253647462641155</v>
      </c>
      <c r="K28" s="83"/>
      <c r="L28" s="74">
        <v>-40</v>
      </c>
      <c r="M28" s="10" t="s">
        <v>2</v>
      </c>
      <c r="N28" s="2" cm="1">
        <f t="array" aca="1" ref="N28" ca="1">INDIRECT("DATA!F" &amp; 632-5*(ROW()-2)/2+(COLUMN()-14))</f>
        <v>0.98611350206834436</v>
      </c>
      <c r="O28" s="2" cm="1">
        <f t="array" aca="1" ref="O28" ca="1">INDIRECT("DATA!F" &amp; 632-5*(ROW()-2)/2+(COLUMN()-14))</f>
        <v>0.98415393441332277</v>
      </c>
      <c r="P28" s="2" cm="1">
        <f t="array" aca="1" ref="P28" ca="1">INDIRECT("DATA!F" &amp; 632-5*(ROW()-2)/2+(COLUMN()-14))</f>
        <v>0.97572007396437477</v>
      </c>
      <c r="Q28" s="2" cm="1">
        <f t="array" aca="1" ref="Q28" ca="1">INDIRECT("DATA!F" &amp; 632-5*(ROW()-2)/2+(COLUMN()-14))</f>
        <v>0.9619200097638928</v>
      </c>
      <c r="R28" s="2" cm="1">
        <f t="array" aca="1" ref="R28" ca="1">INDIRECT("DATA!F" &amp; 632-5*(ROW()-2)/2+(COLUMN()-14))</f>
        <v>0.90978523991721638</v>
      </c>
      <c r="S28" s="23"/>
      <c r="T28" s="83"/>
      <c r="U28" s="74">
        <v>-40</v>
      </c>
      <c r="V28" s="10" t="s">
        <v>2</v>
      </c>
      <c r="W28" s="3" cm="1">
        <f t="array" aca="1" ref="W28" ca="1">INDIRECT("DATA!G" &amp; 632-5*(ROW()-2)/2+(COLUMN()-23))</f>
        <v>0.97840157723165799</v>
      </c>
      <c r="X28" s="3" cm="1">
        <f t="array" aca="1" ref="X28" ca="1">INDIRECT("DATA!G" &amp; 632-5*(ROW()-2)/2+(COLUMN()-23))</f>
        <v>0.97207186594287975</v>
      </c>
      <c r="Y28" s="3" cm="1">
        <f t="array" aca="1" ref="Y28" ca="1">INDIRECT("DATA!G" &amp; 632-5*(ROW()-2)/2+(COLUMN()-23))</f>
        <v>0.94784794622958579</v>
      </c>
      <c r="Z28" s="3" cm="1">
        <f t="array" aca="1" ref="Z28" ca="1">INDIRECT("DATA!G" &amp; 632-5*(ROW()-2)/2+(COLUMN()-23))</f>
        <v>0.90147990458230742</v>
      </c>
      <c r="AA28" s="3" cm="1">
        <f t="array" aca="1" ref="AA28" ca="1">INDIRECT("DATA!G" &amp; 632-5*(ROW()-2)/2+(COLUMN()-23))</f>
        <v>0.79864665074925822</v>
      </c>
      <c r="AC28" s="83"/>
      <c r="AD28" s="74">
        <v>-40</v>
      </c>
      <c r="AE28" s="10" t="s">
        <v>2</v>
      </c>
      <c r="AF28" s="2">
        <f t="shared" ca="1" si="1"/>
        <v>3.230675334253974E-2</v>
      </c>
      <c r="AG28" s="2">
        <f t="shared" ca="1" si="1"/>
        <v>4.7666629272733574E-2</v>
      </c>
      <c r="AH28" s="2">
        <f t="shared" ca="1" si="1"/>
        <v>9.9674951262881395E-2</v>
      </c>
      <c r="AI28" s="2">
        <f t="shared" ca="1" si="1"/>
        <v>0.20080206000117284</v>
      </c>
      <c r="AJ28" s="2">
        <f t="shared" ca="1" si="1"/>
        <v>0.33724876529080483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INDIRECT("DATA!H" &amp; 632-5*(ROW()-3)/2+(COLUMN()-5))</f>
        <v>0.9715839856071492</v>
      </c>
      <c r="F29" s="5" cm="1">
        <f t="array" aca="1" ref="F29" ca="1">INDIRECT("DATA!H" &amp; 632-5*(ROW()-3)/2+(COLUMN()-5))</f>
        <v>0.95884459824672219</v>
      </c>
      <c r="G29" s="5" cm="1">
        <f t="array" aca="1" ref="G29" ca="1">INDIRECT("DATA!H" &amp; 632-5*(ROW()-3)/2+(COLUMN()-5))</f>
        <v>0.91595917859098597</v>
      </c>
      <c r="H29" s="5" cm="1">
        <f t="array" aca="1" ref="H29" ca="1">INDIRECT("DATA!H" &amp; 632-5*(ROW()-3)/2+(COLUMN()-5))</f>
        <v>0.81457846430685332</v>
      </c>
      <c r="I29" s="6" cm="1">
        <f t="array" aca="1" ref="I29" ca="1">INDIRECT("DATA!H" &amp; 632-5*(ROW()-3)/2+(COLUMN()-5))</f>
        <v>0.63691602329002928</v>
      </c>
      <c r="K29" s="83"/>
      <c r="L29" s="75"/>
      <c r="M29" s="11" t="s">
        <v>3</v>
      </c>
      <c r="N29" s="5" cm="1">
        <f t="array" aca="1" ref="N29" ca="1">INDIRECT("DATA!I" &amp; 632-5*(ROW()-3)/2+(COLUMN()-14))</f>
        <v>0.99170653766368022</v>
      </c>
      <c r="O29" s="5" cm="1">
        <f t="array" aca="1" ref="O29" ca="1">INDIRECT("DATA!I" &amp; 632-5*(ROW()-3)/2+(COLUMN()-14))</f>
        <v>0.99110063164309281</v>
      </c>
      <c r="P29" s="5" cm="1">
        <f t="array" aca="1" ref="P29" ca="1">INDIRECT("DATA!I" &amp; 632-5*(ROW()-3)/2+(COLUMN()-14))</f>
        <v>0.99064590266437202</v>
      </c>
      <c r="Q29" s="5" cm="1">
        <f t="array" aca="1" ref="Q29" ca="1">INDIRECT("DATA!I" &amp; 632-5*(ROW()-3)/2+(COLUMN()-14))</f>
        <v>0.98212823799149318</v>
      </c>
      <c r="R29" s="5" cm="1">
        <f t="array" aca="1" ref="R29" ca="1">INDIRECT("DATA!I" &amp; 632-5*(ROW()-3)/2+(COLUMN()-14))</f>
        <v>0.96875944848984397</v>
      </c>
      <c r="S29" s="23"/>
      <c r="T29" s="83"/>
      <c r="U29" s="75"/>
      <c r="V29" s="11" t="s">
        <v>3</v>
      </c>
      <c r="W29" s="6" cm="1">
        <f t="array" aca="1" ref="W29" ca="1">INDIRECT("DATA!J" &amp; 632-5*(ROW()-3)/2+(COLUMN()-23))</f>
        <v>0.98791316870347246</v>
      </c>
      <c r="X29" s="6" cm="1">
        <f t="array" aca="1" ref="X29" ca="1">INDIRECT("DATA!J" &amp; 632-5*(ROW()-3)/2+(COLUMN()-23))</f>
        <v>0.98354569405853498</v>
      </c>
      <c r="Y29" s="6" cm="1">
        <f t="array" aca="1" ref="Y29" ca="1">INDIRECT("DATA!J" &amp; 632-5*(ROW()-3)/2+(COLUMN()-23))</f>
        <v>0.96885933860292239</v>
      </c>
      <c r="Z29" s="6" cm="1">
        <f t="array" aca="1" ref="Z29" ca="1">INDIRECT("DATA!J" &amp; 632-5*(ROW()-3)/2+(COLUMN()-23))</f>
        <v>0.92730325990555096</v>
      </c>
      <c r="AA29" s="6" cm="1">
        <f t="array" aca="1" ref="AA29" ca="1">INDIRECT("DATA!J" &amp; 632-5*(ROW()-3)/2+(COLUMN()-23))</f>
        <v>0.82990529999921614</v>
      </c>
      <c r="AC29" s="83"/>
      <c r="AD29" s="75"/>
      <c r="AE29" s="11" t="s">
        <v>3</v>
      </c>
      <c r="AF29" s="5">
        <f t="shared" ca="1" si="1"/>
        <v>2.0122552056531018E-2</v>
      </c>
      <c r="AG29" s="5">
        <f t="shared" ca="1" si="1"/>
        <v>3.225603339637062E-2</v>
      </c>
      <c r="AH29" s="5">
        <f t="shared" ca="1" si="1"/>
        <v>7.4686724073386057E-2</v>
      </c>
      <c r="AI29" s="5">
        <f t="shared" ca="1" si="1"/>
        <v>0.16754977368463986</v>
      </c>
      <c r="AJ29" s="5">
        <f t="shared" ca="1" si="1"/>
        <v>0.33184342519981469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INDIRECT("DATA!E"&amp;632-5*(ROW()-2)/2+(COLUMN()-5))</f>
        <v>0.9370171114067366</v>
      </c>
      <c r="F30" s="2" cm="1">
        <f t="array" aca="1" ref="F30" ca="1">INDIRECT("DATA!E"&amp;632-5*(ROW()-2)/2+(COLUMN()-5))</f>
        <v>0.91719462310918798</v>
      </c>
      <c r="G30" s="2" cm="1">
        <f t="array" aca="1" ref="G30" ca="1">INDIRECT("DATA!E"&amp;632-5*(ROW()-2)/2+(COLUMN()-5))</f>
        <v>0.86129161876255567</v>
      </c>
      <c r="H30" s="2" cm="1">
        <f t="array" aca="1" ref="H30" ca="1">INDIRECT("DATA!E"&amp;632-5*(ROW()-2)/2+(COLUMN()-5))</f>
        <v>0.75198332069481078</v>
      </c>
      <c r="I30" s="3" cm="1">
        <f t="array" aca="1" ref="I30" ca="1">INDIRECT("DATA!E"&amp;632-5*(ROW()-2)/2+(COLUMN()-5))</f>
        <v>0.57132275198878435</v>
      </c>
      <c r="K30" s="83"/>
      <c r="L30" s="74">
        <v>-45</v>
      </c>
      <c r="M30" s="12" t="s">
        <v>2</v>
      </c>
      <c r="N30" s="2" cm="1">
        <f t="array" aca="1" ref="N30" ca="1">INDIRECT("DATA!F" &amp; 632-5*(ROW()-2)/2+(COLUMN()-14))</f>
        <v>0.98542600455979756</v>
      </c>
      <c r="O30" s="2" cm="1">
        <f t="array" aca="1" ref="O30" ca="1">INDIRECT("DATA!F" &amp; 632-5*(ROW()-2)/2+(COLUMN()-14))</f>
        <v>0.98199731799706735</v>
      </c>
      <c r="P30" s="2" cm="1">
        <f t="array" aca="1" ref="P30" ca="1">INDIRECT("DATA!F" &amp; 632-5*(ROW()-2)/2+(COLUMN()-14))</f>
        <v>0.97642897662656836</v>
      </c>
      <c r="Q30" s="2" cm="1">
        <f t="array" aca="1" ref="Q30" ca="1">INDIRECT("DATA!F" &amp; 632-5*(ROW()-2)/2+(COLUMN()-14))</f>
        <v>0.96460095005314117</v>
      </c>
      <c r="R30" s="2" cm="1">
        <f t="array" aca="1" ref="R30" ca="1">INDIRECT("DATA!F" &amp; 632-5*(ROW()-2)/2+(COLUMN()-14))</f>
        <v>0.91677096596646801</v>
      </c>
      <c r="S30" s="23"/>
      <c r="T30" s="83"/>
      <c r="U30" s="74">
        <v>-45</v>
      </c>
      <c r="V30" s="12" t="s">
        <v>2</v>
      </c>
      <c r="W30" s="3" cm="1">
        <f t="array" aca="1" ref="W30" ca="1">INDIRECT("DATA!G" &amp; 632-5*(ROW()-2)/2+(COLUMN()-23))</f>
        <v>0.97287738198270202</v>
      </c>
      <c r="X30" s="3" cm="1">
        <f t="array" aca="1" ref="X30" ca="1">INDIRECT("DATA!G" &amp; 632-5*(ROW()-2)/2+(COLUMN()-23))</f>
        <v>0.96455373152168522</v>
      </c>
      <c r="Y30" s="3" cm="1">
        <f t="array" aca="1" ref="Y30" ca="1">INDIRECT("DATA!G" &amp; 632-5*(ROW()-2)/2+(COLUMN()-23))</f>
        <v>0.94303227832742598</v>
      </c>
      <c r="Z30" s="3" cm="1">
        <f t="array" aca="1" ref="Z30" ca="1">INDIRECT("DATA!G" &amp; 632-5*(ROW()-2)/2+(COLUMN()-23))</f>
        <v>0.89941771523732883</v>
      </c>
      <c r="AA30" s="3" cm="1">
        <f t="array" aca="1" ref="AA30" ca="1">INDIRECT("DATA!G" &amp; 632-5*(ROW()-2)/2+(COLUMN()-23))</f>
        <v>0.80230656862554528</v>
      </c>
      <c r="AC30" s="83"/>
      <c r="AD30" s="74">
        <v>-45</v>
      </c>
      <c r="AE30" s="12" t="s">
        <v>2</v>
      </c>
      <c r="AF30" s="2">
        <f t="shared" ca="1" si="1"/>
        <v>4.8408893153060961E-2</v>
      </c>
      <c r="AG30" s="2">
        <f t="shared" ca="1" si="1"/>
        <v>6.4802694887879375E-2</v>
      </c>
      <c r="AH30" s="2">
        <f t="shared" ca="1" si="1"/>
        <v>0.11513735786401269</v>
      </c>
      <c r="AI30" s="2">
        <f t="shared" ca="1" si="1"/>
        <v>0.2126176293583304</v>
      </c>
      <c r="AJ30" s="2">
        <f t="shared" ca="1" si="1"/>
        <v>0.34544821397768366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INDIRECT("DATA!H" &amp; 632-5*(ROW()-3)/2+(COLUMN()-5))</f>
        <v>0.95614823447959718</v>
      </c>
      <c r="F31" s="5" cm="1">
        <f t="array" aca="1" ref="F31" ca="1">INDIRECT("DATA!H" &amp; 632-5*(ROW()-3)/2+(COLUMN()-5))</f>
        <v>0.94555052128309003</v>
      </c>
      <c r="G31" s="5" cm="1">
        <f t="array" aca="1" ref="G31" ca="1">INDIRECT("DATA!H" &amp; 632-5*(ROW()-3)/2+(COLUMN()-5))</f>
        <v>0.90017860591871079</v>
      </c>
      <c r="H31" s="5" cm="1">
        <f t="array" aca="1" ref="H31" ca="1">INDIRECT("DATA!H" &amp; 632-5*(ROW()-3)/2+(COLUMN()-5))</f>
        <v>0.8008794201870223</v>
      </c>
      <c r="I31" s="6" cm="1">
        <f t="array" aca="1" ref="I31" ca="1">INDIRECT("DATA!H" &amp; 632-5*(ROW()-3)/2+(COLUMN()-5))</f>
        <v>0.63548839398050916</v>
      </c>
      <c r="K31" s="83"/>
      <c r="L31" s="75"/>
      <c r="M31" s="9" t="s">
        <v>3</v>
      </c>
      <c r="N31" s="5" cm="1">
        <f t="array" aca="1" ref="N31" ca="1">INDIRECT("DATA!I" &amp; 632-5*(ROW()-3)/2+(COLUMN()-14))</f>
        <v>0.99045369655240401</v>
      </c>
      <c r="O31" s="5" cm="1">
        <f t="array" aca="1" ref="O31" ca="1">INDIRECT("DATA!I" &amp; 632-5*(ROW()-3)/2+(COLUMN()-14))</f>
        <v>0.9917262956670424</v>
      </c>
      <c r="P31" s="5" cm="1">
        <f t="array" aca="1" ref="P31" ca="1">INDIRECT("DATA!I" &amp; 632-5*(ROW()-3)/2+(COLUMN()-14))</f>
        <v>0.98918124852648537</v>
      </c>
      <c r="Q31" s="5" cm="1">
        <f t="array" aca="1" ref="Q31" ca="1">INDIRECT("DATA!I" &amp; 632-5*(ROW()-3)/2+(COLUMN()-14))</f>
        <v>0.98068370149851636</v>
      </c>
      <c r="R31" s="5" cm="1">
        <f t="array" aca="1" ref="R31" ca="1">INDIRECT("DATA!I" &amp; 632-5*(ROW()-3)/2+(COLUMN()-14))</f>
        <v>0.97116647480042895</v>
      </c>
      <c r="S31" s="23"/>
      <c r="T31" s="83"/>
      <c r="U31" s="75"/>
      <c r="V31" s="9" t="s">
        <v>3</v>
      </c>
      <c r="W31" s="6" cm="1">
        <f t="array" aca="1" ref="W31" ca="1">INDIRECT("DATA!J" &amp; 632-5*(ROW()-3)/2+(COLUMN()-23))</f>
        <v>0.98285958538677998</v>
      </c>
      <c r="X31" s="6" cm="1">
        <f t="array" aca="1" ref="X31" ca="1">INDIRECT("DATA!J" &amp; 632-5*(ROW()-3)/2+(COLUMN()-23))</f>
        <v>0.97989994509405076</v>
      </c>
      <c r="Y31" s="6" cm="1">
        <f t="array" aca="1" ref="Y31" ca="1">INDIRECT("DATA!J" &amp; 632-5*(ROW()-3)/2+(COLUMN()-23))</f>
        <v>0.96364103713135196</v>
      </c>
      <c r="Z31" s="6" cm="1">
        <f t="array" aca="1" ref="Z31" ca="1">INDIRECT("DATA!J" &amp; 632-5*(ROW()-3)/2+(COLUMN()-23))</f>
        <v>0.92218096952083095</v>
      </c>
      <c r="AA31" s="6" cm="1">
        <f t="array" aca="1" ref="AA31" ca="1">INDIRECT("DATA!J" &amp; 632-5*(ROW()-3)/2+(COLUMN()-23))</f>
        <v>0.83451607613570145</v>
      </c>
      <c r="AC31" s="83"/>
      <c r="AD31" s="75"/>
      <c r="AE31" s="9" t="s">
        <v>3</v>
      </c>
      <c r="AF31" s="5">
        <f t="shared" ca="1" si="1"/>
        <v>3.4305462072806825E-2</v>
      </c>
      <c r="AG31" s="5">
        <f t="shared" ca="1" si="1"/>
        <v>4.6175774383952373E-2</v>
      </c>
      <c r="AH31" s="5">
        <f t="shared" ca="1" si="1"/>
        <v>8.9002642607774574E-2</v>
      </c>
      <c r="AI31" s="5">
        <f t="shared" ca="1" si="1"/>
        <v>0.17980428131149406</v>
      </c>
      <c r="AJ31" s="5">
        <f t="shared" ca="1" si="1"/>
        <v>0.33567808081991979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INDIRECT("DATA!E"&amp;632-5*(ROW()-2)/2+(COLUMN()-5))</f>
        <v>0.91190998319296102</v>
      </c>
      <c r="F32" s="2" cm="1">
        <f t="array" aca="1" ref="F32" ca="1">INDIRECT("DATA!E"&amp;632-5*(ROW()-2)/2+(COLUMN()-5))</f>
        <v>0.89120058121541712</v>
      </c>
      <c r="G32" s="2" cm="1">
        <f t="array" aca="1" ref="G32" ca="1">INDIRECT("DATA!E"&amp;632-5*(ROW()-2)/2+(COLUMN()-5))</f>
        <v>0.83925486285359996</v>
      </c>
      <c r="H32" s="2" cm="1">
        <f t="array" aca="1" ref="H32" ca="1">INDIRECT("DATA!E"&amp;632-5*(ROW()-2)/2+(COLUMN()-5))</f>
        <v>0.73337610026025168</v>
      </c>
      <c r="I32" s="3" cm="1">
        <f t="array" aca="1" ref="I32" ca="1">INDIRECT("DATA!E"&amp;632-5*(ROW()-2)/2+(COLUMN()-5))</f>
        <v>0.56375274289405219</v>
      </c>
      <c r="K32" s="83"/>
      <c r="L32" s="74">
        <v>-50</v>
      </c>
      <c r="M32" s="10" t="s">
        <v>2</v>
      </c>
      <c r="N32" s="2" cm="1">
        <f t="array" aca="1" ref="N32" ca="1">INDIRECT("DATA!F" &amp; 632-5*(ROW()-2)/2+(COLUMN()-14))</f>
        <v>0.98421493152779838</v>
      </c>
      <c r="O32" s="2" cm="1">
        <f t="array" aca="1" ref="O32" ca="1">INDIRECT("DATA!F" &amp; 632-5*(ROW()-2)/2+(COLUMN()-14))</f>
        <v>0.97951268315513118</v>
      </c>
      <c r="P32" s="2" cm="1">
        <f t="array" aca="1" ref="P32" ca="1">INDIRECT("DATA!F" &amp; 632-5*(ROW()-2)/2+(COLUMN()-14))</f>
        <v>0.97682002479173557</v>
      </c>
      <c r="Q32" s="2" cm="1">
        <f t="array" aca="1" ref="Q32" ca="1">INDIRECT("DATA!F" &amp; 632-5*(ROW()-2)/2+(COLUMN()-14))</f>
        <v>0.96464004459222363</v>
      </c>
      <c r="R32" s="2" cm="1">
        <f t="array" aca="1" ref="R32" ca="1">INDIRECT("DATA!F" &amp; 632-5*(ROW()-2)/2+(COLUMN()-14))</f>
        <v>0.92233608488293684</v>
      </c>
      <c r="S32" s="23"/>
      <c r="T32" s="83"/>
      <c r="U32" s="74">
        <v>-50</v>
      </c>
      <c r="V32" s="10" t="s">
        <v>2</v>
      </c>
      <c r="W32" s="3" cm="1">
        <f t="array" aca="1" ref="W32" ca="1">INDIRECT("DATA!G" &amp; 632-5*(ROW()-2)/2+(COLUMN()-23))</f>
        <v>0.96384276855301876</v>
      </c>
      <c r="X32" s="3" cm="1">
        <f t="array" aca="1" ref="X32" ca="1">INDIRECT("DATA!G" &amp; 632-5*(ROW()-2)/2+(COLUMN()-23))</f>
        <v>0.95442354679915642</v>
      </c>
      <c r="Y32" s="3" cm="1">
        <f t="array" aca="1" ref="Y32" ca="1">INDIRECT("DATA!G" &amp; 632-5*(ROW()-2)/2+(COLUMN()-23))</f>
        <v>0.93554173361397963</v>
      </c>
      <c r="Z32" s="3" cm="1">
        <f t="array" aca="1" ref="Z32" ca="1">INDIRECT("DATA!G" &amp; 632-5*(ROW()-2)/2+(COLUMN()-23))</f>
        <v>0.89235234123725682</v>
      </c>
      <c r="AA32" s="3" cm="1">
        <f t="array" aca="1" ref="AA32" ca="1">INDIRECT("DATA!G" &amp; 632-5*(ROW()-2)/2+(COLUMN()-23))</f>
        <v>0.80225528018565984</v>
      </c>
      <c r="AC32" s="83"/>
      <c r="AD32" s="74">
        <v>-50</v>
      </c>
      <c r="AE32" s="10" t="s">
        <v>2</v>
      </c>
      <c r="AF32" s="2">
        <f t="shared" ca="1" si="1"/>
        <v>7.230494833483736E-2</v>
      </c>
      <c r="AG32" s="2">
        <f t="shared" ca="1" si="1"/>
        <v>8.8312101939714061E-2</v>
      </c>
      <c r="AH32" s="2">
        <f t="shared" ca="1" si="1"/>
        <v>0.13756516193813562</v>
      </c>
      <c r="AI32" s="2">
        <f t="shared" ca="1" si="1"/>
        <v>0.23126394433197195</v>
      </c>
      <c r="AJ32" s="2">
        <f t="shared" ca="1" si="1"/>
        <v>0.35858334198888464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INDIRECT("DATA!H" &amp; 632-5*(ROW()-3)/2+(COLUMN()-5))</f>
        <v>0.93517609329738083</v>
      </c>
      <c r="F33" s="5" cm="1">
        <f t="array" aca="1" ref="F33" ca="1">INDIRECT("DATA!H" &amp; 632-5*(ROW()-3)/2+(COLUMN()-5))</f>
        <v>0.92522434896301498</v>
      </c>
      <c r="G33" s="5" cm="1">
        <f t="array" aca="1" ref="G33" ca="1">INDIRECT("DATA!H" &amp; 632-5*(ROW()-3)/2+(COLUMN()-5))</f>
        <v>0.87679118540364775</v>
      </c>
      <c r="H33" s="5" cm="1">
        <f t="array" aca="1" ref="H33" ca="1">INDIRECT("DATA!H" &amp; 632-5*(ROW()-3)/2+(COLUMN()-5))</f>
        <v>0.78129909091457173</v>
      </c>
      <c r="I33" s="6" cm="1">
        <f t="array" aca="1" ref="I33" ca="1">INDIRECT("DATA!H" &amp; 632-5*(ROW()-3)/2+(COLUMN()-5))</f>
        <v>0.62677857397352432</v>
      </c>
      <c r="K33" s="83"/>
      <c r="L33" s="75"/>
      <c r="M33" s="11" t="s">
        <v>3</v>
      </c>
      <c r="N33" s="5" cm="1">
        <f t="array" aca="1" ref="N33" ca="1">INDIRECT("DATA!I" &amp; 632-5*(ROW()-3)/2+(COLUMN()-14))</f>
        <v>0.9899705577710084</v>
      </c>
      <c r="O33" s="5" cm="1">
        <f t="array" aca="1" ref="O33" ca="1">INDIRECT("DATA!I" &amp; 632-5*(ROW()-3)/2+(COLUMN()-14))</f>
        <v>0.99215864749384397</v>
      </c>
      <c r="P33" s="5" cm="1">
        <f t="array" aca="1" ref="P33" ca="1">INDIRECT("DATA!I" &amp; 632-5*(ROW()-3)/2+(COLUMN()-14))</f>
        <v>0.9875109988564108</v>
      </c>
      <c r="Q33" s="5" cm="1">
        <f t="array" aca="1" ref="Q33" ca="1">INDIRECT("DATA!I" &amp; 632-5*(ROW()-3)/2+(COLUMN()-14))</f>
        <v>0.98021792879518199</v>
      </c>
      <c r="R33" s="5" cm="1">
        <f t="array" aca="1" ref="R33" ca="1">INDIRECT("DATA!I" &amp; 632-5*(ROW()-3)/2+(COLUMN()-14))</f>
        <v>0.97321397192227965</v>
      </c>
      <c r="S33" s="23"/>
      <c r="T33" s="83"/>
      <c r="U33" s="75"/>
      <c r="V33" s="11" t="s">
        <v>3</v>
      </c>
      <c r="W33" s="6" cm="1">
        <f t="array" aca="1" ref="W33" ca="1">INDIRECT("DATA!J" &amp; 632-5*(ROW()-3)/2+(COLUMN()-23))</f>
        <v>0.97650012926962038</v>
      </c>
      <c r="X33" s="6" cm="1">
        <f t="array" aca="1" ref="X33" ca="1">INDIRECT("DATA!J" &amp; 632-5*(ROW()-3)/2+(COLUMN()-23))</f>
        <v>0.97420859862796361</v>
      </c>
      <c r="Y33" s="6" cm="1">
        <f t="array" aca="1" ref="Y33" ca="1">INDIRECT("DATA!J" &amp; 632-5*(ROW()-3)/2+(COLUMN()-23))</f>
        <v>0.95622788927056079</v>
      </c>
      <c r="Z33" s="6" cm="1">
        <f t="array" aca="1" ref="Z33" ca="1">INDIRECT("DATA!J" &amp; 632-5*(ROW()-3)/2+(COLUMN()-23))</f>
        <v>0.91701509181709318</v>
      </c>
      <c r="AA33" s="6" cm="1">
        <f t="array" aca="1" ref="AA33" ca="1">INDIRECT("DATA!J" &amp; 632-5*(ROW()-3)/2+(COLUMN()-23))</f>
        <v>0.83568149426091531</v>
      </c>
      <c r="AC33" s="83"/>
      <c r="AD33" s="75"/>
      <c r="AE33" s="11" t="s">
        <v>3</v>
      </c>
      <c r="AF33" s="5">
        <f t="shared" ca="1" si="1"/>
        <v>5.4794464473627569E-2</v>
      </c>
      <c r="AG33" s="5">
        <f t="shared" ca="1" si="1"/>
        <v>6.6934298530828995E-2</v>
      </c>
      <c r="AH33" s="5">
        <f t="shared" ca="1" si="1"/>
        <v>0.11071981345276305</v>
      </c>
      <c r="AI33" s="5">
        <f t="shared" ca="1" si="1"/>
        <v>0.19891883788061027</v>
      </c>
      <c r="AJ33" s="5">
        <f t="shared" ca="1" si="1"/>
        <v>0.34643539794875533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INDIRECT("DATA!E"&amp;632-5*(ROW()-2)/2+(COLUMN()-5))</f>
        <v>0.87717519088054297</v>
      </c>
      <c r="F34" s="2" cm="1">
        <f t="array" aca="1" ref="F34" ca="1">INDIRECT("DATA!E"&amp;632-5*(ROW()-2)/2+(COLUMN()-5))</f>
        <v>0.86211141391589996</v>
      </c>
      <c r="G34" s="2" cm="1">
        <f t="array" aca="1" ref="G34" ca="1">INDIRECT("DATA!E"&amp;632-5*(ROW()-2)/2+(COLUMN()-5))</f>
        <v>0.80756447015761834</v>
      </c>
      <c r="H34" s="2" cm="1">
        <f t="array" aca="1" ref="H34" ca="1">INDIRECT("DATA!E"&amp;632-5*(ROW()-2)/2+(COLUMN()-5))</f>
        <v>0.70664641945713647</v>
      </c>
      <c r="I34" s="3" cm="1">
        <f t="array" aca="1" ref="I34" ca="1">INDIRECT("DATA!E"&amp;632-5*(ROW()-2)/2+(COLUMN()-5))</f>
        <v>0.55098466065302731</v>
      </c>
      <c r="K34" s="83"/>
      <c r="L34" s="74">
        <v>-55</v>
      </c>
      <c r="M34" s="12" t="s">
        <v>2</v>
      </c>
      <c r="N34" s="2" cm="1">
        <f t="array" aca="1" ref="N34" ca="1">INDIRECT("DATA!F" &amp; 632-5*(ROW()-2)/2+(COLUMN()-14))</f>
        <v>0.98154313938987858</v>
      </c>
      <c r="O34" s="2" cm="1">
        <f t="array" aca="1" ref="O34" ca="1">INDIRECT("DATA!F" &amp; 632-5*(ROW()-2)/2+(COLUMN()-14))</f>
        <v>0.9814218901135856</v>
      </c>
      <c r="P34" s="2" cm="1">
        <f t="array" aca="1" ref="P34" ca="1">INDIRECT("DATA!F" &amp; 632-5*(ROW()-2)/2+(COLUMN()-14))</f>
        <v>0.97539369864678716</v>
      </c>
      <c r="Q34" s="2" cm="1">
        <f t="array" aca="1" ref="Q34" ca="1">INDIRECT("DATA!F" &amp; 632-5*(ROW()-2)/2+(COLUMN()-14))</f>
        <v>0.9639149933143808</v>
      </c>
      <c r="R34" s="2" cm="1">
        <f t="array" aca="1" ref="R34" ca="1">INDIRECT("DATA!F" &amp; 632-5*(ROW()-2)/2+(COLUMN()-14))</f>
        <v>0.93354604442393785</v>
      </c>
      <c r="S34" s="23"/>
      <c r="T34" s="83"/>
      <c r="U34" s="74">
        <v>-55</v>
      </c>
      <c r="V34" s="12" t="s">
        <v>2</v>
      </c>
      <c r="W34" s="3" cm="1">
        <f t="array" aca="1" ref="W34" ca="1">INDIRECT("DATA!G" &amp; 632-5*(ROW()-2)/2+(COLUMN()-23))</f>
        <v>0.95058515380858077</v>
      </c>
      <c r="X34" s="3" cm="1">
        <f t="array" aca="1" ref="X34" ca="1">INDIRECT("DATA!G" &amp; 632-5*(ROW()-2)/2+(COLUMN()-23))</f>
        <v>0.94549340480384558</v>
      </c>
      <c r="Y34" s="3" cm="1">
        <f t="array" aca="1" ref="Y34" ca="1">INDIRECT("DATA!G" &amp; 632-5*(ROW()-2)/2+(COLUMN()-23))</f>
        <v>0.92361546812439199</v>
      </c>
      <c r="Z34" s="3" cm="1">
        <f t="array" aca="1" ref="Z34" ca="1">INDIRECT("DATA!G" &amp; 632-5*(ROW()-2)/2+(COLUMN()-23))</f>
        <v>0.88206450684576021</v>
      </c>
      <c r="AA34" s="3" cm="1">
        <f t="array" aca="1" ref="AA34" ca="1">INDIRECT("DATA!G" &amp; 632-5*(ROW()-2)/2+(COLUMN()-23))</f>
        <v>0.80334648920341845</v>
      </c>
      <c r="AC34" s="83"/>
      <c r="AD34" s="74">
        <v>-55</v>
      </c>
      <c r="AE34" s="12" t="s">
        <v>2</v>
      </c>
      <c r="AF34" s="2">
        <f t="shared" ca="1" si="1"/>
        <v>0.10436794850933562</v>
      </c>
      <c r="AG34" s="2">
        <f t="shared" ca="1" si="1"/>
        <v>0.11931047619768564</v>
      </c>
      <c r="AH34" s="2">
        <f t="shared" ca="1" si="1"/>
        <v>0.16782922848916881</v>
      </c>
      <c r="AI34" s="2">
        <f t="shared" ca="1" si="1"/>
        <v>0.25726857385724433</v>
      </c>
      <c r="AJ34" s="2">
        <f t="shared" ca="1" si="1"/>
        <v>0.38256138377091053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INDIRECT("DATA!H" &amp; 632-5*(ROW()-3)/2+(COLUMN()-5))</f>
        <v>0.90786755879449843</v>
      </c>
      <c r="F35" s="5" cm="1">
        <f t="array" aca="1" ref="F35" ca="1">INDIRECT("DATA!H" &amp; 632-5*(ROW()-3)/2+(COLUMN()-5))</f>
        <v>0.89262863110798529</v>
      </c>
      <c r="G35" s="5" cm="1">
        <f t="array" aca="1" ref="G35" ca="1">INDIRECT("DATA!H" &amp; 632-5*(ROW()-3)/2+(COLUMN()-5))</f>
        <v>0.84584715772018704</v>
      </c>
      <c r="H35" s="5" cm="1">
        <f t="array" aca="1" ref="H35" ca="1">INDIRECT("DATA!H" &amp; 632-5*(ROW()-3)/2+(COLUMN()-5))</f>
        <v>0.75389690150219402</v>
      </c>
      <c r="I35" s="6" cm="1">
        <f t="array" aca="1" ref="I35" ca="1">INDIRECT("DATA!H" &amp; 632-5*(ROW()-3)/2+(COLUMN()-5))</f>
        <v>0.59514333927105156</v>
      </c>
      <c r="K35" s="83"/>
      <c r="L35" s="75"/>
      <c r="M35" s="9" t="s">
        <v>3</v>
      </c>
      <c r="N35" s="5" cm="1">
        <f t="array" aca="1" ref="N35" ca="1">INDIRECT("DATA!I" &amp; 632-5*(ROW()-3)/2+(COLUMN()-14))</f>
        <v>0.9899705577710084</v>
      </c>
      <c r="O35" s="5" cm="1">
        <f t="array" aca="1" ref="O35" ca="1">INDIRECT("DATA!I" &amp; 632-5*(ROW()-3)/2+(COLUMN()-14))</f>
        <v>0.98798047826284885</v>
      </c>
      <c r="P35" s="5" cm="1">
        <f t="array" aca="1" ref="P35" ca="1">INDIRECT("DATA!I" &amp; 632-5*(ROW()-3)/2+(COLUMN()-14))</f>
        <v>0.98638595669866003</v>
      </c>
      <c r="Q35" s="5" cm="1">
        <f t="array" aca="1" ref="Q35" ca="1">INDIRECT("DATA!I" &amp; 632-5*(ROW()-3)/2+(COLUMN()-14))</f>
        <v>0.97947838794271003</v>
      </c>
      <c r="R35" s="5" cm="1">
        <f t="array" aca="1" ref="R35" ca="1">INDIRECT("DATA!I" &amp; 632-5*(ROW()-3)/2+(COLUMN()-14))</f>
        <v>0.96695794051400341</v>
      </c>
      <c r="S35" s="23"/>
      <c r="T35" s="83"/>
      <c r="U35" s="75"/>
      <c r="V35" s="9" t="s">
        <v>3</v>
      </c>
      <c r="W35" s="6" cm="1">
        <f t="array" aca="1" ref="W35" ca="1">INDIRECT("DATA!J" &amp; 632-5*(ROW()-3)/2+(COLUMN()-23))</f>
        <v>0.96860673346377435</v>
      </c>
      <c r="X35" s="6" cm="1">
        <f t="array" aca="1" ref="X35" ca="1">INDIRECT("DATA!J" &amp; 632-5*(ROW()-3)/2+(COLUMN()-23))</f>
        <v>0.96248228979833905</v>
      </c>
      <c r="Y35" s="6" cm="1">
        <f t="array" aca="1" ref="Y35" ca="1">INDIRECT("DATA!J" &amp; 632-5*(ROW()-3)/2+(COLUMN()-23))</f>
        <v>0.94690754491452822</v>
      </c>
      <c r="Z35" s="6" cm="1">
        <f t="array" aca="1" ref="Z35" ca="1">INDIRECT("DATA!J" &amp; 632-5*(ROW()-3)/2+(COLUMN()-23))</f>
        <v>0.90857547014845796</v>
      </c>
      <c r="AA35" s="6" cm="1">
        <f t="array" aca="1" ref="AA35" ca="1">INDIRECT("DATA!J" &amp; 632-5*(ROW()-3)/2+(COLUMN()-23))</f>
        <v>0.83153308108093749</v>
      </c>
      <c r="AC35" s="83"/>
      <c r="AD35" s="75"/>
      <c r="AE35" s="9" t="s">
        <v>3</v>
      </c>
      <c r="AF35" s="5">
        <f t="shared" ca="1" si="1"/>
        <v>8.2102998976509967E-2</v>
      </c>
      <c r="AG35" s="5">
        <f t="shared" ca="1" si="1"/>
        <v>9.5351847154863556E-2</v>
      </c>
      <c r="AH35" s="5">
        <f t="shared" ca="1" si="1"/>
        <v>0.14053879897847299</v>
      </c>
      <c r="AI35" s="5">
        <f t="shared" ca="1" si="1"/>
        <v>0.22558148644051601</v>
      </c>
      <c r="AJ35" s="5">
        <f t="shared" ca="1" si="1"/>
        <v>0.37181460124295185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INDIRECT("DATA!E"&amp;632-5*(ROW()-2)/2+(COLUMN()-5))</f>
        <v>0.83501092036249125</v>
      </c>
      <c r="F36" s="2" cm="1">
        <f t="array" aca="1" ref="F36" ca="1">INDIRECT("DATA!E"&amp;632-5*(ROW()-2)/2+(COLUMN()-5))</f>
        <v>0.81897147519709901</v>
      </c>
      <c r="G36" s="2" cm="1">
        <f t="array" aca="1" ref="G36" ca="1">INDIRECT("DATA!E"&amp;632-5*(ROW()-2)/2+(COLUMN()-5))</f>
        <v>0.76589311125684578</v>
      </c>
      <c r="H36" s="2" cm="1">
        <f t="array" aca="1" ref="H36" ca="1">INDIRECT("DATA!E"&amp;632-5*(ROW()-2)/2+(COLUMN()-5))</f>
        <v>0.67066103345604744</v>
      </c>
      <c r="I36" s="3" cm="1">
        <f t="array" aca="1" ref="I36" ca="1">INDIRECT("DATA!E"&amp;632-5*(ROW()-2)/2+(COLUMN()-5))</f>
        <v>0.5275892860402136</v>
      </c>
      <c r="K36" s="83"/>
      <c r="L36" s="74">
        <v>-60</v>
      </c>
      <c r="M36" s="10" t="s">
        <v>2</v>
      </c>
      <c r="N36" s="2" cm="1">
        <f t="array" aca="1" ref="N36" ca="1">INDIRECT("DATA!F" &amp; 632-5*(ROW()-2)/2+(COLUMN()-14))</f>
        <v>0.98049969434865436</v>
      </c>
      <c r="O36" s="2" cm="1">
        <f t="array" aca="1" ref="O36" ca="1">INDIRECT("DATA!F" &amp; 632-5*(ROW()-2)/2+(COLUMN()-14))</f>
        <v>0.97943927761833283</v>
      </c>
      <c r="P36" s="2" cm="1">
        <f t="array" aca="1" ref="P36" ca="1">INDIRECT("DATA!F" &amp; 632-5*(ROW()-2)/2+(COLUMN()-14))</f>
        <v>0.97329345707911685</v>
      </c>
      <c r="Q36" s="2" cm="1">
        <f t="array" aca="1" ref="Q36" ca="1">INDIRECT("DATA!F" &amp; 632-5*(ROW()-2)/2+(COLUMN()-14))</f>
        <v>0.9627886927175896</v>
      </c>
      <c r="R36" s="2" cm="1">
        <f t="array" aca="1" ref="R36" ca="1">INDIRECT("DATA!F" &amp; 632-5*(ROW()-2)/2+(COLUMN()-14))</f>
        <v>0.93602331364619717</v>
      </c>
      <c r="S36" s="23"/>
      <c r="T36" s="83"/>
      <c r="U36" s="74">
        <v>-60</v>
      </c>
      <c r="V36" s="10" t="s">
        <v>2</v>
      </c>
      <c r="W36" s="3" cm="1">
        <f t="array" aca="1" ref="W36" ca="1">INDIRECT("DATA!G" &amp; 632-5*(ROW()-2)/2+(COLUMN()-23))</f>
        <v>0.93560689909740158</v>
      </c>
      <c r="X36" s="3" cm="1">
        <f t="array" aca="1" ref="X36" ca="1">INDIRECT("DATA!G" &amp; 632-5*(ROW()-2)/2+(COLUMN()-23))</f>
        <v>0.92934538680039425</v>
      </c>
      <c r="Y36" s="3" cm="1">
        <f t="array" aca="1" ref="Y36" ca="1">INDIRECT("DATA!G" &amp; 632-5*(ROW()-2)/2+(COLUMN()-23))</f>
        <v>0.90763079823732218</v>
      </c>
      <c r="Z36" s="3" cm="1">
        <f t="array" aca="1" ref="Z36" ca="1">INDIRECT("DATA!G" &amp; 632-5*(ROW()-2)/2+(COLUMN()-23))</f>
        <v>0.86769555970949375</v>
      </c>
      <c r="AA36" s="3" cm="1">
        <f t="array" aca="1" ref="AA36" ca="1">INDIRECT("DATA!G" &amp; 632-5*(ROW()-2)/2+(COLUMN()-23))</f>
        <v>0.79507526308170096</v>
      </c>
      <c r="AC36" s="83"/>
      <c r="AD36" s="74">
        <v>-60</v>
      </c>
      <c r="AE36" s="10" t="s">
        <v>2</v>
      </c>
      <c r="AF36" s="2">
        <f t="shared" ca="1" si="1"/>
        <v>0.14548877398616311</v>
      </c>
      <c r="AG36" s="2">
        <f t="shared" ca="1" si="1"/>
        <v>0.16046780242123382</v>
      </c>
      <c r="AH36" s="2">
        <f t="shared" ca="1" si="1"/>
        <v>0.20740034582227107</v>
      </c>
      <c r="AI36" s="2">
        <f t="shared" ca="1" si="1"/>
        <v>0.29212765926154216</v>
      </c>
      <c r="AJ36" s="2">
        <f t="shared" ca="1" si="1"/>
        <v>0.40843402760598357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INDIRECT("DATA!H" &amp; 632-5*(ROW()-3)/2+(COLUMN()-5))</f>
        <v>0.86668745895170995</v>
      </c>
      <c r="F37" s="5" cm="1">
        <f t="array" aca="1" ref="F37" ca="1">INDIRECT("DATA!H" &amp; 632-5*(ROW()-3)/2+(COLUMN()-5))</f>
        <v>0.85205394121168321</v>
      </c>
      <c r="G37" s="5" cm="1">
        <f t="array" aca="1" ref="G37" ca="1">INDIRECT("DATA!H" &amp; 632-5*(ROW()-3)/2+(COLUMN()-5))</f>
        <v>0.80543722339984303</v>
      </c>
      <c r="H37" s="5" cm="1">
        <f t="array" aca="1" ref="H37" ca="1">INDIRECT("DATA!H" &amp; 632-5*(ROW()-3)/2+(COLUMN()-5))</f>
        <v>0.7156312238141066</v>
      </c>
      <c r="I37" s="6" cm="1">
        <f t="array" aca="1" ref="I37" ca="1">INDIRECT("DATA!H" &amp; 632-5*(ROW()-3)/2+(COLUMN()-5))</f>
        <v>0.56956150077101764</v>
      </c>
      <c r="K37" s="83"/>
      <c r="L37" s="75"/>
      <c r="M37" s="11" t="s">
        <v>3</v>
      </c>
      <c r="N37" s="5" cm="1">
        <f t="array" aca="1" ref="N37" ca="1">INDIRECT("DATA!I" &amp; 632-5*(ROW()-3)/2+(COLUMN()-14))</f>
        <v>0.98741924140526216</v>
      </c>
      <c r="O37" s="5" cm="1">
        <f t="array" aca="1" ref="O37" ca="1">INDIRECT("DATA!I" &amp; 632-5*(ROW()-3)/2+(COLUMN()-14))</f>
        <v>0.9865214592128394</v>
      </c>
      <c r="P37" s="5" cm="1">
        <f t="array" aca="1" ref="P37" ca="1">INDIRECT("DATA!I" &amp; 632-5*(ROW()-3)/2+(COLUMN()-14))</f>
        <v>0.98485387888375719</v>
      </c>
      <c r="Q37" s="5" cm="1">
        <f t="array" aca="1" ref="Q37" ca="1">INDIRECT("DATA!I" &amp; 632-5*(ROW()-3)/2+(COLUMN()-14))</f>
        <v>0.97860809678601846</v>
      </c>
      <c r="R37" s="5" cm="1">
        <f t="array" aca="1" ref="R37" ca="1">INDIRECT("DATA!I" &amp; 632-5*(ROW()-3)/2+(COLUMN()-14))</f>
        <v>0.96811097318354777</v>
      </c>
      <c r="S37" s="23"/>
      <c r="T37" s="83"/>
      <c r="U37" s="75"/>
      <c r="V37" s="11" t="s">
        <v>3</v>
      </c>
      <c r="W37" s="6" cm="1">
        <f t="array" aca="1" ref="W37" ca="1">INDIRECT("DATA!J" &amp; 632-5*(ROW()-3)/2+(COLUMN()-23))</f>
        <v>0.95573990826671518</v>
      </c>
      <c r="X37" s="6" cm="1">
        <f t="array" aca="1" ref="X37" ca="1">INDIRECT("DATA!J" &amp; 632-5*(ROW()-3)/2+(COLUMN()-23))</f>
        <v>0.95055755131194242</v>
      </c>
      <c r="Y37" s="6" cm="1">
        <f t="array" aca="1" ref="Y37" ca="1">INDIRECT("DATA!J" &amp; 632-5*(ROW()-3)/2+(COLUMN()-23))</f>
        <v>0.93446783478463302</v>
      </c>
      <c r="Z37" s="6" cm="1">
        <f t="array" aca="1" ref="Z37" ca="1">INDIRECT("DATA!J" &amp; 632-5*(ROW()-3)/2+(COLUMN()-23))</f>
        <v>0.89670422790067206</v>
      </c>
      <c r="AA37" s="6" cm="1">
        <f t="array" aca="1" ref="AA37" ca="1">INDIRECT("DATA!J" &amp; 632-5*(ROW()-3)/2+(COLUMN()-23))</f>
        <v>0.82512027780081909</v>
      </c>
      <c r="AC37" s="83"/>
      <c r="AD37" s="75"/>
      <c r="AE37" s="11" t="s">
        <v>3</v>
      </c>
      <c r="AF37" s="5">
        <f t="shared" ca="1" si="1"/>
        <v>0.12073178245355221</v>
      </c>
      <c r="AG37" s="5">
        <f t="shared" ca="1" si="1"/>
        <v>0.13446751800115619</v>
      </c>
      <c r="AH37" s="5">
        <f t="shared" ca="1" si="1"/>
        <v>0.17941665548391417</v>
      </c>
      <c r="AI37" s="5">
        <f t="shared" ca="1" si="1"/>
        <v>0.26297687297191186</v>
      </c>
      <c r="AJ37" s="5">
        <f t="shared" ca="1" si="1"/>
        <v>0.39854947241253014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INDIRECT("DATA!E"&amp;632-5*(ROW()-2)/2+(COLUMN()-5))</f>
        <v>0.77824306737330273</v>
      </c>
      <c r="F38" s="2" cm="1">
        <f t="array" aca="1" ref="F38" ca="1">INDIRECT("DATA!E"&amp;632-5*(ROW()-2)/2+(COLUMN()-5))</f>
        <v>0.76143016142614117</v>
      </c>
      <c r="G38" s="2" cm="1">
        <f t="array" aca="1" ref="G38" ca="1">INDIRECT("DATA!E"&amp;632-5*(ROW()-2)/2+(COLUMN()-5))</f>
        <v>0.7124641370357655</v>
      </c>
      <c r="H38" s="2" cm="1">
        <f t="array" aca="1" ref="H38" ca="1">INDIRECT("DATA!E"&amp;632-5*(ROW()-2)/2+(COLUMN()-5))</f>
        <v>0.62400784980123702</v>
      </c>
      <c r="I38" s="3" cm="1">
        <f t="array" aca="1" ref="I38" ca="1">INDIRECT("DATA!E"&amp;632-5*(ROW()-2)/2+(COLUMN()-5))</f>
        <v>0.49583213141601018</v>
      </c>
      <c r="K38" s="83"/>
      <c r="L38" s="74">
        <v>-65</v>
      </c>
      <c r="M38" s="12" t="s">
        <v>2</v>
      </c>
      <c r="N38" s="2" cm="1">
        <f t="array" aca="1" ref="N38" ca="1">INDIRECT("DATA!F" &amp; 632-5*(ROW()-2)/2+(COLUMN()-14))</f>
        <v>0.97799153506598158</v>
      </c>
      <c r="O38" s="2" cm="1">
        <f t="array" aca="1" ref="O38" ca="1">INDIRECT("DATA!F" &amp; 632-5*(ROW()-2)/2+(COLUMN()-14))</f>
        <v>0.97508103769521082</v>
      </c>
      <c r="P38" s="2" cm="1">
        <f t="array" aca="1" ref="P38" ca="1">INDIRECT("DATA!F" &amp; 632-5*(ROW()-2)/2+(COLUMN()-14))</f>
        <v>0.97051049048074545</v>
      </c>
      <c r="Q38" s="2" cm="1">
        <f t="array" aca="1" ref="Q38" ca="1">INDIRECT("DATA!F" &amp; 632-5*(ROW()-2)/2+(COLUMN()-14))</f>
        <v>0.96088553290957424</v>
      </c>
      <c r="R38" s="2" cm="1">
        <f t="array" aca="1" ref="R38" ca="1">INDIRECT("DATA!F" &amp; 632-5*(ROW()-2)/2+(COLUMN()-14))</f>
        <v>0.93777820494049879</v>
      </c>
      <c r="S38" s="23"/>
      <c r="T38" s="83"/>
      <c r="U38" s="74">
        <v>-65</v>
      </c>
      <c r="V38" s="12" t="s">
        <v>2</v>
      </c>
      <c r="W38" s="3" cm="1">
        <f t="array" aca="1" ref="W38" ca="1">INDIRECT("DATA!G" &amp; 632-5*(ROW()-2)/2+(COLUMN()-23))</f>
        <v>0.91415118776754001</v>
      </c>
      <c r="X38" s="3" cm="1">
        <f t="array" aca="1" ref="X38" ca="1">INDIRECT("DATA!G" &amp; 632-5*(ROW()-2)/2+(COLUMN()-23))</f>
        <v>0.9066027428938912</v>
      </c>
      <c r="Y38" s="3" cm="1">
        <f t="array" aca="1" ref="Y38" ca="1">INDIRECT("DATA!G" &amp; 632-5*(ROW()-2)/2+(COLUMN()-23))</f>
        <v>0.88654196000541319</v>
      </c>
      <c r="Z38" s="3" cm="1">
        <f t="array" aca="1" ref="Z38" ca="1">INDIRECT("DATA!G" &amp; 632-5*(ROW()-2)/2+(COLUMN()-23))</f>
        <v>0.84855719019694653</v>
      </c>
      <c r="AA38" s="3" cm="1">
        <f t="array" aca="1" ref="AA38" ca="1">INDIRECT("DATA!G" &amp; 632-5*(ROW()-2)/2+(COLUMN()-23))</f>
        <v>0.78226880548988886</v>
      </c>
      <c r="AC38" s="83"/>
      <c r="AD38" s="74">
        <v>-65</v>
      </c>
      <c r="AE38" s="12" t="s">
        <v>2</v>
      </c>
      <c r="AF38" s="2">
        <f t="shared" ca="1" si="1"/>
        <v>0.19974846769267884</v>
      </c>
      <c r="AG38" s="2">
        <f t="shared" ca="1" si="1"/>
        <v>0.21365087626906965</v>
      </c>
      <c r="AH38" s="2">
        <f t="shared" ca="1" si="1"/>
        <v>0.25804635344497995</v>
      </c>
      <c r="AI38" s="2">
        <f t="shared" ca="1" si="1"/>
        <v>0.33687768310833721</v>
      </c>
      <c r="AJ38" s="2">
        <f t="shared" ca="1" si="1"/>
        <v>0.44194607352448861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INDIRECT("DATA!H" &amp; 632-5*(ROW()-3)/2+(COLUMN()-5))</f>
        <v>0.81233841259981698</v>
      </c>
      <c r="F39" s="5" cm="1">
        <f t="array" aca="1" ref="F39" ca="1">INDIRECT("DATA!H" &amp; 632-5*(ROW()-3)/2+(COLUMN()-5))</f>
        <v>0.79817468290516191</v>
      </c>
      <c r="G39" s="5" cm="1">
        <f t="array" aca="1" ref="G39" ca="1">INDIRECT("DATA!H" &amp; 632-5*(ROW()-3)/2+(COLUMN()-5))</f>
        <v>0.75230667546527186</v>
      </c>
      <c r="H39" s="5" cm="1">
        <f t="array" aca="1" ref="H39" ca="1">INDIRECT("DATA!H" &amp; 632-5*(ROW()-3)/2+(COLUMN()-5))</f>
        <v>0.66691869653712776</v>
      </c>
      <c r="I39" s="6" cm="1">
        <f t="array" aca="1" ref="I39" ca="1">INDIRECT("DATA!H" &amp; 632-5*(ROW()-3)/2+(COLUMN()-5))</f>
        <v>0.53527217490543699</v>
      </c>
      <c r="K39" s="83"/>
      <c r="L39" s="75"/>
      <c r="M39" s="9" t="s">
        <v>3</v>
      </c>
      <c r="N39" s="5" cm="1">
        <f t="array" aca="1" ref="N39" ca="1">INDIRECT("DATA!I" &amp; 632-5*(ROW()-3)/2+(COLUMN()-14))</f>
        <v>0.98534827751410836</v>
      </c>
      <c r="O39" s="5" cm="1">
        <f t="array" aca="1" ref="O39" ca="1">INDIRECT("DATA!I" &amp; 632-5*(ROW()-3)/2+(COLUMN()-14))</f>
        <v>0.98547081798806424</v>
      </c>
      <c r="P39" s="5" cm="1">
        <f t="array" aca="1" ref="P39" ca="1">INDIRECT("DATA!I" &amp; 632-5*(ROW()-3)/2+(COLUMN()-14))</f>
        <v>0.98303956761032962</v>
      </c>
      <c r="Q39" s="5" cm="1">
        <f t="array" aca="1" ref="Q39" ca="1">INDIRECT("DATA!I" &amp; 632-5*(ROW()-3)/2+(COLUMN()-14))</f>
        <v>0.97713868055778563</v>
      </c>
      <c r="R39" s="5" cm="1">
        <f t="array" aca="1" ref="R39" ca="1">INDIRECT("DATA!I" &amp; 632-5*(ROW()-3)/2+(COLUMN()-14))</f>
        <v>0.96808431992572919</v>
      </c>
      <c r="S39" s="23"/>
      <c r="T39" s="83"/>
      <c r="U39" s="75"/>
      <c r="V39" s="9" t="s">
        <v>3</v>
      </c>
      <c r="W39" s="6" cm="1">
        <f t="array" aca="1" ref="W39" ca="1">INDIRECT("DATA!J" &amp; 632-5*(ROW()-3)/2+(COLUMN()-23))</f>
        <v>0.93899268722950124</v>
      </c>
      <c r="X39" s="6" cm="1">
        <f t="array" aca="1" ref="X39" ca="1">INDIRECT("DATA!J" &amp; 632-5*(ROW()-3)/2+(COLUMN()-23))</f>
        <v>0.93506257419983285</v>
      </c>
      <c r="Y39" s="6" cm="1">
        <f t="array" aca="1" ref="Y39" ca="1">INDIRECT("DATA!J" &amp; 632-5*(ROW()-3)/2+(COLUMN()-23))</f>
        <v>0.91708338093540243</v>
      </c>
      <c r="Z39" s="6" cm="1">
        <f t="array" aca="1" ref="Z39" ca="1">INDIRECT("DATA!J" &amp; 632-5*(ROW()-3)/2+(COLUMN()-23))</f>
        <v>0.87933659921834362</v>
      </c>
      <c r="AA39" s="6" cm="1">
        <f t="array" aca="1" ref="AA39" ca="1">INDIRECT("DATA!J" &amp; 632-5*(ROW()-3)/2+(COLUMN()-23))</f>
        <v>0.81368692293436773</v>
      </c>
      <c r="AC39" s="83"/>
      <c r="AD39" s="75"/>
      <c r="AE39" s="9" t="s">
        <v>3</v>
      </c>
      <c r="AF39" s="5">
        <f t="shared" ca="1" si="1"/>
        <v>0.17300986491429138</v>
      </c>
      <c r="AG39" s="5">
        <f t="shared" ca="1" si="1"/>
        <v>0.18729613508290233</v>
      </c>
      <c r="AH39" s="5">
        <f t="shared" ca="1" si="1"/>
        <v>0.23073289214505777</v>
      </c>
      <c r="AI39" s="5">
        <f t="shared" ca="1" si="1"/>
        <v>0.31021998402065787</v>
      </c>
      <c r="AJ39" s="5">
        <f t="shared" ca="1" si="1"/>
        <v>0.43281214502029219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INDIRECT("DATA!E"&amp;632-5*(ROW()-2)/2+(COLUMN()-5))</f>
        <v>0.70398287883921296</v>
      </c>
      <c r="F40" s="2" cm="1">
        <f t="array" aca="1" ref="F40" ca="1">INDIRECT("DATA!E"&amp;632-5*(ROW()-2)/2+(COLUMN()-5))</f>
        <v>0.68952075166793059</v>
      </c>
      <c r="G40" s="2" cm="1">
        <f t="array" aca="1" ref="G40" ca="1">INDIRECT("DATA!E"&amp;632-5*(ROW()-2)/2+(COLUMN()-5))</f>
        <v>0.64310211118491911</v>
      </c>
      <c r="H40" s="2" cm="1">
        <f t="array" aca="1" ref="H40" ca="1">INDIRECT("DATA!E"&amp;632-5*(ROW()-2)/2+(COLUMN()-5))</f>
        <v>0.56418837276750033</v>
      </c>
      <c r="I40" s="3" cm="1">
        <f t="array" aca="1" ref="I40" ca="1">INDIRECT("DATA!E"&amp;632-5*(ROW()-2)/2+(COLUMN()-5))</f>
        <v>0.45287331165070488</v>
      </c>
      <c r="K40" s="83"/>
      <c r="L40" s="74">
        <v>-70</v>
      </c>
      <c r="M40" s="10" t="s">
        <v>2</v>
      </c>
      <c r="N40" s="2" cm="1">
        <f t="array" aca="1" ref="N40" ca="1">INDIRECT("DATA!F" &amp; 632-5*(ROW()-2)/2+(COLUMN()-14))</f>
        <v>0.97230628280008879</v>
      </c>
      <c r="O40" s="2" cm="1">
        <f t="array" aca="1" ref="O40" ca="1">INDIRECT("DATA!F" &amp; 632-5*(ROW()-2)/2+(COLUMN()-14))</f>
        <v>0.97100696634382999</v>
      </c>
      <c r="P40" s="2" cm="1">
        <f t="array" aca="1" ref="P40" ca="1">INDIRECT("DATA!F" &amp; 632-5*(ROW()-2)/2+(COLUMN()-14))</f>
        <v>0.96666432230899324</v>
      </c>
      <c r="Q40" s="2" cm="1">
        <f t="array" aca="1" ref="Q40" ca="1">INDIRECT("DATA!F" &amp; 632-5*(ROW()-2)/2+(COLUMN()-14))</f>
        <v>0.95792907311504838</v>
      </c>
      <c r="R40" s="2" cm="1">
        <f t="array" aca="1" ref="R40" ca="1">INDIRECT("DATA!F" &amp; 632-5*(ROW()-2)/2+(COLUMN()-14))</f>
        <v>0.93830369363832944</v>
      </c>
      <c r="S40" s="23"/>
      <c r="T40" s="83"/>
      <c r="U40" s="74">
        <v>-70</v>
      </c>
      <c r="V40" s="10" t="s">
        <v>2</v>
      </c>
      <c r="W40" s="3" cm="1">
        <f t="array" aca="1" ref="W40" ca="1">INDIRECT("DATA!G" &amp; 632-5*(ROW()-2)/2+(COLUMN()-23))</f>
        <v>0.88398792900445944</v>
      </c>
      <c r="X40" s="3" cm="1">
        <f t="array" aca="1" ref="X40" ca="1">INDIRECT("DATA!G" &amp; 632-5*(ROW()-2)/2+(COLUMN()-23))</f>
        <v>0.877942701243691</v>
      </c>
      <c r="Y40" s="3" cm="1">
        <f t="array" aca="1" ref="Y40" ca="1">INDIRECT("DATA!G" &amp; 632-5*(ROW()-2)/2+(COLUMN()-23))</f>
        <v>0.85870026938122901</v>
      </c>
      <c r="Z40" s="3" cm="1">
        <f t="array" aca="1" ref="Z40" ca="1">INDIRECT("DATA!G" &amp; 632-5*(ROW()-2)/2+(COLUMN()-23))</f>
        <v>0.82331034290388538</v>
      </c>
      <c r="AA40" s="3" cm="1">
        <f t="array" aca="1" ref="AA40" ca="1">INDIRECT("DATA!G" &amp; 632-5*(ROW()-2)/2+(COLUMN()-23))</f>
        <v>0.76409113752145974</v>
      </c>
      <c r="AC40" s="83"/>
      <c r="AD40" s="74">
        <v>-70</v>
      </c>
      <c r="AE40" s="10" t="s">
        <v>2</v>
      </c>
      <c r="AF40" s="2">
        <f t="shared" ca="1" si="1"/>
        <v>0.26832340396087584</v>
      </c>
      <c r="AG40" s="2">
        <f t="shared" ca="1" si="1"/>
        <v>0.2814862146758994</v>
      </c>
      <c r="AH40" s="2">
        <f t="shared" ca="1" si="1"/>
        <v>0.32356221112407413</v>
      </c>
      <c r="AI40" s="2">
        <f t="shared" ca="1" si="1"/>
        <v>0.39374070034754804</v>
      </c>
      <c r="AJ40" s="2">
        <f t="shared" ca="1" si="1"/>
        <v>0.48543038198762456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INDIRECT("DATA!H" &amp; 632-5*(ROW()-3)/2+(COLUMN()-5))</f>
        <v>0.74089512098721355</v>
      </c>
      <c r="F41" s="5" cm="1">
        <f t="array" aca="1" ref="F41" ca="1">INDIRECT("DATA!H" &amp; 632-5*(ROW()-3)/2+(COLUMN()-5))</f>
        <v>0.72700322838981457</v>
      </c>
      <c r="G41" s="5" cm="1">
        <f t="array" aca="1" ref="G41" ca="1">INDIRECT("DATA!H" &amp; 632-5*(ROW()-3)/2+(COLUMN()-5))</f>
        <v>0.68265934274464224</v>
      </c>
      <c r="H41" s="5" cm="1">
        <f t="array" aca="1" ref="H41" ca="1">INDIRECT("DATA!H" &amp; 632-5*(ROW()-3)/2+(COLUMN()-5))</f>
        <v>0.6051247267373222</v>
      </c>
      <c r="I41" s="6" cm="1">
        <f t="array" aca="1" ref="I41" ca="1">INDIRECT("DATA!H" &amp; 632-5*(ROW()-3)/2+(COLUMN()-5))</f>
        <v>0.49047924512758678</v>
      </c>
      <c r="K41" s="83"/>
      <c r="L41" s="75"/>
      <c r="M41" s="11" t="s">
        <v>3</v>
      </c>
      <c r="N41" s="5" cm="1">
        <f t="array" aca="1" ref="N41" ca="1">INDIRECT("DATA!I" &amp; 632-5*(ROW()-3)/2+(COLUMN()-14))</f>
        <v>0.98401592596193521</v>
      </c>
      <c r="O41" s="5" cm="1">
        <f t="array" aca="1" ref="O41" ca="1">INDIRECT("DATA!I" &amp; 632-5*(ROW()-3)/2+(COLUMN()-14))</f>
        <v>0.98292176477079962</v>
      </c>
      <c r="P41" s="5" cm="1">
        <f t="array" aca="1" ref="P41" ca="1">INDIRECT("DATA!I" &amp; 632-5*(ROW()-3)/2+(COLUMN()-14))</f>
        <v>0.98021309808692836</v>
      </c>
      <c r="Q41" s="5" cm="1">
        <f t="array" aca="1" ref="Q41" ca="1">INDIRECT("DATA!I" &amp; 632-5*(ROW()-3)/2+(COLUMN()-14))</f>
        <v>0.97473911434983163</v>
      </c>
      <c r="R41" s="5" cm="1">
        <f t="array" aca="1" ref="R41" ca="1">INDIRECT("DATA!I" &amp; 632-5*(ROW()-3)/2+(COLUMN()-14))</f>
        <v>0.96735501566595195</v>
      </c>
      <c r="S41" s="23"/>
      <c r="T41" s="83"/>
      <c r="U41" s="75"/>
      <c r="V41" s="11" t="s">
        <v>3</v>
      </c>
      <c r="W41" s="6" cm="1">
        <f t="array" aca="1" ref="W41" ca="1">INDIRECT("DATA!J" &amp; 632-5*(ROW()-3)/2+(COLUMN()-23))</f>
        <v>0.9165565614547152</v>
      </c>
      <c r="X41" s="6" cm="1">
        <f t="array" aca="1" ref="X41" ca="1">INDIRECT("DATA!J" &amp; 632-5*(ROW()-3)/2+(COLUMN()-23))</f>
        <v>0.91076679629262558</v>
      </c>
      <c r="Y41" s="6" cm="1">
        <f t="array" aca="1" ref="Y41" ca="1">INDIRECT("DATA!J" &amp; 632-5*(ROW()-3)/2+(COLUMN()-23))</f>
        <v>0.89237757609367563</v>
      </c>
      <c r="Z41" s="6" cm="1">
        <f t="array" aca="1" ref="Z41" ca="1">INDIRECT("DATA!J" &amp; 632-5*(ROW()-3)/2+(COLUMN()-23))</f>
        <v>0.85560702242905817</v>
      </c>
      <c r="AA41" s="6" cm="1">
        <f t="array" aca="1" ref="AA41" ca="1">INDIRECT("DATA!J" &amp; 632-5*(ROW()-3)/2+(COLUMN()-23))</f>
        <v>0.79645019578950282</v>
      </c>
      <c r="AC41" s="83"/>
      <c r="AD41" s="75"/>
      <c r="AE41" s="11" t="s">
        <v>3</v>
      </c>
      <c r="AF41" s="5">
        <f t="shared" ca="1" si="1"/>
        <v>0.24312080497472166</v>
      </c>
      <c r="AG41" s="5">
        <f t="shared" ca="1" si="1"/>
        <v>0.25591853638098505</v>
      </c>
      <c r="AH41" s="5">
        <f t="shared" ca="1" si="1"/>
        <v>0.29755375534228612</v>
      </c>
      <c r="AI41" s="5">
        <f t="shared" ca="1" si="1"/>
        <v>0.36961438761250942</v>
      </c>
      <c r="AJ41" s="5">
        <f t="shared" ca="1" si="1"/>
        <v>0.47687577053836516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INDIRECT("DATA!E"&amp;632-5*(ROW()-2)/2+(COLUMN()-5))</f>
        <v>0.60842226239396446</v>
      </c>
      <c r="F42" s="2" cm="1">
        <f t="array" aca="1" ref="F42" ca="1">INDIRECT("DATA!E"&amp;632-5*(ROW()-2)/2+(COLUMN()-5))</f>
        <v>0.59478294652348773</v>
      </c>
      <c r="G42" s="2" cm="1">
        <f t="array" aca="1" ref="G42" ca="1">INDIRECT("DATA!E"&amp;632-5*(ROW()-2)/2+(COLUMN()-5))</f>
        <v>0.5550012910506873</v>
      </c>
      <c r="H42" s="2" cm="1">
        <f t="array" aca="1" ref="H42" ca="1">INDIRECT("DATA!E"&amp;632-5*(ROW()-2)/2+(COLUMN()-5))</f>
        <v>0.4886859429337766</v>
      </c>
      <c r="I42" s="3" cm="1">
        <f t="array" aca="1" ref="I42" ca="1">INDIRECT("DATA!E"&amp;632-5*(ROW()-2)/2+(COLUMN()-5))</f>
        <v>0.3998716156780191</v>
      </c>
      <c r="K42" s="83"/>
      <c r="L42" s="74">
        <v>-75</v>
      </c>
      <c r="M42" s="12" t="s">
        <v>2</v>
      </c>
      <c r="N42" s="2" cm="1">
        <f t="array" aca="1" ref="N42" ca="1">INDIRECT("DATA!F" &amp; 632-5*(ROW()-2)/2+(COLUMN()-14))</f>
        <v>0.96644244709212623</v>
      </c>
      <c r="O42" s="2" cm="1">
        <f t="array" aca="1" ref="O42" ca="1">INDIRECT("DATA!F" &amp; 632-5*(ROW()-2)/2+(COLUMN()-14))</f>
        <v>0.96533893236433876</v>
      </c>
      <c r="P42" s="2" cm="1">
        <f t="array" aca="1" ref="P42" ca="1">INDIRECT("DATA!F" &amp; 632-5*(ROW()-2)/2+(COLUMN()-14))</f>
        <v>0.9613037349747664</v>
      </c>
      <c r="Q42" s="2" cm="1">
        <f t="array" aca="1" ref="Q42" ca="1">INDIRECT("DATA!F" &amp; 632-5*(ROW()-2)/2+(COLUMN()-14))</f>
        <v>0.95387012201788357</v>
      </c>
      <c r="R42" s="2" cm="1">
        <f t="array" aca="1" ref="R42" ca="1">INDIRECT("DATA!F" &amp; 632-5*(ROW()-2)/2+(COLUMN()-14))</f>
        <v>0.94121390572329722</v>
      </c>
      <c r="S42" s="23"/>
      <c r="T42" s="83"/>
      <c r="U42" s="74">
        <v>-75</v>
      </c>
      <c r="V42" s="12" t="s">
        <v>2</v>
      </c>
      <c r="W42" s="3" cm="1">
        <f t="array" aca="1" ref="W42" ca="1">INDIRECT("DATA!G" &amp; 632-5*(ROW()-2)/2+(COLUMN()-23))</f>
        <v>0.84516866674706548</v>
      </c>
      <c r="X42" s="3" cm="1">
        <f t="array" aca="1" ref="X42" ca="1">INDIRECT("DATA!G" &amp; 632-5*(ROW()-2)/2+(COLUMN()-23))</f>
        <v>0.83936527676749306</v>
      </c>
      <c r="Y42" s="3" cm="1">
        <f t="array" aca="1" ref="Y42" ca="1">INDIRECT("DATA!G" &amp; 632-5*(ROW()-2)/2+(COLUMN()-23))</f>
        <v>0.82167388302854727</v>
      </c>
      <c r="Z42" s="3" cm="1">
        <f t="array" aca="1" ref="Z42" ca="1">INDIRECT("DATA!G" &amp; 632-5*(ROW()-2)/2+(COLUMN()-23))</f>
        <v>0.79006999941934741</v>
      </c>
      <c r="AA42" s="3" cm="1">
        <f t="array" aca="1" ref="AA42" ca="1">INDIRECT("DATA!G" &amp; 632-5*(ROW()-2)/2+(COLUMN()-23))</f>
        <v>0.74216297337788839</v>
      </c>
      <c r="AC42" s="83"/>
      <c r="AD42" s="74">
        <v>-75</v>
      </c>
      <c r="AE42" s="12" t="s">
        <v>2</v>
      </c>
      <c r="AF42" s="2">
        <f t="shared" ca="1" si="1"/>
        <v>0.35802018469816177</v>
      </c>
      <c r="AG42" s="2">
        <f t="shared" ca="1" si="1"/>
        <v>0.37055598584085103</v>
      </c>
      <c r="AH42" s="2">
        <f t="shared" ca="1" si="1"/>
        <v>0.4063024439240791</v>
      </c>
      <c r="AI42" s="2">
        <f t="shared" ca="1" si="1"/>
        <v>0.46518417908410697</v>
      </c>
      <c r="AJ42" s="2">
        <f t="shared" ca="1" si="1"/>
        <v>0.54134229004527812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INDIRECT("DATA!H" &amp; 632-5*(ROW()-3)/2+(COLUMN()-5))</f>
        <v>0.64685777532259658</v>
      </c>
      <c r="F43" s="5" cm="1">
        <f t="array" aca="1" ref="F43" ca="1">INDIRECT("DATA!H" &amp; 632-5*(ROW()-3)/2+(COLUMN()-5))</f>
        <v>0.63377459410220993</v>
      </c>
      <c r="G43" s="5" cm="1">
        <f t="array" aca="1" ref="G43" ca="1">INDIRECT("DATA!H" &amp; 632-5*(ROW()-3)/2+(COLUMN()-5))</f>
        <v>0.59486892264654412</v>
      </c>
      <c r="H43" s="5" cm="1">
        <f t="array" aca="1" ref="H43" ca="1">INDIRECT("DATA!H" &amp; 632-5*(ROW()-3)/2+(COLUMN()-5))</f>
        <v>0.52880419698639292</v>
      </c>
      <c r="I43" s="6" cm="1">
        <f t="array" aca="1" ref="I43" ca="1">INDIRECT("DATA!H" &amp; 632-5*(ROW()-3)/2+(COLUMN()-5))</f>
        <v>0.43635174818770878</v>
      </c>
      <c r="K43" s="83"/>
      <c r="L43" s="75"/>
      <c r="M43" s="9" t="s">
        <v>3</v>
      </c>
      <c r="N43" s="5" cm="1">
        <f t="array" aca="1" ref="N43" ca="1">INDIRECT("DATA!I" &amp; 632-5*(ROW()-3)/2+(COLUMN()-14))</f>
        <v>0.97931985002107724</v>
      </c>
      <c r="O43" s="5" cm="1">
        <f t="array" aca="1" ref="O43" ca="1">INDIRECT("DATA!I" &amp; 632-5*(ROW()-3)/2+(COLUMN()-14))</f>
        <v>0.97891017009541925</v>
      </c>
      <c r="P43" s="5" cm="1">
        <f t="array" aca="1" ref="P43" ca="1">INDIRECT("DATA!I" &amp; 632-5*(ROW()-3)/2+(COLUMN()-14))</f>
        <v>0.97628890377841482</v>
      </c>
      <c r="Q43" s="5" cm="1">
        <f t="array" aca="1" ref="Q43" ca="1">INDIRECT("DATA!I" &amp; 632-5*(ROW()-3)/2+(COLUMN()-14))</f>
        <v>0.97156315677356619</v>
      </c>
      <c r="R43" s="5" cm="1">
        <f t="array" aca="1" ref="R43" ca="1">INDIRECT("DATA!I" &amp; 632-5*(ROW()-3)/2+(COLUMN()-14))</f>
        <v>0.96325319501543638</v>
      </c>
      <c r="S43" s="23"/>
      <c r="T43" s="83"/>
      <c r="U43" s="75"/>
      <c r="V43" s="9" t="s">
        <v>3</v>
      </c>
      <c r="W43" s="6" cm="1">
        <f t="array" aca="1" ref="W43" ca="1">INDIRECT("DATA!J" &amp; 632-5*(ROW()-3)/2+(COLUMN()-23))</f>
        <v>0.88087001118598718</v>
      </c>
      <c r="X43" s="6" cm="1">
        <f t="array" aca="1" ref="X43" ca="1">INDIRECT("DATA!J" &amp; 632-5*(ROW()-3)/2+(COLUMN()-23))</f>
        <v>0.87507927107545791</v>
      </c>
      <c r="Y43" s="6" cm="1">
        <f t="array" aca="1" ref="Y43" ca="1">INDIRECT("DATA!J" &amp; 632-5*(ROW()-3)/2+(COLUMN()-23))</f>
        <v>0.85648032706516297</v>
      </c>
      <c r="Z43" s="6" cm="1">
        <f t="array" aca="1" ref="Z43" ca="1">INDIRECT("DATA!J" &amp; 632-5*(ROW()-3)/2+(COLUMN()-23))</f>
        <v>0.82158656335865798</v>
      </c>
      <c r="AA43" s="6" cm="1">
        <f t="array" aca="1" ref="AA43" ca="1">INDIRECT("DATA!J" &amp; 632-5*(ROW()-3)/2+(COLUMN()-23))</f>
        <v>0.76759669706896716</v>
      </c>
      <c r="AC43" s="83"/>
      <c r="AD43" s="75"/>
      <c r="AE43" s="9" t="s">
        <v>3</v>
      </c>
      <c r="AF43" s="5">
        <f t="shared" ca="1" si="1"/>
        <v>0.33246207469848066</v>
      </c>
      <c r="AG43" s="5">
        <f t="shared" ca="1" si="1"/>
        <v>0.34513557599320932</v>
      </c>
      <c r="AH43" s="5">
        <f t="shared" ca="1" si="1"/>
        <v>0.3814199811318707</v>
      </c>
      <c r="AI43" s="5">
        <f t="shared" ca="1" si="1"/>
        <v>0.44275895978717328</v>
      </c>
      <c r="AJ43" s="5">
        <f t="shared" ca="1" si="1"/>
        <v>0.52690144682772755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INDIRECT("DATA!E"&amp;632-5*(ROW()-2)/2+(COLUMN()-5))</f>
        <v>0.484485458565798</v>
      </c>
      <c r="F44" s="2" cm="1">
        <f t="array" aca="1" ref="F44" ca="1">INDIRECT("DATA!E"&amp;632-5*(ROW()-2)/2+(COLUMN()-5))</f>
        <v>0.4741130605353287</v>
      </c>
      <c r="G44" s="2" cm="1">
        <f t="array" aca="1" ref="G44" ca="1">INDIRECT("DATA!E"&amp;632-5*(ROW()-2)/2+(COLUMN()-5))</f>
        <v>0.4450822372371897</v>
      </c>
      <c r="H44" s="2" cm="1">
        <f t="array" aca="1" ref="H44" ca="1">INDIRECT("DATA!E"&amp;632-5*(ROW()-2)/2+(COLUMN()-5))</f>
        <v>0.39787878878393518</v>
      </c>
      <c r="I44" s="3" cm="1">
        <f t="array" aca="1" ref="I44" ca="1">INDIRECT("DATA!E"&amp;632-5*(ROW()-2)/2+(COLUMN()-5))</f>
        <v>0.3359349680707242</v>
      </c>
      <c r="K44" s="83"/>
      <c r="L44" s="74">
        <v>-80</v>
      </c>
      <c r="M44" s="12" t="s">
        <v>2</v>
      </c>
      <c r="N44" s="2" cm="1">
        <f t="array" aca="1" ref="N44" ca="1">INDIRECT("DATA!F" &amp; 632-5*(ROW()-2)/2+(COLUMN()-14))</f>
        <v>0.95810066037164721</v>
      </c>
      <c r="O44" s="2" cm="1">
        <f t="array" aca="1" ref="O44" ca="1">INDIRECT("DATA!F" &amp; 632-5*(ROW()-2)/2+(COLUMN()-14))</f>
        <v>0.95694532030988677</v>
      </c>
      <c r="P44" s="2" cm="1">
        <f t="array" aca="1" ref="P44" ca="1">INDIRECT("DATA!F" &amp; 632-5*(ROW()-2)/2+(COLUMN()-14))</f>
        <v>0.95373891189158544</v>
      </c>
      <c r="Q44" s="2" cm="1">
        <f t="array" aca="1" ref="Q44" ca="1">INDIRECT("DATA!F" &amp; 632-5*(ROW()-2)/2+(COLUMN()-14))</f>
        <v>0.94787685483646522</v>
      </c>
      <c r="R44" s="2" cm="1">
        <f t="array" aca="1" ref="R44" ca="1">INDIRECT("DATA!F" &amp; 632-5*(ROW()-2)/2+(COLUMN()-14))</f>
        <v>0.93880942776340481</v>
      </c>
      <c r="S44" s="23"/>
      <c r="T44" s="83"/>
      <c r="U44" s="74">
        <v>-80</v>
      </c>
      <c r="V44" s="12" t="s">
        <v>2</v>
      </c>
      <c r="W44" s="3" cm="1">
        <f t="array" aca="1" ref="W44" ca="1">INDIRECT("DATA!G" &amp; 632-5*(ROW()-2)/2+(COLUMN()-23))</f>
        <v>0.79159898016266661</v>
      </c>
      <c r="X44" s="3" cm="1">
        <f t="array" aca="1" ref="X44" ca="1">INDIRECT("DATA!G" &amp; 632-5*(ROW()-2)/2+(COLUMN()-23))</f>
        <v>0.78664918374603743</v>
      </c>
      <c r="Y44" s="3" cm="1">
        <f t="array" aca="1" ref="Y44" ca="1">INDIRECT("DATA!G" &amp; 632-5*(ROW()-2)/2+(COLUMN()-23))</f>
        <v>0.77190912668919509</v>
      </c>
      <c r="Z44" s="3" cm="1">
        <f t="array" aca="1" ref="Z44" ca="1">INDIRECT("DATA!G" &amp; 632-5*(ROW()-2)/2+(COLUMN()-23))</f>
        <v>0.74654085130346282</v>
      </c>
      <c r="AA44" s="3" cm="1">
        <f t="array" aca="1" ref="AA44" ca="1">INDIRECT("DATA!G" &amp; 632-5*(ROW()-2)/2+(COLUMN()-23))</f>
        <v>0.71012852647673796</v>
      </c>
      <c r="AC44" s="83"/>
      <c r="AD44" s="74">
        <v>-80</v>
      </c>
      <c r="AE44" s="12" t="s">
        <v>2</v>
      </c>
      <c r="AF44" s="2">
        <f t="shared" ca="1" si="1"/>
        <v>0.47361520180584921</v>
      </c>
      <c r="AG44" s="2">
        <f t="shared" ca="1" si="1"/>
        <v>0.48283225977455807</v>
      </c>
      <c r="AH44" s="2">
        <f t="shared" ca="1" si="1"/>
        <v>0.50865667465439568</v>
      </c>
      <c r="AI44" s="2">
        <f t="shared" ca="1" si="1"/>
        <v>0.5499980660525301</v>
      </c>
      <c r="AJ44" s="2">
        <f t="shared" ca="1" si="1"/>
        <v>0.60287445969268061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INDIRECT("DATA!H" &amp; 632-5*(ROW()-3)/2+(COLUMN()-5))</f>
        <v>0.5263943952036616</v>
      </c>
      <c r="F45" s="5" cm="1">
        <f t="array" aca="1" ref="F45" ca="1">INDIRECT("DATA!H" &amp; 632-5*(ROW()-3)/2+(COLUMN()-5))</f>
        <v>0.51634008336275872</v>
      </c>
      <c r="G45" s="5" cm="1">
        <f t="array" aca="1" ref="G45" ca="1">INDIRECT("DATA!H" &amp; 632-5*(ROW()-3)/2+(COLUMN()-5))</f>
        <v>0.4867968048078799</v>
      </c>
      <c r="H45" s="5" cm="1">
        <f t="array" aca="1" ref="H45" ca="1">INDIRECT("DATA!H" &amp; 632-5*(ROW()-3)/2+(COLUMN()-5))</f>
        <v>0.43818195147144529</v>
      </c>
      <c r="I45" s="6" cm="1">
        <f t="array" aca="1" ref="I45" ca="1">INDIRECT("DATA!H" &amp; 632-5*(ROW()-3)/2+(COLUMN()-5))</f>
        <v>0.37337965261979122</v>
      </c>
      <c r="K45" s="84"/>
      <c r="L45" s="75"/>
      <c r="M45" s="9" t="s">
        <v>3</v>
      </c>
      <c r="N45" s="5" cm="1">
        <f t="array" aca="1" ref="N45" ca="1">INDIRECT("DATA!I" &amp; 632-5*(ROW()-3)/2+(COLUMN()-14))</f>
        <v>0.97370242210408997</v>
      </c>
      <c r="O45" s="5" cm="1">
        <f t="array" aca="1" ref="O45" ca="1">INDIRECT("DATA!I" &amp; 632-5*(ROW()-3)/2+(COLUMN()-14))</f>
        <v>0.97281859128224679</v>
      </c>
      <c r="P45" s="5" cm="1">
        <f t="array" aca="1" ref="P45" ca="1">INDIRECT("DATA!I" &amp; 632-5*(ROW()-3)/2+(COLUMN()-14))</f>
        <v>0.97082245225926878</v>
      </c>
      <c r="Q45" s="5" cm="1">
        <f t="array" aca="1" ref="Q45" ca="1">INDIRECT("DATA!I" &amp; 632-5*(ROW()-3)/2+(COLUMN()-14))</f>
        <v>0.96690415970139565</v>
      </c>
      <c r="R45" s="5" cm="1">
        <f t="array" aca="1" ref="R45" ca="1">INDIRECT("DATA!I" &amp; 632-5*(ROW()-3)/2+(COLUMN()-14))</f>
        <v>0.96079764563983683</v>
      </c>
      <c r="S45" s="23"/>
      <c r="T45" s="84"/>
      <c r="U45" s="75"/>
      <c r="V45" s="9" t="s">
        <v>3</v>
      </c>
      <c r="W45" s="6" cm="1">
        <f t="array" aca="1" ref="W45" ca="1">INDIRECT("DATA!J" &amp; 632-5*(ROW()-3)/2+(COLUMN()-23))</f>
        <v>0.82578856531881206</v>
      </c>
      <c r="X45" s="6" cm="1">
        <f t="array" aca="1" ref="X45" ca="1">INDIRECT("DATA!J" &amp; 632-5*(ROW()-3)/2+(COLUMN()-23))</f>
        <v>0.82045371233848996</v>
      </c>
      <c r="Y45" s="6" cm="1">
        <f t="array" aca="1" ref="Y45" ca="1">INDIRECT("DATA!J" &amp; 632-5*(ROW()-3)/2+(COLUMN()-23))</f>
        <v>0.80337420666106885</v>
      </c>
      <c r="Z45" s="6" cm="1">
        <f t="array" aca="1" ref="Z45" ca="1">INDIRECT("DATA!J" &amp; 632-5*(ROW()-3)/2+(COLUMN()-23))</f>
        <v>0.77425626320314</v>
      </c>
      <c r="AA45" s="6" cm="1">
        <f t="array" aca="1" ref="AA45" ca="1">INDIRECT("DATA!J" &amp; 632-5*(ROW()-3)/2+(COLUMN()-23))</f>
        <v>0.73187350937767792</v>
      </c>
      <c r="AC45" s="84"/>
      <c r="AD45" s="75"/>
      <c r="AE45" s="9" t="s">
        <v>3</v>
      </c>
      <c r="AF45" s="5">
        <f t="shared" ca="1" si="1"/>
        <v>0.44730802690042837</v>
      </c>
      <c r="AG45" s="5">
        <f t="shared" ca="1" si="1"/>
        <v>0.45647850791948807</v>
      </c>
      <c r="AH45" s="5">
        <f t="shared" ca="1" si="1"/>
        <v>0.48402564745138887</v>
      </c>
      <c r="AI45" s="5">
        <f t="shared" ca="1" si="1"/>
        <v>0.52872220822995031</v>
      </c>
      <c r="AJ45" s="5">
        <f t="shared" ca="1" si="1"/>
        <v>0.5874179930200456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37</v>
      </c>
      <c r="C49" s="77"/>
      <c r="D49" s="78"/>
      <c r="E49" s="56" t="s">
        <v>51</v>
      </c>
      <c r="F49" s="57"/>
      <c r="G49" s="57"/>
      <c r="H49" s="57"/>
      <c r="I49" s="58"/>
      <c r="K49" s="76" t="s">
        <v>37</v>
      </c>
      <c r="L49" s="77"/>
      <c r="M49" s="78"/>
      <c r="N49" s="56" t="s">
        <v>52</v>
      </c>
      <c r="O49" s="57"/>
      <c r="P49" s="57"/>
      <c r="Q49" s="57"/>
      <c r="R49" s="58"/>
      <c r="T49" s="76" t="s">
        <v>37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1.2770867399206247</v>
      </c>
      <c r="F51" s="2">
        <f ca="1">(Parameters!$C$2/F4)^Parameters!$C$9</f>
        <v>1.4473024867346698</v>
      </c>
      <c r="G51" s="2">
        <f ca="1">(Parameters!$C$2/G4)^Parameters!$C$9</f>
        <v>2.2394908088868113</v>
      </c>
      <c r="H51" s="2">
        <f ca="1">(Parameters!$C$2/H4)^Parameters!$C$9</f>
        <v>4.8513210846326222</v>
      </c>
      <c r="I51" s="3">
        <f ca="1">(Parameters!$C$2/I4)^Parameters!$C$9</f>
        <v>20.70270750999121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0.67619355765838807</v>
      </c>
      <c r="O51" s="2">
        <f ca="1">(Parameters!$C$2/O4)^Parameters!$C$9</f>
        <v>0.68478202445553138</v>
      </c>
      <c r="P51" s="2">
        <f ca="1">(Parameters!$C$2/P4)^Parameters!$C$9</f>
        <v>0.73367095493834433</v>
      </c>
      <c r="Q51" s="2">
        <f ca="1">(Parameters!$C$2/Q4)^Parameters!$C$9</f>
        <v>0.98458453920754452</v>
      </c>
      <c r="R51" s="3">
        <f ca="1">(Parameters!$C$2/R4)^Parameters!$C$9</f>
        <v>3.8603696242382832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0.81072299271466997</v>
      </c>
      <c r="X51" s="2">
        <f ca="1">(Parameters!$C$2/X4)^Parameters!$C$9</f>
        <v>0.84524895905013098</v>
      </c>
      <c r="Y51" s="2">
        <f ca="1">(Parameters!$C$2/Y4)^Parameters!$C$9</f>
        <v>0.99927852604912382</v>
      </c>
      <c r="Z51" s="2">
        <f ca="1">(Parameters!$C$2/Z4)^Parameters!$C$9</f>
        <v>1.5487723028080742</v>
      </c>
      <c r="AA51" s="3">
        <f ca="1">(Parameters!$C$2/AA4)^Parameters!$C$9</f>
        <v>5.2428316314668857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1.1190290703340642</v>
      </c>
      <c r="F52" s="18">
        <f ca="1">(Parameters!$C$2/F5)^Parameters!$C$9</f>
        <v>1.2399944593333549</v>
      </c>
      <c r="G52" s="18">
        <f ca="1">(Parameters!$C$2/G5)^Parameters!$C$9</f>
        <v>1.8404510080593472</v>
      </c>
      <c r="H52" s="18">
        <f ca="1">(Parameters!$C$2/H5)^Parameters!$C$9</f>
        <v>4.6751692411330357</v>
      </c>
      <c r="I52" s="22">
        <f ca="1">(Parameters!$C$2/I5)^Parameters!$C$9</f>
        <v>17.05372421448067</v>
      </c>
      <c r="K52" s="83"/>
      <c r="L52" s="75"/>
      <c r="M52" s="4" t="s">
        <v>3</v>
      </c>
      <c r="N52" s="18">
        <f ca="1">(Parameters!$C$2/N5)^Parameters!$C$9</f>
        <v>0.66060197794728936</v>
      </c>
      <c r="O52" s="18">
        <f ca="1">(Parameters!$C$2/O5)^Parameters!$C$9</f>
        <v>0.66500905135466115</v>
      </c>
      <c r="P52" s="18">
        <f ca="1">(Parameters!$C$2/P5)^Parameters!$C$9</f>
        <v>0.68307908055818456</v>
      </c>
      <c r="Q52" s="18">
        <f ca="1">(Parameters!$C$2/Q5)^Parameters!$C$9</f>
        <v>0.78921068134992056</v>
      </c>
      <c r="R52" s="22">
        <f ca="1">(Parameters!$C$2/R5)^Parameters!$C$9</f>
        <v>1.9196690294977434</v>
      </c>
      <c r="T52" s="83"/>
      <c r="U52" s="75"/>
      <c r="V52" s="4" t="s">
        <v>3</v>
      </c>
      <c r="W52" s="18">
        <f ca="1">(Parameters!$C$2/W5)^Parameters!$C$9</f>
        <v>0.75879026226359758</v>
      </c>
      <c r="X52" s="18">
        <f ca="1">(Parameters!$C$2/X5)^Parameters!$C$9</f>
        <v>0.79207421914147835</v>
      </c>
      <c r="Y52" s="18">
        <f ca="1">(Parameters!$C$2/Y5)^Parameters!$C$9</f>
        <v>0.93728194707665613</v>
      </c>
      <c r="Z52" s="18">
        <f ca="1">(Parameters!$C$2/Z5)^Parameters!$C$9</f>
        <v>1.4782814539068394</v>
      </c>
      <c r="AA52" s="22">
        <f ca="1">(Parameters!$C$2/AA5)^Parameters!$C$9</f>
        <v>3.878610830166247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1.0525543427407011</v>
      </c>
      <c r="F53" s="2">
        <f ca="1">(Parameters!$C$2/F6)^Parameters!$C$9</f>
        <v>1.1619380793608531</v>
      </c>
      <c r="G53" s="2">
        <f ca="1">(Parameters!$C$2/G6)^Parameters!$C$9</f>
        <v>1.6679280641917507</v>
      </c>
      <c r="H53" s="2">
        <f ca="1">(Parameters!$C$2/H6)^Parameters!$C$9</f>
        <v>3.4358158868720539</v>
      </c>
      <c r="I53" s="3">
        <f ca="1">(Parameters!$C$2/I6)^Parameters!$C$9</f>
        <v>16.573538628370045</v>
      </c>
      <c r="K53" s="83"/>
      <c r="L53" s="74">
        <v>15</v>
      </c>
      <c r="M53" s="1" t="s">
        <v>2</v>
      </c>
      <c r="N53" s="2">
        <f ca="1">(Parameters!$C$2/N6)^Parameters!$C$9</f>
        <v>0.67094696169463452</v>
      </c>
      <c r="O53" s="2">
        <f ca="1">(Parameters!$C$2/O6)^Parameters!$C$9</f>
        <v>0.6773577231868888</v>
      </c>
      <c r="P53" s="2">
        <f ca="1">(Parameters!$C$2/P6)^Parameters!$C$9</f>
        <v>0.70938575562571149</v>
      </c>
      <c r="Q53" s="2">
        <f ca="1">(Parameters!$C$2/Q6)^Parameters!$C$9</f>
        <v>0.89511882743252535</v>
      </c>
      <c r="R53" s="3">
        <f ca="1">(Parameters!$C$2/R6)^Parameters!$C$9</f>
        <v>2.5314762694953274</v>
      </c>
      <c r="T53" s="83"/>
      <c r="U53" s="74">
        <v>15</v>
      </c>
      <c r="V53" s="1" t="s">
        <v>2</v>
      </c>
      <c r="W53" s="2">
        <f ca="1">(Parameters!$C$2/W6)^Parameters!$C$9</f>
        <v>0.76264442854902814</v>
      </c>
      <c r="X53" s="2">
        <f ca="1">(Parameters!$C$2/X6)^Parameters!$C$9</f>
        <v>0.7889355957628239</v>
      </c>
      <c r="Y53" s="2">
        <f ca="1">(Parameters!$C$2/Y6)^Parameters!$C$9</f>
        <v>0.89890741229924376</v>
      </c>
      <c r="Z53" s="2">
        <f ca="1">(Parameters!$C$2/Z6)^Parameters!$C$9</f>
        <v>1.3079287483037867</v>
      </c>
      <c r="AA53" s="3">
        <f ca="1">(Parameters!$C$2/AA6)^Parameters!$C$9</f>
        <v>3.4856928093392798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0.941545958543345</v>
      </c>
      <c r="F54" s="18">
        <f ca="1">(Parameters!$C$2/F7)^Parameters!$C$9</f>
        <v>1.022730093961943</v>
      </c>
      <c r="G54" s="18">
        <f ca="1">(Parameters!$C$2/G7)^Parameters!$C$9</f>
        <v>1.3955449123958334</v>
      </c>
      <c r="H54" s="18">
        <f ca="1">(Parameters!$C$2/H7)^Parameters!$C$9</f>
        <v>2.9867015235400651</v>
      </c>
      <c r="I54" s="22">
        <f ca="1">(Parameters!$C$2/I7)^Parameters!$C$9</f>
        <v>12.456564640483348</v>
      </c>
      <c r="K54" s="83"/>
      <c r="L54" s="75"/>
      <c r="M54" s="4" t="s">
        <v>3</v>
      </c>
      <c r="N54" s="18">
        <f ca="1">(Parameters!$C$2/N7)^Parameters!$C$9</f>
        <v>0.65683177786897151</v>
      </c>
      <c r="O54" s="18">
        <f ca="1">(Parameters!$C$2/O7)^Parameters!$C$9</f>
        <v>0.66055744089666557</v>
      </c>
      <c r="P54" s="18">
        <f ca="1">(Parameters!$C$2/P7)^Parameters!$C$9</f>
        <v>0.67726573605804097</v>
      </c>
      <c r="Q54" s="18">
        <f ca="1">(Parameters!$C$2/Q7)^Parameters!$C$9</f>
        <v>0.73209878298612097</v>
      </c>
      <c r="R54" s="22">
        <f ca="1">(Parameters!$C$2/R7)^Parameters!$C$9</f>
        <v>1.3789220926786681</v>
      </c>
      <c r="T54" s="83"/>
      <c r="U54" s="75"/>
      <c r="V54" s="4" t="s">
        <v>3</v>
      </c>
      <c r="W54" s="18">
        <f ca="1">(Parameters!$C$2/W7)^Parameters!$C$9</f>
        <v>0.72151532173417432</v>
      </c>
      <c r="X54" s="18">
        <f ca="1">(Parameters!$C$2/X7)^Parameters!$C$9</f>
        <v>0.74458576622187844</v>
      </c>
      <c r="Y54" s="18">
        <f ca="1">(Parameters!$C$2/Y7)^Parameters!$C$9</f>
        <v>0.85451042898100493</v>
      </c>
      <c r="Z54" s="18">
        <f ca="1">(Parameters!$C$2/Z7)^Parameters!$C$9</f>
        <v>1.2319148806603202</v>
      </c>
      <c r="AA54" s="22">
        <f ca="1">(Parameters!$C$2/AA7)^Parameters!$C$9</f>
        <v>2.8535625353903522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0.91998833790941303</v>
      </c>
      <c r="F55" s="2">
        <f ca="1">(Parameters!$C$2/F8)^Parameters!$C$9</f>
        <v>0.99753938225875172</v>
      </c>
      <c r="G55" s="2">
        <f ca="1">(Parameters!$C$2/G8)^Parameters!$C$9</f>
        <v>1.3456734065845843</v>
      </c>
      <c r="H55" s="2">
        <f ca="1">(Parameters!$C$2/H8)^Parameters!$C$9</f>
        <v>2.6046877180295529</v>
      </c>
      <c r="I55" s="3">
        <f ca="1">(Parameters!$C$2/I8)^Parameters!$C$9</f>
        <v>11.913826380449111</v>
      </c>
      <c r="K55" s="83"/>
      <c r="L55" s="74">
        <v>10</v>
      </c>
      <c r="M55" s="1" t="s">
        <v>2</v>
      </c>
      <c r="N55" s="2">
        <f ca="1">(Parameters!$C$2/N8)^Parameters!$C$9</f>
        <v>0.66850350129406622</v>
      </c>
      <c r="O55" s="2">
        <f ca="1">(Parameters!$C$2/O8)^Parameters!$C$9</f>
        <v>0.6742443441491317</v>
      </c>
      <c r="P55" s="2">
        <f ca="1">(Parameters!$C$2/P8)^Parameters!$C$9</f>
        <v>0.69695191648781629</v>
      </c>
      <c r="Q55" s="2">
        <f ca="1">(Parameters!$C$2/Q8)^Parameters!$C$9</f>
        <v>0.82905516887588449</v>
      </c>
      <c r="R55" s="3">
        <f ca="1">(Parameters!$C$2/R8)^Parameters!$C$9</f>
        <v>1.9641651038114578</v>
      </c>
      <c r="T55" s="83"/>
      <c r="U55" s="74">
        <v>10</v>
      </c>
      <c r="V55" s="1" t="s">
        <v>2</v>
      </c>
      <c r="W55" s="2">
        <f ca="1">(Parameters!$C$2/W8)^Parameters!$C$9</f>
        <v>0.73103517940134821</v>
      </c>
      <c r="X55" s="2">
        <f ca="1">(Parameters!$C$2/X8)^Parameters!$C$9</f>
        <v>0.75246551241692139</v>
      </c>
      <c r="Y55" s="2">
        <f ca="1">(Parameters!$C$2/Y8)^Parameters!$C$9</f>
        <v>0.83619451053580529</v>
      </c>
      <c r="Z55" s="2">
        <f ca="1">(Parameters!$C$2/Z8)^Parameters!$C$9</f>
        <v>1.141616635508605</v>
      </c>
      <c r="AA55" s="3">
        <f ca="1">(Parameters!$C$2/AA8)^Parameters!$C$9</f>
        <v>2.6901199909698597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0.83370059947192943</v>
      </c>
      <c r="F56" s="18">
        <f ca="1">(Parameters!$C$2/F9)^Parameters!$C$9</f>
        <v>0.8900074109954661</v>
      </c>
      <c r="G56" s="18">
        <f ca="1">(Parameters!$C$2/G9)^Parameters!$C$9</f>
        <v>1.1468874047294315</v>
      </c>
      <c r="H56" s="18">
        <f ca="1">(Parameters!$C$2/H9)^Parameters!$C$9</f>
        <v>2.1256052388866413</v>
      </c>
      <c r="I56" s="22">
        <f ca="1">(Parameters!$C$2/I9)^Parameters!$C$9</f>
        <v>9.9352651360218029</v>
      </c>
      <c r="K56" s="83"/>
      <c r="L56" s="75"/>
      <c r="M56" s="4" t="s">
        <v>3</v>
      </c>
      <c r="N56" s="18">
        <f ca="1">(Parameters!$C$2/N9)^Parameters!$C$9</f>
        <v>0.65295334901822921</v>
      </c>
      <c r="O56" s="18">
        <f ca="1">(Parameters!$C$2/O9)^Parameters!$C$9</f>
        <v>0.65579230847162795</v>
      </c>
      <c r="P56" s="18">
        <f ca="1">(Parameters!$C$2/P9)^Parameters!$C$9</f>
        <v>0.67070456449587657</v>
      </c>
      <c r="Q56" s="18">
        <f ca="1">(Parameters!$C$2/Q9)^Parameters!$C$9</f>
        <v>0.7091408098737344</v>
      </c>
      <c r="R56" s="22">
        <f ca="1">(Parameters!$C$2/R9)^Parameters!$C$9</f>
        <v>0.99669530778959392</v>
      </c>
      <c r="T56" s="83"/>
      <c r="U56" s="75"/>
      <c r="V56" s="4" t="s">
        <v>3</v>
      </c>
      <c r="W56" s="18">
        <f ca="1">(Parameters!$C$2/W9)^Parameters!$C$9</f>
        <v>0.69608929534802111</v>
      </c>
      <c r="X56" s="18">
        <f ca="1">(Parameters!$C$2/X9)^Parameters!$C$9</f>
        <v>0.71216493220628774</v>
      </c>
      <c r="Y56" s="18">
        <f ca="1">(Parameters!$C$2/Y9)^Parameters!$C$9</f>
        <v>0.79531701870838889</v>
      </c>
      <c r="Z56" s="18">
        <f ca="1">(Parameters!$C$2/Z9)^Parameters!$C$9</f>
        <v>1.0801215151733108</v>
      </c>
      <c r="AA56" s="22">
        <f ca="1">(Parameters!$C$2/AA9)^Parameters!$C$9</f>
        <v>2.1799455048938308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0.82568629638429936</v>
      </c>
      <c r="F57" s="2">
        <f ca="1">(Parameters!$C$2/F10)^Parameters!$C$9</f>
        <v>0.89426824852601816</v>
      </c>
      <c r="G57" s="2">
        <f ca="1">(Parameters!$C$2/G10)^Parameters!$C$9</f>
        <v>1.1498268660101783</v>
      </c>
      <c r="H57" s="2">
        <f ca="1">(Parameters!$C$2/H10)^Parameters!$C$9</f>
        <v>2.0810604112666859</v>
      </c>
      <c r="I57" s="3">
        <f ca="1">(Parameters!$C$2/I10)^Parameters!$C$9</f>
        <v>5.4007367829550024</v>
      </c>
      <c r="K57" s="83"/>
      <c r="L57" s="74">
        <v>5</v>
      </c>
      <c r="M57" s="1" t="s">
        <v>2</v>
      </c>
      <c r="N57" s="2">
        <f ca="1">(Parameters!$C$2/N10)^Parameters!$C$9</f>
        <v>0.66242810072261993</v>
      </c>
      <c r="O57" s="2">
        <f ca="1">(Parameters!$C$2/O10)^Parameters!$C$9</f>
        <v>0.67187707824631648</v>
      </c>
      <c r="P57" s="2">
        <f ca="1">(Parameters!$C$2/P10)^Parameters!$C$9</f>
        <v>0.68833874242899051</v>
      </c>
      <c r="Q57" s="2">
        <f ca="1">(Parameters!$C$2/Q10)^Parameters!$C$9</f>
        <v>0.77860923404756588</v>
      </c>
      <c r="R57" s="3">
        <f ca="1">(Parameters!$C$2/R10)^Parameters!$C$9</f>
        <v>1.3613883322617151</v>
      </c>
      <c r="T57" s="83"/>
      <c r="U57" s="74">
        <v>5</v>
      </c>
      <c r="V57" s="1" t="s">
        <v>2</v>
      </c>
      <c r="W57" s="2">
        <f ca="1">(Parameters!$C$2/W10)^Parameters!$C$9</f>
        <v>0.70381013303720852</v>
      </c>
      <c r="X57" s="2">
        <f ca="1">(Parameters!$C$2/X10)^Parameters!$C$9</f>
        <v>0.72669224810566668</v>
      </c>
      <c r="Y57" s="2">
        <f ca="1">(Parameters!$C$2/Y10)^Parameters!$C$9</f>
        <v>0.79268924705651644</v>
      </c>
      <c r="Z57" s="2">
        <f ca="1">(Parameters!$C$2/Z10)^Parameters!$C$9</f>
        <v>1.0223999391107936</v>
      </c>
      <c r="AA57" s="3">
        <f ca="1">(Parameters!$C$2/AA10)^Parameters!$C$9</f>
        <v>1.9729381567185045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0.77278834594831736</v>
      </c>
      <c r="F58" s="18">
        <f ca="1">(Parameters!$C$2/F11)^Parameters!$C$9</f>
        <v>0.80624790174023664</v>
      </c>
      <c r="G58" s="18">
        <f ca="1">(Parameters!$C$2/G11)^Parameters!$C$9</f>
        <v>0.99591098431383873</v>
      </c>
      <c r="H58" s="18">
        <f ca="1">(Parameters!$C$2/H11)^Parameters!$C$9</f>
        <v>1.7348699288773426</v>
      </c>
      <c r="I58" s="22">
        <f ca="1">(Parameters!$C$2/I11)^Parameters!$C$9</f>
        <v>4.7275144378476144</v>
      </c>
      <c r="K58" s="83"/>
      <c r="L58" s="75"/>
      <c r="M58" s="4" t="s">
        <v>3</v>
      </c>
      <c r="N58" s="18">
        <f ca="1">(Parameters!$C$2/N11)^Parameters!$C$9</f>
        <v>0.65425575352533505</v>
      </c>
      <c r="O58" s="18">
        <f ca="1">(Parameters!$C$2/O11)^Parameters!$C$9</f>
        <v>0.65232288780145664</v>
      </c>
      <c r="P58" s="18">
        <f ca="1">(Parameters!$C$2/P11)^Parameters!$C$9</f>
        <v>0.66593935595096609</v>
      </c>
      <c r="Q58" s="18">
        <f ca="1">(Parameters!$C$2/Q11)^Parameters!$C$9</f>
        <v>0.70121267984532765</v>
      </c>
      <c r="R58" s="22">
        <f ca="1">(Parameters!$C$2/R11)^Parameters!$C$9</f>
        <v>1.1166699946510175</v>
      </c>
      <c r="T58" s="83"/>
      <c r="U58" s="75"/>
      <c r="V58" s="4" t="s">
        <v>3</v>
      </c>
      <c r="W58" s="18">
        <f ca="1">(Parameters!$C$2/W11)^Parameters!$C$9</f>
        <v>0.6816455461260793</v>
      </c>
      <c r="X58" s="18">
        <f ca="1">(Parameters!$C$2/X11)^Parameters!$C$9</f>
        <v>0.69104035608015413</v>
      </c>
      <c r="Y58" s="18">
        <f ca="1">(Parameters!$C$2/Y11)^Parameters!$C$9</f>
        <v>0.75602240801654763</v>
      </c>
      <c r="Z58" s="18">
        <f ca="1">(Parameters!$C$2/Z11)^Parameters!$C$9</f>
        <v>0.97284789918552794</v>
      </c>
      <c r="AA58" s="22">
        <f ca="1">(Parameters!$C$2/AA11)^Parameters!$C$9</f>
        <v>1.9757709053920258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0.76750447652171339</v>
      </c>
      <c r="F59" s="2">
        <f ca="1">(Parameters!$C$2/F12)^Parameters!$C$9</f>
        <v>0.81800232044945431</v>
      </c>
      <c r="G59" s="2">
        <f ca="1">(Parameters!$C$2/G12)^Parameters!$C$9</f>
        <v>1.0274462305669327</v>
      </c>
      <c r="H59" s="2">
        <f ca="1">(Parameters!$C$2/H12)^Parameters!$C$9</f>
        <v>1.7444946005339164</v>
      </c>
      <c r="I59" s="3">
        <f ca="1">(Parameters!$C$2/I12)^Parameters!$C$9</f>
        <v>4.0277977739398283</v>
      </c>
      <c r="K59" s="83"/>
      <c r="L59" s="74">
        <v>0</v>
      </c>
      <c r="M59" s="1" t="s">
        <v>2</v>
      </c>
      <c r="N59" s="2">
        <f ca="1">(Parameters!$C$2/N12)^Parameters!$C$9</f>
        <v>0.66049135817340909</v>
      </c>
      <c r="O59" s="2">
        <f ca="1">(Parameters!$C$2/O12)^Parameters!$C$9</f>
        <v>0.66561158332084325</v>
      </c>
      <c r="P59" s="2">
        <f ca="1">(Parameters!$C$2/P12)^Parameters!$C$9</f>
        <v>0.68482341236733879</v>
      </c>
      <c r="Q59" s="2">
        <f ca="1">(Parameters!$C$2/Q12)^Parameters!$C$9</f>
        <v>0.75969312937343136</v>
      </c>
      <c r="R59" s="3">
        <f ca="1">(Parameters!$C$2/R12)^Parameters!$C$9</f>
        <v>1.1725589556406788</v>
      </c>
      <c r="T59" s="83"/>
      <c r="U59" s="74">
        <v>0</v>
      </c>
      <c r="V59" s="1" t="s">
        <v>2</v>
      </c>
      <c r="W59" s="2">
        <f ca="1">(Parameters!$C$2/W12)^Parameters!$C$9</f>
        <v>0.68695508630317748</v>
      </c>
      <c r="X59" s="2">
        <f ca="1">(Parameters!$C$2/X12)^Parameters!$C$9</f>
        <v>0.70335897349465659</v>
      </c>
      <c r="Y59" s="2">
        <f ca="1">(Parameters!$C$2/Y12)^Parameters!$C$9</f>
        <v>0.76449633591116306</v>
      </c>
      <c r="Z59" s="2">
        <f ca="1">(Parameters!$C$2/Z12)^Parameters!$C$9</f>
        <v>0.95372863844265854</v>
      </c>
      <c r="AA59" s="3">
        <f ca="1">(Parameters!$C$2/AA12)^Parameters!$C$9</f>
        <v>1.6824988245247312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0.72668250163060011</v>
      </c>
      <c r="F60" s="18">
        <f ca="1">(Parameters!$C$2/F13)^Parameters!$C$9</f>
        <v>0.76032618093337223</v>
      </c>
      <c r="G60" s="18">
        <f ca="1">(Parameters!$C$2/G13)^Parameters!$C$9</f>
        <v>0.89974868556268484</v>
      </c>
      <c r="H60" s="18">
        <f ca="1">(Parameters!$C$2/H13)^Parameters!$C$9</f>
        <v>1.4366560163028841</v>
      </c>
      <c r="I60" s="22">
        <f ca="1">(Parameters!$C$2/I13)^Parameters!$C$9</f>
        <v>3.9746428937507612</v>
      </c>
      <c r="K60" s="83"/>
      <c r="L60" s="75"/>
      <c r="M60" s="4" t="s">
        <v>3</v>
      </c>
      <c r="N60" s="18">
        <f ca="1">(Parameters!$C$2/N13)^Parameters!$C$9</f>
        <v>0.65319237392823892</v>
      </c>
      <c r="O60" s="18">
        <f ca="1">(Parameters!$C$2/O13)^Parameters!$C$9</f>
        <v>0.65366329395285117</v>
      </c>
      <c r="P60" s="18">
        <f ca="1">(Parameters!$C$2/P13)^Parameters!$C$9</f>
        <v>0.65990851648639026</v>
      </c>
      <c r="Q60" s="18">
        <f ca="1">(Parameters!$C$2/Q13)^Parameters!$C$9</f>
        <v>0.68478383211465765</v>
      </c>
      <c r="R60" s="22">
        <f ca="1">(Parameters!$C$2/R13)^Parameters!$C$9</f>
        <v>0.9300072079328493</v>
      </c>
      <c r="T60" s="83"/>
      <c r="U60" s="75"/>
      <c r="V60" s="4" t="s">
        <v>3</v>
      </c>
      <c r="W60" s="18">
        <f ca="1">(Parameters!$C$2/W13)^Parameters!$C$9</f>
        <v>0.66985159758648738</v>
      </c>
      <c r="X60" s="18">
        <f ca="1">(Parameters!$C$2/X13)^Parameters!$C$9</f>
        <v>0.67957290322725494</v>
      </c>
      <c r="Y60" s="18">
        <f ca="1">(Parameters!$C$2/Y13)^Parameters!$C$9</f>
        <v>0.72575339939185912</v>
      </c>
      <c r="Z60" s="18">
        <f ca="1">(Parameters!$C$2/Z13)^Parameters!$C$9</f>
        <v>0.89147125398168647</v>
      </c>
      <c r="AA60" s="22">
        <f ca="1">(Parameters!$C$2/AA13)^Parameters!$C$9</f>
        <v>1.6385708507938292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0.72941340505676444</v>
      </c>
      <c r="F61" s="2">
        <f ca="1">(Parameters!$C$2/F14)^Parameters!$C$9</f>
        <v>0.76992763148871723</v>
      </c>
      <c r="G61" s="2">
        <f ca="1">(Parameters!$C$2/G14)^Parameters!$C$9</f>
        <v>0.94527698019289152</v>
      </c>
      <c r="H61" s="2">
        <f ca="1">(Parameters!$C$2/H14)^Parameters!$C$9</f>
        <v>1.5087920917891811</v>
      </c>
      <c r="I61" s="3">
        <f ca="1">(Parameters!$C$2/I14)^Parameters!$C$9</f>
        <v>3.4351015189053498</v>
      </c>
      <c r="K61" s="83"/>
      <c r="L61" s="74">
        <v>-5</v>
      </c>
      <c r="M61" s="1" t="s">
        <v>2</v>
      </c>
      <c r="N61" s="2">
        <f ca="1">(Parameters!$C$2/N14)^Parameters!$C$9</f>
        <v>0.65955843732124297</v>
      </c>
      <c r="O61" s="2">
        <f ca="1">(Parameters!$C$2/O14)^Parameters!$C$9</f>
        <v>0.66351513465867429</v>
      </c>
      <c r="P61" s="2">
        <f ca="1">(Parameters!$C$2/P14)^Parameters!$C$9</f>
        <v>0.68234869715835156</v>
      </c>
      <c r="Q61" s="2">
        <f ca="1">(Parameters!$C$2/Q14)^Parameters!$C$9</f>
        <v>0.73415245041299626</v>
      </c>
      <c r="R61" s="3">
        <f ca="1">(Parameters!$C$2/R14)^Parameters!$C$9</f>
        <v>1.0269639445836798</v>
      </c>
      <c r="T61" s="83"/>
      <c r="U61" s="74">
        <v>-5</v>
      </c>
      <c r="V61" s="1" t="s">
        <v>2</v>
      </c>
      <c r="W61" s="2">
        <f ca="1">(Parameters!$C$2/W14)^Parameters!$C$9</f>
        <v>0.67608732880462719</v>
      </c>
      <c r="X61" s="2">
        <f ca="1">(Parameters!$C$2/X14)^Parameters!$C$9</f>
        <v>0.68917498040432279</v>
      </c>
      <c r="Y61" s="2">
        <f ca="1">(Parameters!$C$2/Y14)^Parameters!$C$9</f>
        <v>0.74448505694916134</v>
      </c>
      <c r="Z61" s="2">
        <f ca="1">(Parameters!$C$2/Z14)^Parameters!$C$9</f>
        <v>0.89342907772964852</v>
      </c>
      <c r="AA61" s="3">
        <f ca="1">(Parameters!$C$2/AA14)^Parameters!$C$9</f>
        <v>1.4609332906017516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0.69578528013625884</v>
      </c>
      <c r="F62" s="18">
        <f ca="1">(Parameters!$C$2/F15)^Parameters!$C$9</f>
        <v>0.72429692568113357</v>
      </c>
      <c r="G62" s="18">
        <f ca="1">(Parameters!$C$2/G15)^Parameters!$C$9</f>
        <v>0.83592044745393046</v>
      </c>
      <c r="H62" s="18">
        <f ca="1">(Parameters!$C$2/H15)^Parameters!$C$9</f>
        <v>1.2508054925536867</v>
      </c>
      <c r="I62" s="22">
        <f ca="1">(Parameters!$C$2/I15)^Parameters!$C$9</f>
        <v>3.070282807524964</v>
      </c>
      <c r="K62" s="83"/>
      <c r="L62" s="75"/>
      <c r="M62" s="4" t="s">
        <v>3</v>
      </c>
      <c r="N62" s="18">
        <f ca="1">(Parameters!$C$2/N15)^Parameters!$C$9</f>
        <v>0.65104642521495737</v>
      </c>
      <c r="O62" s="18">
        <f ca="1">(Parameters!$C$2/O15)^Parameters!$C$9</f>
        <v>0.65258310135073916</v>
      </c>
      <c r="P62" s="18">
        <f ca="1">(Parameters!$C$2/P15)^Parameters!$C$9</f>
        <v>0.65591651919479077</v>
      </c>
      <c r="Q62" s="18">
        <f ca="1">(Parameters!$C$2/Q15)^Parameters!$C$9</f>
        <v>0.68189475594438309</v>
      </c>
      <c r="R62" s="22">
        <f ca="1">(Parameters!$C$2/R15)^Parameters!$C$9</f>
        <v>0.84799286867750867</v>
      </c>
      <c r="T62" s="83"/>
      <c r="U62" s="75"/>
      <c r="V62" s="4" t="s">
        <v>3</v>
      </c>
      <c r="W62" s="18">
        <f ca="1">(Parameters!$C$2/W15)^Parameters!$C$9</f>
        <v>0.66046290959560239</v>
      </c>
      <c r="X62" s="18">
        <f ca="1">(Parameters!$C$2/X15)^Parameters!$C$9</f>
        <v>0.66983414978153566</v>
      </c>
      <c r="Y62" s="18">
        <f ca="1">(Parameters!$C$2/Y15)^Parameters!$C$9</f>
        <v>0.70590964977566995</v>
      </c>
      <c r="Z62" s="18">
        <f ca="1">(Parameters!$C$2/Z15)^Parameters!$C$9</f>
        <v>0.84878093966190304</v>
      </c>
      <c r="AA62" s="22">
        <f ca="1">(Parameters!$C$2/AA15)^Parameters!$C$9</f>
        <v>1.4483985681388396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0.69369007226320378</v>
      </c>
      <c r="F63" s="2">
        <f ca="1">(Parameters!$C$2/F16)^Parameters!$C$9</f>
        <v>0.73544489634454235</v>
      </c>
      <c r="G63" s="2">
        <f ca="1">(Parameters!$C$2/G16)^Parameters!$C$9</f>
        <v>0.8902640118522831</v>
      </c>
      <c r="H63" s="2">
        <f ca="1">(Parameters!$C$2/H16)^Parameters!$C$9</f>
        <v>1.3533234984086193</v>
      </c>
      <c r="I63" s="3">
        <f ca="1">(Parameters!$C$2/I16)^Parameters!$C$9</f>
        <v>2.9674684313189488</v>
      </c>
      <c r="K63" s="83"/>
      <c r="L63" s="74">
        <v>-10</v>
      </c>
      <c r="M63" s="1" t="s">
        <v>2</v>
      </c>
      <c r="N63" s="2">
        <f ca="1">(Parameters!$C$2/N16)^Parameters!$C$9</f>
        <v>0.66497811576403754</v>
      </c>
      <c r="O63" s="2">
        <f ca="1">(Parameters!$C$2/O16)^Parameters!$C$9</f>
        <v>0.66002163679254755</v>
      </c>
      <c r="P63" s="2">
        <f ca="1">(Parameters!$C$2/P16)^Parameters!$C$9</f>
        <v>0.68073884527610073</v>
      </c>
      <c r="Q63" s="2">
        <f ca="1">(Parameters!$C$2/Q16)^Parameters!$C$9</f>
        <v>0.72147605276548887</v>
      </c>
      <c r="R63" s="3">
        <f ca="1">(Parameters!$C$2/R16)^Parameters!$C$9</f>
        <v>0.95599036358386935</v>
      </c>
      <c r="T63" s="83"/>
      <c r="U63" s="74">
        <v>-10</v>
      </c>
      <c r="V63" s="1" t="s">
        <v>2</v>
      </c>
      <c r="W63" s="2">
        <f ca="1">(Parameters!$C$2/W16)^Parameters!$C$9</f>
        <v>0.67446770470331063</v>
      </c>
      <c r="X63" s="2">
        <f ca="1">(Parameters!$C$2/X16)^Parameters!$C$9</f>
        <v>0.6778085625361141</v>
      </c>
      <c r="Y63" s="2">
        <f ca="1">(Parameters!$C$2/Y16)^Parameters!$C$9</f>
        <v>0.73021602622308823</v>
      </c>
      <c r="Z63" s="2">
        <f ca="1">(Parameters!$C$2/Z16)^Parameters!$C$9</f>
        <v>0.8551870054550913</v>
      </c>
      <c r="AA63" s="3">
        <f ca="1">(Parameters!$C$2/AA16)^Parameters!$C$9</f>
        <v>1.3260854663448598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0.67179830579768329</v>
      </c>
      <c r="F64" s="18">
        <f ca="1">(Parameters!$C$2/F17)^Parameters!$C$9</f>
        <v>0.70173474876465769</v>
      </c>
      <c r="G64" s="18">
        <f ca="1">(Parameters!$C$2/G17)^Parameters!$C$9</f>
        <v>0.79254556840681856</v>
      </c>
      <c r="H64" s="18">
        <f ca="1">(Parameters!$C$2/H17)^Parameters!$C$9</f>
        <v>1.1310288216360025</v>
      </c>
      <c r="I64" s="22">
        <f ca="1">(Parameters!$C$2/I17)^Parameters!$C$9</f>
        <v>2.6964437800834475</v>
      </c>
      <c r="K64" s="83"/>
      <c r="L64" s="75"/>
      <c r="M64" s="4" t="s">
        <v>3</v>
      </c>
      <c r="N64" s="18">
        <f ca="1">(Parameters!$C$2/N17)^Parameters!$C$9</f>
        <v>0.64762550772997352</v>
      </c>
      <c r="O64" s="18">
        <f ca="1">(Parameters!$C$2/O17)^Parameters!$C$9</f>
        <v>0.6533981393618975</v>
      </c>
      <c r="P64" s="18">
        <f ca="1">(Parameters!$C$2/P17)^Parameters!$C$9</f>
        <v>0.65310880193293264</v>
      </c>
      <c r="Q64" s="18">
        <f ca="1">(Parameters!$C$2/Q17)^Parameters!$C$9</f>
        <v>0.67571646997814327</v>
      </c>
      <c r="R64" s="22">
        <f ca="1">(Parameters!$C$2/R17)^Parameters!$C$9</f>
        <v>0.78061882380162806</v>
      </c>
      <c r="T64" s="83"/>
      <c r="U64" s="75"/>
      <c r="V64" s="4" t="s">
        <v>3</v>
      </c>
      <c r="W64" s="18">
        <f ca="1">(Parameters!$C$2/W17)^Parameters!$C$9</f>
        <v>0.65264260481207204</v>
      </c>
      <c r="X64" s="18">
        <f ca="1">(Parameters!$C$2/X17)^Parameters!$C$9</f>
        <v>0.66432818403170413</v>
      </c>
      <c r="Y64" s="18">
        <f ca="1">(Parameters!$C$2/Y17)^Parameters!$C$9</f>
        <v>0.692048624270858</v>
      </c>
      <c r="Z64" s="18">
        <f ca="1">(Parameters!$C$2/Z17)^Parameters!$C$9</f>
        <v>0.81171663039762687</v>
      </c>
      <c r="AA64" s="22">
        <f ca="1">(Parameters!$C$2/AA17)^Parameters!$C$9</f>
        <v>1.2713695838150547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0.68216720196718506</v>
      </c>
      <c r="F65" s="2">
        <f ca="1">(Parameters!$C$2/F18)^Parameters!$C$9</f>
        <v>0.71637921678424021</v>
      </c>
      <c r="G65" s="2">
        <f ca="1">(Parameters!$C$2/G18)^Parameters!$C$9</f>
        <v>0.84144177083019833</v>
      </c>
      <c r="H65" s="2">
        <f ca="1">(Parameters!$C$2/H18)^Parameters!$C$9</f>
        <v>1.245363246576777</v>
      </c>
      <c r="I65" s="3">
        <f ca="1">(Parameters!$C$2/I18)^Parameters!$C$9</f>
        <v>2.6298713548552644</v>
      </c>
      <c r="K65" s="83"/>
      <c r="L65" s="74">
        <v>-15</v>
      </c>
      <c r="M65" s="1" t="s">
        <v>2</v>
      </c>
      <c r="N65" s="2">
        <f ca="1">(Parameters!$C$2/N18)^Parameters!$C$9</f>
        <v>0.66094312440097636</v>
      </c>
      <c r="O65" s="2">
        <f ca="1">(Parameters!$C$2/O18)^Parameters!$C$9</f>
        <v>0.65960045780622079</v>
      </c>
      <c r="P65" s="2">
        <f ca="1">(Parameters!$C$2/P18)^Parameters!$C$9</f>
        <v>0.67183161919754286</v>
      </c>
      <c r="Q65" s="2">
        <f ca="1">(Parameters!$C$2/Q18)^Parameters!$C$9</f>
        <v>0.71195190402896302</v>
      </c>
      <c r="R65" s="3">
        <f ca="1">(Parameters!$C$2/R18)^Parameters!$C$9</f>
        <v>0.89190725979077079</v>
      </c>
      <c r="T65" s="83"/>
      <c r="U65" s="74">
        <v>-15</v>
      </c>
      <c r="V65" s="1" t="s">
        <v>2</v>
      </c>
      <c r="W65" s="2">
        <f ca="1">(Parameters!$C$2/W18)^Parameters!$C$9</f>
        <v>0.66556997804706353</v>
      </c>
      <c r="X65" s="2">
        <f ca="1">(Parameters!$C$2/X18)^Parameters!$C$9</f>
        <v>0.67256488024533367</v>
      </c>
      <c r="Y65" s="2">
        <f ca="1">(Parameters!$C$2/Y18)^Parameters!$C$9</f>
        <v>0.71271552624646839</v>
      </c>
      <c r="Z65" s="2">
        <f ca="1">(Parameters!$C$2/Z18)^Parameters!$C$9</f>
        <v>0.82775352795049129</v>
      </c>
      <c r="AA65" s="3">
        <f ca="1">(Parameters!$C$2/AA18)^Parameters!$C$9</f>
        <v>1.2145180594684695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0.66190028756362707</v>
      </c>
      <c r="F66" s="18">
        <f ca="1">(Parameters!$C$2/F19)^Parameters!$C$9</f>
        <v>0.68445691965134858</v>
      </c>
      <c r="G66" s="18">
        <f ca="1">(Parameters!$C$2/G19)^Parameters!$C$9</f>
        <v>0.77179807868958328</v>
      </c>
      <c r="H66" s="18">
        <f ca="1">(Parameters!$C$2/H19)^Parameters!$C$9</f>
        <v>1.0500908709851511</v>
      </c>
      <c r="I66" s="22">
        <f ca="1">(Parameters!$C$2/I19)^Parameters!$C$9</f>
        <v>2.2600350838596608</v>
      </c>
      <c r="K66" s="83"/>
      <c r="L66" s="85"/>
      <c r="M66" s="4" t="s">
        <v>3</v>
      </c>
      <c r="N66" s="18">
        <f ca="1">(Parameters!$C$2/N19)^Parameters!$C$9</f>
        <v>0.64879076463049523</v>
      </c>
      <c r="O66" s="18">
        <f ca="1">(Parameters!$C$2/O19)^Parameters!$C$9</f>
        <v>0.65166590356984877</v>
      </c>
      <c r="P66" s="18">
        <f ca="1">(Parameters!$C$2/P19)^Parameters!$C$9</f>
        <v>0.65675752231234763</v>
      </c>
      <c r="Q66" s="18">
        <f ca="1">(Parameters!$C$2/Q19)^Parameters!$C$9</f>
        <v>0.6719136350744257</v>
      </c>
      <c r="R66" s="22">
        <f ca="1">(Parameters!$C$2/R19)^Parameters!$C$9</f>
        <v>0.75116520413148091</v>
      </c>
      <c r="T66" s="83"/>
      <c r="U66" s="85"/>
      <c r="V66" s="4" t="s">
        <v>3</v>
      </c>
      <c r="W66" s="18">
        <f ca="1">(Parameters!$C$2/W19)^Parameters!$C$9</f>
        <v>0.65069512708198318</v>
      </c>
      <c r="X66" s="18">
        <f ca="1">(Parameters!$C$2/X19)^Parameters!$C$9</f>
        <v>0.65878689593533468</v>
      </c>
      <c r="Y66" s="18">
        <f ca="1">(Parameters!$C$2/Y19)^Parameters!$C$9</f>
        <v>0.68865917482916084</v>
      </c>
      <c r="Z66" s="18">
        <f ca="1">(Parameters!$C$2/Z19)^Parameters!$C$9</f>
        <v>0.78609265582160526</v>
      </c>
      <c r="AA66" s="22">
        <f ca="1">(Parameters!$C$2/AA19)^Parameters!$C$9</f>
        <v>1.1709799084271093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0.6782811249379882</v>
      </c>
      <c r="F67" s="2">
        <f ca="1">(Parameters!$C$2/F20)^Parameters!$C$9</f>
        <v>0.69352736220950795</v>
      </c>
      <c r="G67" s="2">
        <f ca="1">(Parameters!$C$2/G20)^Parameters!$C$9</f>
        <v>0.8172786899797877</v>
      </c>
      <c r="H67" s="2">
        <f ca="1">(Parameters!$C$2/H20)^Parameters!$C$9</f>
        <v>1.1716862262892336</v>
      </c>
      <c r="I67" s="3">
        <f ca="1">(Parameters!$C$2/I20)^Parameters!$C$9</f>
        <v>2.3726697280094142</v>
      </c>
      <c r="K67" s="83"/>
      <c r="L67" s="89">
        <v>-20</v>
      </c>
      <c r="M67" s="1" t="s">
        <v>2</v>
      </c>
      <c r="N67" s="2">
        <f ca="1">(Parameters!$C$2/N20)^Parameters!$C$9</f>
        <v>0.65445363544054957</v>
      </c>
      <c r="O67" s="2">
        <f ca="1">(Parameters!$C$2/O20)^Parameters!$C$9</f>
        <v>0.66524202160923374</v>
      </c>
      <c r="P67" s="2">
        <f ca="1">(Parameters!$C$2/P20)^Parameters!$C$9</f>
        <v>0.67012341813134313</v>
      </c>
      <c r="Q67" s="2">
        <f ca="1">(Parameters!$C$2/Q20)^Parameters!$C$9</f>
        <v>0.70477004844747826</v>
      </c>
      <c r="R67" s="3">
        <f ca="1">(Parameters!$C$2/R20)^Parameters!$C$9</f>
        <v>0.84861279597213368</v>
      </c>
      <c r="T67" s="83"/>
      <c r="U67" s="89">
        <v>-20</v>
      </c>
      <c r="V67" s="1" t="s">
        <v>2</v>
      </c>
      <c r="W67" s="2">
        <f ca="1">(Parameters!$C$2/W20)^Parameters!$C$9</f>
        <v>0.66228742104015759</v>
      </c>
      <c r="X67" s="2">
        <f ca="1">(Parameters!$C$2/X20)^Parameters!$C$9</f>
        <v>0.67451051211208179</v>
      </c>
      <c r="Y67" s="2">
        <f ca="1">(Parameters!$C$2/Y20)^Parameters!$C$9</f>
        <v>0.70560544058878649</v>
      </c>
      <c r="Z67" s="2">
        <f ca="1">(Parameters!$C$2/Z20)^Parameters!$C$9</f>
        <v>0.80831626637467047</v>
      </c>
      <c r="AA67" s="3">
        <f ca="1">(Parameters!$C$2/AA20)^Parameters!$C$9</f>
        <v>1.1345627956109396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0.64998386276171516</v>
      </c>
      <c r="F68" s="18">
        <f ca="1">(Parameters!$C$2/F21)^Parameters!$C$9</f>
        <v>0.67328749923160769</v>
      </c>
      <c r="G68" s="18">
        <f ca="1">(Parameters!$C$2/G21)^Parameters!$C$9</f>
        <v>0.75367970834993026</v>
      </c>
      <c r="H68" s="18">
        <f ca="1">(Parameters!$C$2/H21)^Parameters!$C$9</f>
        <v>0.99854574181178934</v>
      </c>
      <c r="I68" s="22">
        <f ca="1">(Parameters!$C$2/I21)^Parameters!$C$9</f>
        <v>1.9800555941490545</v>
      </c>
      <c r="K68" s="83"/>
      <c r="L68" s="85"/>
      <c r="M68" s="4" t="s">
        <v>3</v>
      </c>
      <c r="N68" s="18">
        <f ca="1">(Parameters!$C$2/N21)^Parameters!$C$9</f>
        <v>0.64591724224583003</v>
      </c>
      <c r="O68" s="18">
        <f ca="1">(Parameters!$C$2/O21)^Parameters!$C$9</f>
        <v>0.6490514912706572</v>
      </c>
      <c r="P68" s="18">
        <f ca="1">(Parameters!$C$2/P21)^Parameters!$C$9</f>
        <v>0.65578903958284884</v>
      </c>
      <c r="Q68" s="18">
        <f ca="1">(Parameters!$C$2/Q21)^Parameters!$C$9</f>
        <v>0.66879620382671967</v>
      </c>
      <c r="R68" s="22">
        <f ca="1">(Parameters!$C$2/R21)^Parameters!$C$9</f>
        <v>0.73022388402453675</v>
      </c>
      <c r="T68" s="83"/>
      <c r="U68" s="85"/>
      <c r="V68" s="4" t="s">
        <v>3</v>
      </c>
      <c r="W68" s="18">
        <f ca="1">(Parameters!$C$2/W21)^Parameters!$C$9</f>
        <v>0.64809138063706795</v>
      </c>
      <c r="X68" s="18">
        <f ca="1">(Parameters!$C$2/X21)^Parameters!$C$9</f>
        <v>0.65431125676313728</v>
      </c>
      <c r="Y68" s="18">
        <f ca="1">(Parameters!$C$2/Y21)^Parameters!$C$9</f>
        <v>0.68340688915194403</v>
      </c>
      <c r="Z68" s="18">
        <f ca="1">(Parameters!$C$2/Z21)^Parameters!$C$9</f>
        <v>0.76765830273959768</v>
      </c>
      <c r="AA68" s="22">
        <f ca="1">(Parameters!$C$2/AA21)^Parameters!$C$9</f>
        <v>1.0947956343390328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0.67646838686673738</v>
      </c>
      <c r="F69" s="2">
        <f ca="1">(Parameters!$C$2/F22)^Parameters!$C$9</f>
        <v>0.68901369917656052</v>
      </c>
      <c r="G69" s="2">
        <f ca="1">(Parameters!$C$2/G22)^Parameters!$C$9</f>
        <v>0.80777910994015045</v>
      </c>
      <c r="H69" s="2">
        <f ca="1">(Parameters!$C$2/H22)^Parameters!$C$9</f>
        <v>1.124999982545867</v>
      </c>
      <c r="I69" s="3">
        <f ca="1">(Parameters!$C$2/I22)^Parameters!$C$9</f>
        <v>2.1914435551756077</v>
      </c>
      <c r="K69" s="83"/>
      <c r="L69" s="89">
        <v>-25</v>
      </c>
      <c r="M69" s="7" t="s">
        <v>2</v>
      </c>
      <c r="N69" s="2">
        <f ca="1">(Parameters!$C$2/N22)^Parameters!$C$9</f>
        <v>0.65051976186618066</v>
      </c>
      <c r="O69" s="2">
        <f ca="1">(Parameters!$C$2/O22)^Parameters!$C$9</f>
        <v>0.66335238916991501</v>
      </c>
      <c r="P69" s="2">
        <f ca="1">(Parameters!$C$2/P22)^Parameters!$C$9</f>
        <v>0.6708208638652603</v>
      </c>
      <c r="Q69" s="2">
        <f ca="1">(Parameters!$C$2/Q22)^Parameters!$C$9</f>
        <v>0.69980927673814119</v>
      </c>
      <c r="R69" s="3">
        <f ca="1">(Parameters!$C$2/R22)^Parameters!$C$9</f>
        <v>0.81606838222087719</v>
      </c>
      <c r="T69" s="83"/>
      <c r="U69" s="89">
        <v>-25</v>
      </c>
      <c r="V69" s="7" t="s">
        <v>2</v>
      </c>
      <c r="W69" s="2">
        <f ca="1">(Parameters!$C$2/W22)^Parameters!$C$9</f>
        <v>0.66101081241814486</v>
      </c>
      <c r="X69" s="2">
        <f ca="1">(Parameters!$C$2/X22)^Parameters!$C$9</f>
        <v>0.67140959154302859</v>
      </c>
      <c r="Y69" s="2">
        <f ca="1">(Parameters!$C$2/Y22)^Parameters!$C$9</f>
        <v>0.70363384042474597</v>
      </c>
      <c r="Z69" s="2">
        <f ca="1">(Parameters!$C$2/Z22)^Parameters!$C$9</f>
        <v>0.79548913706565816</v>
      </c>
      <c r="AA69" s="3">
        <f ca="1">(Parameters!$C$2/AA22)^Parameters!$C$9</f>
        <v>1.0764696227425248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0.64955569349633102</v>
      </c>
      <c r="F70" s="18">
        <f ca="1">(Parameters!$C$2/F23)^Parameters!$C$9</f>
        <v>0.67202712616898141</v>
      </c>
      <c r="G70" s="18">
        <f ca="1">(Parameters!$C$2/G23)^Parameters!$C$9</f>
        <v>0.74475363424867058</v>
      </c>
      <c r="H70" s="18">
        <f ca="1">(Parameters!$C$2/H23)^Parameters!$C$9</f>
        <v>0.96526468643213492</v>
      </c>
      <c r="I70" s="22">
        <f ca="1">(Parameters!$C$2/I23)^Parameters!$C$9</f>
        <v>1.7956810320049748</v>
      </c>
      <c r="K70" s="83"/>
      <c r="L70" s="75"/>
      <c r="M70" s="8" t="s">
        <v>3</v>
      </c>
      <c r="N70" s="18">
        <f ca="1">(Parameters!$C$2/N23)^Parameters!$C$9</f>
        <v>0.64185219652750813</v>
      </c>
      <c r="O70" s="18">
        <f ca="1">(Parameters!$C$2/O23)^Parameters!$C$9</f>
        <v>0.64998640517172834</v>
      </c>
      <c r="P70" s="18">
        <f ca="1">(Parameters!$C$2/P23)^Parameters!$C$9</f>
        <v>0.65389333690123386</v>
      </c>
      <c r="Q70" s="18">
        <f ca="1">(Parameters!$C$2/Q23)^Parameters!$C$9</f>
        <v>0.66644285662422242</v>
      </c>
      <c r="R70" s="22">
        <f ca="1">(Parameters!$C$2/R23)^Parameters!$C$9</f>
        <v>0.71630540966647815</v>
      </c>
      <c r="T70" s="83"/>
      <c r="U70" s="75"/>
      <c r="V70" s="8" t="s">
        <v>3</v>
      </c>
      <c r="W70" s="18">
        <f ca="1">(Parameters!$C$2/W23)^Parameters!$C$9</f>
        <v>0.6474528512374188</v>
      </c>
      <c r="X70" s="18">
        <f ca="1">(Parameters!$C$2/X23)^Parameters!$C$9</f>
        <v>0.65433308149502811</v>
      </c>
      <c r="Y70" s="18">
        <f ca="1">(Parameters!$C$2/Y23)^Parameters!$C$9</f>
        <v>0.67869771828177106</v>
      </c>
      <c r="Z70" s="18">
        <f ca="1">(Parameters!$C$2/Z23)^Parameters!$C$9</f>
        <v>0.75494616013787841</v>
      </c>
      <c r="AA70" s="22">
        <f ca="1">(Parameters!$C$2/AA23)^Parameters!$C$9</f>
        <v>1.0390544140418116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0.67813331087137618</v>
      </c>
      <c r="F71" s="2">
        <f ca="1">(Parameters!$C$2/F24)^Parameters!$C$9</f>
        <v>0.69204908983672475</v>
      </c>
      <c r="G71" s="2">
        <f ca="1">(Parameters!$C$2/G24)^Parameters!$C$9</f>
        <v>0.80271686422143995</v>
      </c>
      <c r="H71" s="2">
        <f ca="1">(Parameters!$C$2/H24)^Parameters!$C$9</f>
        <v>1.0993537839895828</v>
      </c>
      <c r="I71" s="3">
        <f ca="1">(Parameters!$C$2/I24)^Parameters!$C$9</f>
        <v>2.0615034522190427</v>
      </c>
      <c r="K71" s="83"/>
      <c r="L71" s="74">
        <v>-30</v>
      </c>
      <c r="M71" s="1" t="s">
        <v>2</v>
      </c>
      <c r="N71" s="2">
        <f ca="1">(Parameters!$C$2/N24)^Parameters!$C$9</f>
        <v>0.65616761360868769</v>
      </c>
      <c r="O71" s="2">
        <f ca="1">(Parameters!$C$2/O24)^Parameters!$C$9</f>
        <v>0.66502047263018405</v>
      </c>
      <c r="P71" s="2">
        <f ca="1">(Parameters!$C$2/P24)^Parameters!$C$9</f>
        <v>0.66845475994307813</v>
      </c>
      <c r="Q71" s="2">
        <f ca="1">(Parameters!$C$2/Q24)^Parameters!$C$9</f>
        <v>0.69600953872706095</v>
      </c>
      <c r="R71" s="3">
        <f ca="1">(Parameters!$C$2/R24)^Parameters!$C$9</f>
        <v>0.79178336867091625</v>
      </c>
      <c r="T71" s="83"/>
      <c r="U71" s="74">
        <v>-30</v>
      </c>
      <c r="V71" s="1" t="s">
        <v>2</v>
      </c>
      <c r="W71" s="2">
        <f ca="1">(Parameters!$C$2/W24)^Parameters!$C$9</f>
        <v>0.66285351298580675</v>
      </c>
      <c r="X71" s="2">
        <f ca="1">(Parameters!$C$2/X24)^Parameters!$C$9</f>
        <v>0.67401816642329815</v>
      </c>
      <c r="Y71" s="2">
        <f ca="1">(Parameters!$C$2/Y24)^Parameters!$C$9</f>
        <v>0.70104595043184392</v>
      </c>
      <c r="Z71" s="2">
        <f ca="1">(Parameters!$C$2/Z24)^Parameters!$C$9</f>
        <v>0.78795578782262721</v>
      </c>
      <c r="AA71" s="3">
        <f ca="1">(Parameters!$C$2/AA24)^Parameters!$C$9</f>
        <v>1.0353200914061407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0.6500195780752096</v>
      </c>
      <c r="F72" s="18">
        <f ca="1">(Parameters!$C$2/F25)^Parameters!$C$9</f>
        <v>0.67241065732788552</v>
      </c>
      <c r="G72" s="18">
        <f ca="1">(Parameters!$C$2/G25)^Parameters!$C$9</f>
        <v>0.74521923817501357</v>
      </c>
      <c r="H72" s="18">
        <f ca="1">(Parameters!$C$2/H25)^Parameters!$C$9</f>
        <v>0.95119146465689919</v>
      </c>
      <c r="I72" s="22">
        <f ca="1">(Parameters!$C$2/I25)^Parameters!$C$9</f>
        <v>1.6787391455187941</v>
      </c>
      <c r="K72" s="83"/>
      <c r="L72" s="75"/>
      <c r="M72" s="4" t="s">
        <v>3</v>
      </c>
      <c r="N72" s="18">
        <f ca="1">(Parameters!$C$2/N25)^Parameters!$C$9</f>
        <v>0.64637354175858253</v>
      </c>
      <c r="O72" s="18">
        <f ca="1">(Parameters!$C$2/O25)^Parameters!$C$9</f>
        <v>0.64898382554026601</v>
      </c>
      <c r="P72" s="18">
        <f ca="1">(Parameters!$C$2/P25)^Parameters!$C$9</f>
        <v>0.65507350128968023</v>
      </c>
      <c r="Q72" s="18">
        <f ca="1">(Parameters!$C$2/Q25)^Parameters!$C$9</f>
        <v>0.66516046590216371</v>
      </c>
      <c r="R72" s="22">
        <f ca="1">(Parameters!$C$2/R25)^Parameters!$C$9</f>
        <v>0.70562102095425938</v>
      </c>
      <c r="T72" s="83"/>
      <c r="U72" s="75"/>
      <c r="V72" s="4" t="s">
        <v>3</v>
      </c>
      <c r="W72" s="18">
        <f ca="1">(Parameters!$C$2/W25)^Parameters!$C$9</f>
        <v>0.64827669299808666</v>
      </c>
      <c r="X72" s="18">
        <f ca="1">(Parameters!$C$2/X25)^Parameters!$C$9</f>
        <v>0.65383131883359946</v>
      </c>
      <c r="Y72" s="18">
        <f ca="1">(Parameters!$C$2/Y25)^Parameters!$C$9</f>
        <v>0.67960598399852168</v>
      </c>
      <c r="Z72" s="18">
        <f ca="1">(Parameters!$C$2/Z25)^Parameters!$C$9</f>
        <v>0.74742278822293073</v>
      </c>
      <c r="AA72" s="22">
        <f ca="1">(Parameters!$C$2/AA25)^Parameters!$C$9</f>
        <v>0.99684207837378536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0.68216997703061544</v>
      </c>
      <c r="F73" s="2">
        <f ca="1">(Parameters!$C$2/F26)^Parameters!$C$9</f>
        <v>0.71162174878761653</v>
      </c>
      <c r="G73" s="2">
        <f ca="1">(Parameters!$C$2/G26)^Parameters!$C$9</f>
        <v>0.81036082378671104</v>
      </c>
      <c r="H73" s="2">
        <f ca="1">(Parameters!$C$2/H26)^Parameters!$C$9</f>
        <v>1.092308792107944</v>
      </c>
      <c r="I73" s="3">
        <f ca="1">(Parameters!$C$2/I26)^Parameters!$C$9</f>
        <v>1.9853330306157484</v>
      </c>
      <c r="K73" s="83"/>
      <c r="L73" s="74">
        <v>-35</v>
      </c>
      <c r="M73" s="1" t="s">
        <v>2</v>
      </c>
      <c r="N73" s="2">
        <f ca="1">(Parameters!$C$2/N26)^Parameters!$C$9</f>
        <v>0.66188422377151934</v>
      </c>
      <c r="O73" s="2">
        <f ca="1">(Parameters!$C$2/O26)^Parameters!$C$9</f>
        <v>0.65937465124030648</v>
      </c>
      <c r="P73" s="2">
        <f ca="1">(Parameters!$C$2/P26)^Parameters!$C$9</f>
        <v>0.66833189322500552</v>
      </c>
      <c r="Q73" s="2">
        <f ca="1">(Parameters!$C$2/Q26)^Parameters!$C$9</f>
        <v>0.69340859299315116</v>
      </c>
      <c r="R73" s="3">
        <f ca="1">(Parameters!$C$2/R26)^Parameters!$C$9</f>
        <v>0.78106551805018132</v>
      </c>
      <c r="T73" s="83"/>
      <c r="U73" s="74">
        <v>-35</v>
      </c>
      <c r="V73" s="1" t="s">
        <v>2</v>
      </c>
      <c r="W73" s="2">
        <f ca="1">(Parameters!$C$2/W26)^Parameters!$C$9</f>
        <v>0.6667027032834183</v>
      </c>
      <c r="X73" s="2">
        <f ca="1">(Parameters!$C$2/X26)^Parameters!$C$9</f>
        <v>0.67136705771479555</v>
      </c>
      <c r="Y73" s="2">
        <f ca="1">(Parameters!$C$2/Y26)^Parameters!$C$9</f>
        <v>0.70326716963592228</v>
      </c>
      <c r="Z73" s="2">
        <f ca="1">(Parameters!$C$2/Z26)^Parameters!$C$9</f>
        <v>0.78533576354303547</v>
      </c>
      <c r="AA73" s="3">
        <f ca="1">(Parameters!$C$2/AA26)^Parameters!$C$9</f>
        <v>1.0146311798822141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0.66277959009411358</v>
      </c>
      <c r="F74" s="18">
        <f ca="1">(Parameters!$C$2/F27)^Parameters!$C$9</f>
        <v>0.68269221394638746</v>
      </c>
      <c r="G74" s="18">
        <f ca="1">(Parameters!$C$2/G27)^Parameters!$C$9</f>
        <v>0.75286078901975739</v>
      </c>
      <c r="H74" s="18">
        <f ca="1">(Parameters!$C$2/H27)^Parameters!$C$9</f>
        <v>0.95088356223961867</v>
      </c>
      <c r="I74" s="22">
        <f ca="1">(Parameters!$C$2/I27)^Parameters!$C$9</f>
        <v>1.6104356778361855</v>
      </c>
      <c r="K74" s="83"/>
      <c r="L74" s="75"/>
      <c r="M74" s="9" t="s">
        <v>3</v>
      </c>
      <c r="N74" s="18">
        <f ca="1">(Parameters!$C$2/N27)^Parameters!$C$9</f>
        <v>0.64868153735111622</v>
      </c>
      <c r="O74" s="18">
        <f ca="1">(Parameters!$C$2/O27)^Parameters!$C$9</f>
        <v>0.65110175573086859</v>
      </c>
      <c r="P74" s="18">
        <f ca="1">(Parameters!$C$2/P27)^Parameters!$C$9</f>
        <v>0.65507062621933188</v>
      </c>
      <c r="Q74" s="18">
        <f ca="1">(Parameters!$C$2/Q27)^Parameters!$C$9</f>
        <v>0.6634769399805468</v>
      </c>
      <c r="R74" s="22">
        <f ca="1">(Parameters!$C$2/R27)^Parameters!$C$9</f>
        <v>0.69191528593255702</v>
      </c>
      <c r="T74" s="83"/>
      <c r="U74" s="75"/>
      <c r="V74" s="9" t="s">
        <v>3</v>
      </c>
      <c r="W74" s="18">
        <f ca="1">(Parameters!$C$2/W27)^Parameters!$C$9</f>
        <v>0.65087506793620464</v>
      </c>
      <c r="X74" s="18">
        <f ca="1">(Parameters!$C$2/X27)^Parameters!$C$9</f>
        <v>0.65771662621709781</v>
      </c>
      <c r="Y74" s="18">
        <f ca="1">(Parameters!$C$2/Y27)^Parameters!$C$9</f>
        <v>0.68076000123169178</v>
      </c>
      <c r="Z74" s="18">
        <f ca="1">(Parameters!$C$2/Z27)^Parameters!$C$9</f>
        <v>0.7440584976087824</v>
      </c>
      <c r="AA74" s="22">
        <f ca="1">(Parameters!$C$2/AA27)^Parameters!$C$9</f>
        <v>0.95743766106277184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0.70349204686948286</v>
      </c>
      <c r="F75" s="2">
        <f ca="1">(Parameters!$C$2/F28)^Parameters!$C$9</f>
        <v>0.72975349717812921</v>
      </c>
      <c r="G75" s="2">
        <f ca="1">(Parameters!$C$2/G28)^Parameters!$C$9</f>
        <v>0.83392505418389939</v>
      </c>
      <c r="H75" s="2">
        <f ca="1">(Parameters!$C$2/H28)^Parameters!$C$9</f>
        <v>1.1047806156631603</v>
      </c>
      <c r="I75" s="3">
        <f ca="1">(Parameters!$C$2/I28)^Parameters!$C$9</f>
        <v>1.9524218303583731</v>
      </c>
      <c r="K75" s="83"/>
      <c r="L75" s="74">
        <v>-40</v>
      </c>
      <c r="M75" s="10" t="s">
        <v>2</v>
      </c>
      <c r="N75" s="2">
        <f ca="1">(Parameters!$C$2/N28)^Parameters!$C$9</f>
        <v>0.65815193639353808</v>
      </c>
      <c r="O75" s="2">
        <f ca="1">(Parameters!$C$2/O28)^Parameters!$C$9</f>
        <v>0.66077546340065707</v>
      </c>
      <c r="P75" s="2">
        <f ca="1">(Parameters!$C$2/P28)^Parameters!$C$9</f>
        <v>0.6722479614343394</v>
      </c>
      <c r="Q75" s="2">
        <f ca="1">(Parameters!$C$2/Q28)^Parameters!$C$9</f>
        <v>0.69167496379161642</v>
      </c>
      <c r="R75" s="3">
        <f ca="1">(Parameters!$C$2/R28)^Parameters!$C$9</f>
        <v>0.77321843628366693</v>
      </c>
      <c r="T75" s="83"/>
      <c r="U75" s="74">
        <v>-40</v>
      </c>
      <c r="V75" s="10" t="s">
        <v>2</v>
      </c>
      <c r="W75" s="2">
        <f ca="1">(Parameters!$C$2/W28)^Parameters!$C$9</f>
        <v>0.66856815365874078</v>
      </c>
      <c r="X75" s="2">
        <f ca="1">(Parameters!$C$2/X28)^Parameters!$C$9</f>
        <v>0.67730335422282961</v>
      </c>
      <c r="Y75" s="2">
        <f ca="1">(Parameters!$C$2/Y28)^Parameters!$C$9</f>
        <v>0.71236508803123033</v>
      </c>
      <c r="Z75" s="2">
        <f ca="1">(Parameters!$C$2/Z28)^Parameters!$C$9</f>
        <v>0.78753139116982152</v>
      </c>
      <c r="AA75" s="3">
        <f ca="1">(Parameters!$C$2/AA28)^Parameters!$C$9</f>
        <v>1.0033919779432718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0.67798373998180361</v>
      </c>
      <c r="F76" s="18">
        <f ca="1">(Parameters!$C$2/F29)^Parameters!$C$9</f>
        <v>0.6961190552227311</v>
      </c>
      <c r="G76" s="18">
        <f ca="1">(Parameters!$C$2/G29)^Parameters!$C$9</f>
        <v>0.76282995036131129</v>
      </c>
      <c r="H76" s="18">
        <f ca="1">(Parameters!$C$2/H29)^Parameters!$C$9</f>
        <v>0.9645264146600715</v>
      </c>
      <c r="I76" s="22">
        <f ca="1">(Parameters!$C$2/I29)^Parameters!$C$9</f>
        <v>1.5776680273357189</v>
      </c>
      <c r="K76" s="83"/>
      <c r="L76" s="75"/>
      <c r="M76" s="11" t="s">
        <v>3</v>
      </c>
      <c r="N76" s="18">
        <f ca="1">(Parameters!$C$2/N29)^Parameters!$C$9</f>
        <v>0.65074916791367032</v>
      </c>
      <c r="O76" s="18">
        <f ca="1">(Parameters!$C$2/O29)^Parameters!$C$9</f>
        <v>0.65154507773540926</v>
      </c>
      <c r="P76" s="18">
        <f ca="1">(Parameters!$C$2/P29)^Parameters!$C$9</f>
        <v>0.65214336300726738</v>
      </c>
      <c r="Q76" s="18">
        <f ca="1">(Parameters!$C$2/Q29)^Parameters!$C$9</f>
        <v>0.663504049828329</v>
      </c>
      <c r="R76" s="22">
        <f ca="1">(Parameters!$C$2/R29)^Parameters!$C$9</f>
        <v>0.68194299309893169</v>
      </c>
      <c r="T76" s="83"/>
      <c r="U76" s="75"/>
      <c r="V76" s="11" t="s">
        <v>3</v>
      </c>
      <c r="W76" s="18">
        <f ca="1">(Parameters!$C$2/W29)^Parameters!$C$9</f>
        <v>0.65575622942834244</v>
      </c>
      <c r="X76" s="18">
        <f ca="1">(Parameters!$C$2/X29)^Parameters!$C$9</f>
        <v>0.66159298429184754</v>
      </c>
      <c r="Y76" s="18">
        <f ca="1">(Parameters!$C$2/Y29)^Parameters!$C$9</f>
        <v>0.68180238269574645</v>
      </c>
      <c r="Z76" s="18">
        <f ca="1">(Parameters!$C$2/Z29)^Parameters!$C$9</f>
        <v>0.74428008904306453</v>
      </c>
      <c r="AA76" s="22">
        <f ca="1">(Parameters!$C$2/AA29)^Parameters!$C$9</f>
        <v>0.9292293052301317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0.72892849906945056</v>
      </c>
      <c r="F77" s="2">
        <f ca="1">(Parameters!$C$2/F30)^Parameters!$C$9</f>
        <v>0.76077629820077641</v>
      </c>
      <c r="G77" s="2">
        <f ca="1">(Parameters!$C$2/G30)^Parameters!$C$9</f>
        <v>0.86273920074556465</v>
      </c>
      <c r="H77" s="2">
        <f ca="1">(Parameters!$C$2/H30)^Parameters!$C$9</f>
        <v>1.1317840214238546</v>
      </c>
      <c r="I77" s="3">
        <f ca="1">(Parameters!$C$2/I30)^Parameters!$C$9</f>
        <v>1.9607261230502919</v>
      </c>
      <c r="K77" s="83"/>
      <c r="L77" s="74">
        <v>-45</v>
      </c>
      <c r="M77" s="12" t="s">
        <v>2</v>
      </c>
      <c r="N77" s="2">
        <f ca="1">(Parameters!$C$2/N30)^Parameters!$C$9</f>
        <v>0.65907059624917907</v>
      </c>
      <c r="O77" s="2">
        <f ca="1">(Parameters!$C$2/O30)^Parameters!$C$9</f>
        <v>0.66368097849280061</v>
      </c>
      <c r="P77" s="2">
        <f ca="1">(Parameters!$C$2/P30)^Parameters!$C$9</f>
        <v>0.67127219077100375</v>
      </c>
      <c r="Q77" s="2">
        <f ca="1">(Parameters!$C$2/Q30)^Parameters!$C$9</f>
        <v>0.68783552662143599</v>
      </c>
      <c r="R77" s="3">
        <f ca="1">(Parameters!$C$2/R30)^Parameters!$C$9</f>
        <v>0.76147959880056826</v>
      </c>
      <c r="T77" s="83"/>
      <c r="U77" s="74">
        <v>-45</v>
      </c>
      <c r="V77" s="12" t="s">
        <v>2</v>
      </c>
      <c r="W77" s="2">
        <f ca="1">(Parameters!$C$2/W30)^Parameters!$C$9</f>
        <v>0.67618224098990853</v>
      </c>
      <c r="X77" s="2">
        <f ca="1">(Parameters!$C$2/X30)^Parameters!$C$9</f>
        <v>0.68790287253978832</v>
      </c>
      <c r="Y77" s="2">
        <f ca="1">(Parameters!$C$2/Y30)^Parameters!$C$9</f>
        <v>0.71965916027242161</v>
      </c>
      <c r="Z77" s="2">
        <f ca="1">(Parameters!$C$2/Z30)^Parameters!$C$9</f>
        <v>0.79114684285210735</v>
      </c>
      <c r="AA77" s="3">
        <f ca="1">(Parameters!$C$2/AA30)^Parameters!$C$9</f>
        <v>0.99425842162228395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0.70005074010542268</v>
      </c>
      <c r="F78" s="18">
        <f ca="1">(Parameters!$C$2/F31)^Parameters!$C$9</f>
        <v>0.71583099183095544</v>
      </c>
      <c r="G78" s="18">
        <f ca="1">(Parameters!$C$2/G31)^Parameters!$C$9</f>
        <v>0.78980994850416908</v>
      </c>
      <c r="H78" s="18">
        <f ca="1">(Parameters!$C$2/H31)^Parameters!$C$9</f>
        <v>0.99780506944437142</v>
      </c>
      <c r="I78" s="22">
        <f ca="1">(Parameters!$C$2/I31)^Parameters!$C$9</f>
        <v>1.5847644749507253</v>
      </c>
      <c r="K78" s="83"/>
      <c r="L78" s="75"/>
      <c r="M78" s="9" t="s">
        <v>3</v>
      </c>
      <c r="N78" s="18">
        <f ca="1">(Parameters!$C$2/N31)^Parameters!$C$9</f>
        <v>0.65239649569366764</v>
      </c>
      <c r="O78" s="18">
        <f ca="1">(Parameters!$C$2/O31)^Parameters!$C$9</f>
        <v>0.6507232386301075</v>
      </c>
      <c r="P78" s="18">
        <f ca="1">(Parameters!$C$2/P31)^Parameters!$C$9</f>
        <v>0.65407601512689639</v>
      </c>
      <c r="Q78" s="18">
        <f ca="1">(Parameters!$C$2/Q31)^Parameters!$C$9</f>
        <v>0.66546015801953529</v>
      </c>
      <c r="R78" s="22">
        <f ca="1">(Parameters!$C$2/R31)^Parameters!$C$9</f>
        <v>0.67856680455709684</v>
      </c>
      <c r="T78" s="83"/>
      <c r="U78" s="75"/>
      <c r="V78" s="9" t="s">
        <v>3</v>
      </c>
      <c r="W78" s="18">
        <f ca="1">(Parameters!$C$2/W31)^Parameters!$C$9</f>
        <v>0.66251698834480566</v>
      </c>
      <c r="X78" s="18">
        <f ca="1">(Parameters!$C$2/X31)^Parameters!$C$9</f>
        <v>0.66652509785000535</v>
      </c>
      <c r="Y78" s="18">
        <f ca="1">(Parameters!$C$2/Y31)^Parameters!$C$9</f>
        <v>0.68920655802943109</v>
      </c>
      <c r="Z78" s="18">
        <f ca="1">(Parameters!$C$2/Z31)^Parameters!$C$9</f>
        <v>0.7525713181721847</v>
      </c>
      <c r="AA78" s="22">
        <f ca="1">(Parameters!$C$2/AA31)^Parameters!$C$9</f>
        <v>0.91898952101911313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0.7696194479140307</v>
      </c>
      <c r="F79" s="2">
        <f ca="1">(Parameters!$C$2/F32)^Parameters!$C$9</f>
        <v>0.80580331899367952</v>
      </c>
      <c r="G79" s="2">
        <f ca="1">(Parameters!$C$2/G32)^Parameters!$C$9</f>
        <v>0.9086408158976258</v>
      </c>
      <c r="H79" s="2">
        <f ca="1">(Parameters!$C$2/H32)^Parameters!$C$9</f>
        <v>1.1899438490129632</v>
      </c>
      <c r="I79" s="3">
        <f ca="1">(Parameters!$C$2/I32)^Parameters!$C$9</f>
        <v>2.0137364824035675</v>
      </c>
      <c r="K79" s="83"/>
      <c r="L79" s="74">
        <v>-50</v>
      </c>
      <c r="M79" s="10" t="s">
        <v>2</v>
      </c>
      <c r="N79" s="2">
        <f ca="1">(Parameters!$C$2/N32)^Parameters!$C$9</f>
        <v>0.66069356229080589</v>
      </c>
      <c r="O79" s="2">
        <f ca="1">(Parameters!$C$2/O32)^Parameters!$C$9</f>
        <v>0.66705223921638457</v>
      </c>
      <c r="P79" s="2">
        <f ca="1">(Parameters!$C$2/P32)^Parameters!$C$9</f>
        <v>0.67073484057567889</v>
      </c>
      <c r="Q79" s="2">
        <f ca="1">(Parameters!$C$2/Q32)^Parameters!$C$9</f>
        <v>0.68777977511470023</v>
      </c>
      <c r="R79" s="3">
        <f ca="1">(Parameters!$C$2/R32)^Parameters!$C$9</f>
        <v>0.75231820966138951</v>
      </c>
      <c r="T79" s="83"/>
      <c r="U79" s="74">
        <v>-50</v>
      </c>
      <c r="V79" s="10" t="s">
        <v>2</v>
      </c>
      <c r="W79" s="2">
        <f ca="1">(Parameters!$C$2/W32)^Parameters!$C$9</f>
        <v>0.68891808759960782</v>
      </c>
      <c r="X79" s="2">
        <f ca="1">(Parameters!$C$2/X32)^Parameters!$C$9</f>
        <v>0.70258307447002555</v>
      </c>
      <c r="Y79" s="2">
        <f ca="1">(Parameters!$C$2/Y32)^Parameters!$C$9</f>
        <v>0.73122939679758348</v>
      </c>
      <c r="Z79" s="2">
        <f ca="1">(Parameters!$C$2/Z32)^Parameters!$C$9</f>
        <v>0.80372455915684493</v>
      </c>
      <c r="AA79" s="3">
        <f ca="1">(Parameters!$C$2/AA32)^Parameters!$C$9</f>
        <v>0.99438555221170555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0.73180130880083405</v>
      </c>
      <c r="F80" s="18">
        <f ca="1">(Parameters!$C$2/F33)^Parameters!$C$9</f>
        <v>0.74762853171806343</v>
      </c>
      <c r="G80" s="18">
        <f ca="1">(Parameters!$C$2/G33)^Parameters!$C$9</f>
        <v>0.83250648225673085</v>
      </c>
      <c r="H80" s="18">
        <f ca="1">(Parameters!$C$2/H33)^Parameters!$C$9</f>
        <v>1.0484442349991965</v>
      </c>
      <c r="I80" s="22">
        <f ca="1">(Parameters!$C$2/I33)^Parameters!$C$9</f>
        <v>1.6291148034385861</v>
      </c>
      <c r="K80" s="83"/>
      <c r="L80" s="75"/>
      <c r="M80" s="11" t="s">
        <v>3</v>
      </c>
      <c r="N80" s="18">
        <f ca="1">(Parameters!$C$2/N33)^Parameters!$C$9</f>
        <v>0.65303343375014267</v>
      </c>
      <c r="O80" s="18">
        <f ca="1">(Parameters!$C$2/O33)^Parameters!$C$9</f>
        <v>0.65015623237204523</v>
      </c>
      <c r="P80" s="18">
        <f ca="1">(Parameters!$C$2/P33)^Parameters!$C$9</f>
        <v>0.65629045959830634</v>
      </c>
      <c r="Q80" s="18">
        <f ca="1">(Parameters!$C$2/Q33)^Parameters!$C$9</f>
        <v>0.66609272514217865</v>
      </c>
      <c r="R80" s="22">
        <f ca="1">(Parameters!$C$2/R33)^Parameters!$C$9</f>
        <v>0.67571460121348448</v>
      </c>
      <c r="T80" s="83"/>
      <c r="U80" s="75"/>
      <c r="V80" s="11" t="s">
        <v>3</v>
      </c>
      <c r="W80" s="18">
        <f ca="1">(Parameters!$C$2/W33)^Parameters!$C$9</f>
        <v>0.67117436989206647</v>
      </c>
      <c r="X80" s="18">
        <f ca="1">(Parameters!$C$2/X33)^Parameters!$C$9</f>
        <v>0.67433555220108254</v>
      </c>
      <c r="Y80" s="18">
        <f ca="1">(Parameters!$C$2/Y33)^Parameters!$C$9</f>
        <v>0.69993411503422442</v>
      </c>
      <c r="Z80" s="18">
        <f ca="1">(Parameters!$C$2/Z33)^Parameters!$C$9</f>
        <v>0.76107421373785233</v>
      </c>
      <c r="AA80" s="22">
        <f ca="1">(Parameters!$C$2/AA33)^Parameters!$C$9</f>
        <v>0.91642811394300283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0.83177774054916376</v>
      </c>
      <c r="F81" s="2">
        <f ca="1">(Parameters!$C$2/F34)^Parameters!$C$9</f>
        <v>0.86109919661798651</v>
      </c>
      <c r="G81" s="2">
        <f ca="1">(Parameters!$C$2/G34)^Parameters!$C$9</f>
        <v>0.98135370691656609</v>
      </c>
      <c r="H81" s="2">
        <f ca="1">(Parameters!$C$2/H34)^Parameters!$C$9</f>
        <v>1.2816683165503013</v>
      </c>
      <c r="I81" s="3">
        <f ca="1">(Parameters!$C$2/I34)^Parameters!$C$9</f>
        <v>2.1081473234368757</v>
      </c>
      <c r="K81" s="83"/>
      <c r="L81" s="74">
        <v>-55</v>
      </c>
      <c r="M81" s="12" t="s">
        <v>2</v>
      </c>
      <c r="N81" s="2">
        <f ca="1">(Parameters!$C$2/N34)^Parameters!$C$9</f>
        <v>0.6642953161188252</v>
      </c>
      <c r="O81" s="2">
        <f ca="1">(Parameters!$C$2/O34)^Parameters!$C$9</f>
        <v>0.66445946632293551</v>
      </c>
      <c r="P81" s="2">
        <f ca="1">(Parameters!$C$2/P34)^Parameters!$C$9</f>
        <v>0.67269791687215086</v>
      </c>
      <c r="Q81" s="2">
        <f ca="1">(Parameters!$C$2/Q34)^Parameters!$C$9</f>
        <v>0.68881485218836946</v>
      </c>
      <c r="R81" s="3">
        <f ca="1">(Parameters!$C$2/R34)^Parameters!$C$9</f>
        <v>0.73435911156331213</v>
      </c>
      <c r="T81" s="83"/>
      <c r="U81" s="74">
        <v>-55</v>
      </c>
      <c r="V81" s="12" t="s">
        <v>2</v>
      </c>
      <c r="W81" s="2">
        <f ca="1">(Parameters!$C$2/W34)^Parameters!$C$9</f>
        <v>0.70826848762280936</v>
      </c>
      <c r="X81" s="2">
        <f ca="1">(Parameters!$C$2/X34)^Parameters!$C$9</f>
        <v>0.7159174799666036</v>
      </c>
      <c r="Y81" s="2">
        <f ca="1">(Parameters!$C$2/Y34)^Parameters!$C$9</f>
        <v>0.75023544531253494</v>
      </c>
      <c r="Z81" s="2">
        <f ca="1">(Parameters!$C$2/Z34)^Parameters!$C$9</f>
        <v>0.82258214798882068</v>
      </c>
      <c r="AA81" s="3">
        <f ca="1">(Parameters!$C$2/AA34)^Parameters!$C$9</f>
        <v>0.99168598098895244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0.77648841200497698</v>
      </c>
      <c r="F82" s="18">
        <f ca="1">(Parameters!$C$2/F35)^Parameters!$C$9</f>
        <v>0.80322709228152889</v>
      </c>
      <c r="G82" s="18">
        <f ca="1">(Parameters!$C$2/G35)^Parameters!$C$9</f>
        <v>0.89453262664803967</v>
      </c>
      <c r="H82" s="18">
        <f ca="1">(Parameters!$C$2/H35)^Parameters!$C$9</f>
        <v>1.1260458056176061</v>
      </c>
      <c r="I82" s="22">
        <f ca="1">(Parameters!$C$2/I35)^Parameters!$C$9</f>
        <v>1.8069112386994217</v>
      </c>
      <c r="K82" s="83"/>
      <c r="L82" s="75"/>
      <c r="M82" s="9" t="s">
        <v>3</v>
      </c>
      <c r="N82" s="18">
        <f ca="1">(Parameters!$C$2/N35)^Parameters!$C$9</f>
        <v>0.65303343375014267</v>
      </c>
      <c r="O82" s="18">
        <f ca="1">(Parameters!$C$2/O35)^Parameters!$C$9</f>
        <v>0.65566688118658389</v>
      </c>
      <c r="P82" s="18">
        <f ca="1">(Parameters!$C$2/P35)^Parameters!$C$9</f>
        <v>0.65778840368843083</v>
      </c>
      <c r="Q82" s="18">
        <f ca="1">(Parameters!$C$2/Q35)^Parameters!$C$9</f>
        <v>0.66709895203623049</v>
      </c>
      <c r="R82" s="22">
        <f ca="1">(Parameters!$C$2/R35)^Parameters!$C$9</f>
        <v>0.68448637188066719</v>
      </c>
      <c r="T82" s="83"/>
      <c r="U82" s="75"/>
      <c r="V82" s="9" t="s">
        <v>3</v>
      </c>
      <c r="W82" s="18">
        <f ca="1">(Parameters!$C$2/W35)^Parameters!$C$9</f>
        <v>0.68215804663552249</v>
      </c>
      <c r="X82" s="18">
        <f ca="1">(Parameters!$C$2/X35)^Parameters!$C$9</f>
        <v>0.69086704986958902</v>
      </c>
      <c r="Y82" s="18">
        <f ca="1">(Parameters!$C$2/Y35)^Parameters!$C$9</f>
        <v>0.71378073145330578</v>
      </c>
      <c r="Z82" s="18">
        <f ca="1">(Parameters!$C$2/Z35)^Parameters!$C$9</f>
        <v>0.77527889042049658</v>
      </c>
      <c r="AA82" s="22">
        <f ca="1">(Parameters!$C$2/AA35)^Parameters!$C$9</f>
        <v>0.92559481027519919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0.91790062050557575</v>
      </c>
      <c r="F83" s="2">
        <f ca="1">(Parameters!$C$2/F36)^Parameters!$C$9</f>
        <v>0.95420661490112957</v>
      </c>
      <c r="G83" s="2">
        <f ca="1">(Parameters!$C$2/G36)^Parameters!$C$9</f>
        <v>1.0910474719239855</v>
      </c>
      <c r="H83" s="2">
        <f ca="1">(Parameters!$C$2/H36)^Parameters!$C$9</f>
        <v>1.4228981880414215</v>
      </c>
      <c r="I83" s="3">
        <f ca="1">(Parameters!$C$2/I36)^Parameters!$C$9</f>
        <v>2.2992597608207235</v>
      </c>
      <c r="K83" s="83"/>
      <c r="L83" s="74">
        <v>-60</v>
      </c>
      <c r="M83" s="10" t="s">
        <v>2</v>
      </c>
      <c r="N83" s="2">
        <f ca="1">(Parameters!$C$2/N36)^Parameters!$C$9</f>
        <v>0.66570995089059914</v>
      </c>
      <c r="O83" s="2">
        <f ca="1">(Parameters!$C$2/O36)^Parameters!$C$9</f>
        <v>0.66715222941220564</v>
      </c>
      <c r="P83" s="2">
        <f ca="1">(Parameters!$C$2/P36)^Parameters!$C$9</f>
        <v>0.67560423966209804</v>
      </c>
      <c r="Q83" s="2">
        <f ca="1">(Parameters!$C$2/Q36)^Parameters!$C$9</f>
        <v>0.69042738953948124</v>
      </c>
      <c r="R83" s="3">
        <f ca="1">(Parameters!$C$2/R36)^Parameters!$C$9</f>
        <v>0.73047716150032715</v>
      </c>
      <c r="T83" s="83"/>
      <c r="U83" s="74">
        <v>-60</v>
      </c>
      <c r="V83" s="10" t="s">
        <v>2</v>
      </c>
      <c r="W83" s="2">
        <f ca="1">(Parameters!$C$2/W36)^Parameters!$C$9</f>
        <v>0.73112753936637898</v>
      </c>
      <c r="X83" s="2">
        <f ca="1">(Parameters!$C$2/X36)^Parameters!$C$9</f>
        <v>0.74101274733699951</v>
      </c>
      <c r="Y83" s="2">
        <f ca="1">(Parameters!$C$2/Y36)^Parameters!$C$9</f>
        <v>0.77689356750985339</v>
      </c>
      <c r="Z83" s="2">
        <f ca="1">(Parameters!$C$2/Z36)^Parameters!$C$9</f>
        <v>0.85005147235841239</v>
      </c>
      <c r="AA83" s="3">
        <f ca="1">(Parameters!$C$2/AA36)^Parameters!$C$9</f>
        <v>1.0124264687485225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0.85203012315017135</v>
      </c>
      <c r="F84" s="18">
        <f ca="1">(Parameters!$C$2/F37)^Parameters!$C$9</f>
        <v>0.88154765541343516</v>
      </c>
      <c r="G84" s="18">
        <f ca="1">(Parameters!$C$2/G37)^Parameters!$C$9</f>
        <v>0.98654427470933947</v>
      </c>
      <c r="H84" s="18">
        <f ca="1">(Parameters!$C$2/H37)^Parameters!$C$9</f>
        <v>1.2496874597621352</v>
      </c>
      <c r="I84" s="22">
        <f ca="1">(Parameters!$C$2/I37)^Parameters!$C$9</f>
        <v>1.972871152599655</v>
      </c>
      <c r="K84" s="83"/>
      <c r="L84" s="75"/>
      <c r="M84" s="11" t="s">
        <v>3</v>
      </c>
      <c r="N84" s="18">
        <f ca="1">(Parameters!$C$2/N37)^Parameters!$C$9</f>
        <v>0.65641243886558664</v>
      </c>
      <c r="O84" s="18">
        <f ca="1">(Parameters!$C$2/O37)^Parameters!$C$9</f>
        <v>0.65760771656732386</v>
      </c>
      <c r="P84" s="18">
        <f ca="1">(Parameters!$C$2/P37)^Parameters!$C$9</f>
        <v>0.65983655908582528</v>
      </c>
      <c r="Q84" s="18">
        <f ca="1">(Parameters!$C$2/Q37)^Parameters!$C$9</f>
        <v>0.66828600224670287</v>
      </c>
      <c r="R84" s="22">
        <f ca="1">(Parameters!$C$2/R37)^Parameters!$C$9</f>
        <v>0.6828568786183068</v>
      </c>
      <c r="T84" s="83"/>
      <c r="U84" s="75"/>
      <c r="V84" s="11" t="s">
        <v>3</v>
      </c>
      <c r="W84" s="18">
        <f ca="1">(Parameters!$C$2/W37)^Parameters!$C$9</f>
        <v>0.70064904122798399</v>
      </c>
      <c r="X84" s="18">
        <f ca="1">(Parameters!$C$2/X37)^Parameters!$C$9</f>
        <v>0.70830962192839653</v>
      </c>
      <c r="Y84" s="18">
        <f ca="1">(Parameters!$C$2/Y37)^Parameters!$C$9</f>
        <v>0.73291103330031471</v>
      </c>
      <c r="Z84" s="18">
        <f ca="1">(Parameters!$C$2/Z37)^Parameters!$C$9</f>
        <v>0.79594221462181713</v>
      </c>
      <c r="AA84" s="22">
        <f ca="1">(Parameters!$C$2/AA37)^Parameters!$C$9</f>
        <v>0.94003809435664309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1.0566945138861716</v>
      </c>
      <c r="F85" s="2">
        <f ca="1">(Parameters!$C$2/F38)^Parameters!$C$9</f>
        <v>1.1038748078930816</v>
      </c>
      <c r="G85" s="2">
        <f ca="1">(Parameters!$C$2/G38)^Parameters!$C$9</f>
        <v>1.2608225198947629</v>
      </c>
      <c r="H85" s="2">
        <f ca="1">(Parameters!$C$2/H38)^Parameters!$C$9</f>
        <v>1.6436141368431911</v>
      </c>
      <c r="I85" s="3">
        <f ca="1">(Parameters!$C$2/I38)^Parameters!$C$9</f>
        <v>2.6032186088480831</v>
      </c>
      <c r="K85" s="83"/>
      <c r="L85" s="74">
        <v>-65</v>
      </c>
      <c r="M85" s="12" t="s">
        <v>2</v>
      </c>
      <c r="N85" s="2">
        <f ca="1">(Parameters!$C$2/N38)^Parameters!$C$9</f>
        <v>0.66912889185191582</v>
      </c>
      <c r="O85" s="2">
        <f ca="1">(Parameters!$C$2/O38)^Parameters!$C$9</f>
        <v>0.67312938889014151</v>
      </c>
      <c r="P85" s="2">
        <f ca="1">(Parameters!$C$2/P38)^Parameters!$C$9</f>
        <v>0.67948442394020614</v>
      </c>
      <c r="Q85" s="2">
        <f ca="1">(Parameters!$C$2/Q38)^Parameters!$C$9</f>
        <v>0.69316506199151628</v>
      </c>
      <c r="R85" s="3">
        <f ca="1">(Parameters!$C$2/R38)^Parameters!$C$9</f>
        <v>0.72774579374404424</v>
      </c>
      <c r="T85" s="83"/>
      <c r="U85" s="74">
        <v>-65</v>
      </c>
      <c r="V85" s="12" t="s">
        <v>2</v>
      </c>
      <c r="W85" s="2">
        <f ca="1">(Parameters!$C$2/W38)^Parameters!$C$9</f>
        <v>0.76585035537964963</v>
      </c>
      <c r="X85" s="2">
        <f ca="1">(Parameters!$C$2/X38)^Parameters!$C$9</f>
        <v>0.77865650597974922</v>
      </c>
      <c r="Y85" s="2">
        <f ca="1">(Parameters!$C$2/Y38)^Parameters!$C$9</f>
        <v>0.81429427763583639</v>
      </c>
      <c r="Z85" s="2">
        <f ca="1">(Parameters!$C$2/Z38)^Parameters!$C$9</f>
        <v>0.88882802264345939</v>
      </c>
      <c r="AA85" s="3">
        <f ca="1">(Parameters!$C$2/AA38)^Parameters!$C$9</f>
        <v>1.0458465051798234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0.96985317985588282</v>
      </c>
      <c r="F86" s="18">
        <f ca="1">(Parameters!$C$2/F39)^Parameters!$C$9</f>
        <v>1.0045789581156122</v>
      </c>
      <c r="G86" s="18">
        <f ca="1">(Parameters!$C$2/G39)^Parameters!$C$9</f>
        <v>1.1308113087664515</v>
      </c>
      <c r="H86" s="18">
        <f ca="1">(Parameters!$C$2/H39)^Parameters!$C$9</f>
        <v>1.4389118480537666</v>
      </c>
      <c r="I86" s="22">
        <f ca="1">(Parameters!$C$2/I39)^Parameters!$C$9</f>
        <v>2.2337297991667042</v>
      </c>
      <c r="K86" s="83"/>
      <c r="L86" s="75"/>
      <c r="M86" s="9" t="s">
        <v>3</v>
      </c>
      <c r="N86" s="18">
        <f ca="1">(Parameters!$C$2/N39)^Parameters!$C$9</f>
        <v>0.65917457903781373</v>
      </c>
      <c r="O86" s="18">
        <f ca="1">(Parameters!$C$2/O39)^Parameters!$C$9</f>
        <v>0.65901065628788424</v>
      </c>
      <c r="P86" s="18">
        <f ca="1">(Parameters!$C$2/P39)^Parameters!$C$9</f>
        <v>0.66227441343970883</v>
      </c>
      <c r="Q86" s="18">
        <f ca="1">(Parameters!$C$2/Q39)^Parameters!$C$9</f>
        <v>0.67029744375933087</v>
      </c>
      <c r="R86" s="22">
        <f ca="1">(Parameters!$C$2/R39)^Parameters!$C$9</f>
        <v>0.68289447991110774</v>
      </c>
      <c r="T86" s="83"/>
      <c r="U86" s="75"/>
      <c r="V86" s="9" t="s">
        <v>3</v>
      </c>
      <c r="W86" s="18">
        <f ca="1">(Parameters!$C$2/W39)^Parameters!$C$9</f>
        <v>0.72586449515923857</v>
      </c>
      <c r="X86" s="18">
        <f ca="1">(Parameters!$C$2/X39)^Parameters!$C$9</f>
        <v>0.73197900485908662</v>
      </c>
      <c r="Y86" s="18">
        <f ca="1">(Parameters!$C$2/Y39)^Parameters!$C$9</f>
        <v>0.76096087365763965</v>
      </c>
      <c r="Z86" s="18">
        <f ca="1">(Parameters!$C$2/Z39)^Parameters!$C$9</f>
        <v>0.82769374851216537</v>
      </c>
      <c r="AA86" s="22">
        <f ca="1">(Parameters!$C$2/AA39)^Parameters!$C$9</f>
        <v>0.9666411992920636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1.2913851258209545</v>
      </c>
      <c r="F87" s="2">
        <f ca="1">(Parameters!$C$2/F40)^Parameters!$C$9</f>
        <v>1.3461246954089885</v>
      </c>
      <c r="G87" s="2">
        <f ca="1">(Parameters!$C$2/G40)^Parameters!$C$9</f>
        <v>1.5474623928610884</v>
      </c>
      <c r="H87" s="2">
        <f ca="1">(Parameters!$C$2/H40)^Parameters!$C$9</f>
        <v>2.0106279281128923</v>
      </c>
      <c r="I87" s="3">
        <f ca="1">(Parameters!$C$2/I40)^Parameters!$C$9</f>
        <v>3.1205167498451982</v>
      </c>
      <c r="K87" s="83"/>
      <c r="L87" s="74">
        <v>-70</v>
      </c>
      <c r="M87" s="10" t="s">
        <v>2</v>
      </c>
      <c r="N87" s="2">
        <f ca="1">(Parameters!$C$2/N40)^Parameters!$C$9</f>
        <v>0.67697680653491588</v>
      </c>
      <c r="O87" s="2">
        <f ca="1">(Parameters!$C$2/O40)^Parameters!$C$9</f>
        <v>0.67878976080265963</v>
      </c>
      <c r="P87" s="2">
        <f ca="1">(Parameters!$C$2/P40)^Parameters!$C$9</f>
        <v>0.6849022518879796</v>
      </c>
      <c r="Q87" s="2">
        <f ca="1">(Parameters!$C$2/Q40)^Parameters!$C$9</f>
        <v>0.69745030000706376</v>
      </c>
      <c r="R87" s="3">
        <f ca="1">(Parameters!$C$2/R40)^Parameters!$C$9</f>
        <v>0.72693088678798456</v>
      </c>
      <c r="T87" s="83"/>
      <c r="U87" s="74">
        <v>-70</v>
      </c>
      <c r="V87" s="10" t="s">
        <v>2</v>
      </c>
      <c r="W87" s="2">
        <f ca="1">(Parameters!$C$2/W40)^Parameters!$C$9</f>
        <v>0.8190064171528405</v>
      </c>
      <c r="X87" s="2">
        <f ca="1">(Parameters!$C$2/X40)^Parameters!$C$9</f>
        <v>0.83032407167909128</v>
      </c>
      <c r="Y87" s="2">
        <f ca="1">(Parameters!$C$2/Y40)^Parameters!$C$9</f>
        <v>0.86795413338759564</v>
      </c>
      <c r="Z87" s="2">
        <f ca="1">(Parameters!$C$2/Z40)^Parameters!$C$9</f>
        <v>0.94417572707783104</v>
      </c>
      <c r="AA87" s="3">
        <f ca="1">(Parameters!$C$2/AA40)^Parameters!$C$9</f>
        <v>1.0961996247738581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1.1659139653268247</v>
      </c>
      <c r="F88" s="18">
        <f ca="1">(Parameters!$C$2/F41)^Parameters!$C$9</f>
        <v>1.2108972562342875</v>
      </c>
      <c r="G88" s="18">
        <f ca="1">(Parameters!$C$2/G41)^Parameters!$C$9</f>
        <v>1.3733204825337162</v>
      </c>
      <c r="H88" s="18">
        <f ca="1">(Parameters!$C$2/H41)^Parameters!$C$9</f>
        <v>1.7477937215049131</v>
      </c>
      <c r="I88" s="22">
        <f ca="1">(Parameters!$C$2/I41)^Parameters!$C$9</f>
        <v>2.6603495568941229</v>
      </c>
      <c r="K88" s="83"/>
      <c r="L88" s="75"/>
      <c r="M88" s="11" t="s">
        <v>3</v>
      </c>
      <c r="N88" s="18">
        <f ca="1">(Parameters!$C$2/N41)^Parameters!$C$9</f>
        <v>0.6609608242081475</v>
      </c>
      <c r="O88" s="18">
        <f ca="1">(Parameters!$C$2/O41)^Parameters!$C$9</f>
        <v>0.662433169679425</v>
      </c>
      <c r="P88" s="18">
        <f ca="1">(Parameters!$C$2/P41)^Parameters!$C$9</f>
        <v>0.66609929046467864</v>
      </c>
      <c r="Q88" s="18">
        <f ca="1">(Parameters!$C$2/Q41)^Parameters!$C$9</f>
        <v>0.67360171839282401</v>
      </c>
      <c r="R88" s="22">
        <f ca="1">(Parameters!$C$2/R41)^Parameters!$C$9</f>
        <v>0.68392455797845575</v>
      </c>
      <c r="T88" s="83"/>
      <c r="U88" s="75"/>
      <c r="V88" s="11" t="s">
        <v>3</v>
      </c>
      <c r="W88" s="18">
        <f ca="1">(Parameters!$C$2/W41)^Parameters!$C$9</f>
        <v>0.76183589706782839</v>
      </c>
      <c r="X88" s="18">
        <f ca="1">(Parameters!$C$2/X41)^Parameters!$C$9</f>
        <v>0.77155270030167478</v>
      </c>
      <c r="Y88" s="18">
        <f ca="1">(Parameters!$C$2/Y41)^Parameters!$C$9</f>
        <v>0.80367910398713616</v>
      </c>
      <c r="Z88" s="18">
        <f ca="1">(Parameters!$C$2/Z41)^Parameters!$C$9</f>
        <v>0.87424124776111023</v>
      </c>
      <c r="AA88" s="22">
        <f ca="1">(Parameters!$C$2/AA41)^Parameters!$C$9</f>
        <v>1.0089339296423914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1.7288996271866039</v>
      </c>
      <c r="F89" s="2">
        <f ca="1">(Parameters!$C$2/F42)^Parameters!$C$9</f>
        <v>1.8091016007385621</v>
      </c>
      <c r="G89" s="2">
        <f ca="1">(Parameters!$C$2/G42)^Parameters!$C$9</f>
        <v>2.0777437625259241</v>
      </c>
      <c r="H89" s="2">
        <f ca="1">(Parameters!$C$2/H42)^Parameters!$C$9</f>
        <v>2.6799104399035079</v>
      </c>
      <c r="I89" s="3">
        <f ca="1">(Parameters!$C$2/I42)^Parameters!$C$9</f>
        <v>4.0025689231589157</v>
      </c>
      <c r="K89" s="83"/>
      <c r="L89" s="74">
        <v>-75</v>
      </c>
      <c r="M89" s="12" t="s">
        <v>2</v>
      </c>
      <c r="N89" s="2">
        <f ca="1">(Parameters!$C$2/N42)^Parameters!$C$9</f>
        <v>0.68521676679756627</v>
      </c>
      <c r="O89" s="2">
        <f ca="1">(Parameters!$C$2/O42)^Parameters!$C$9</f>
        <v>0.68678425560018552</v>
      </c>
      <c r="P89" s="2">
        <f ca="1">(Parameters!$C$2/P42)^Parameters!$C$9</f>
        <v>0.69256208918476303</v>
      </c>
      <c r="Q89" s="2">
        <f ca="1">(Parameters!$C$2/Q42)^Parameters!$C$9</f>
        <v>0.70339857266384176</v>
      </c>
      <c r="R89" s="3">
        <f ca="1">(Parameters!$C$2/R42)^Parameters!$C$9</f>
        <v>0.72244252879808413</v>
      </c>
      <c r="T89" s="83"/>
      <c r="U89" s="74">
        <v>-75</v>
      </c>
      <c r="V89" s="12" t="s">
        <v>2</v>
      </c>
      <c r="W89" s="2">
        <f ca="1">(Parameters!$C$2/W42)^Parameters!$C$9</f>
        <v>0.8959694426472995</v>
      </c>
      <c r="X89" s="2">
        <f ca="1">(Parameters!$C$2/X42)^Parameters!$C$9</f>
        <v>0.90840177815595169</v>
      </c>
      <c r="Y89" s="2">
        <f ca="1">(Parameters!$C$2/Y42)^Parameters!$C$9</f>
        <v>0.94794034550893391</v>
      </c>
      <c r="Z89" s="2">
        <f ca="1">(Parameters!$C$2/Z42)^Parameters!$C$9</f>
        <v>1.0252949820409576</v>
      </c>
      <c r="AA89" s="3">
        <f ca="1">(Parameters!$C$2/AA42)^Parameters!$C$9</f>
        <v>1.1619338578960445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1.5295453863984712</v>
      </c>
      <c r="F90" s="18">
        <f ca="1">(Parameters!$C$2/F43)^Parameters!$C$9</f>
        <v>1.5933468363679992</v>
      </c>
      <c r="G90" s="18">
        <f ca="1">(Parameters!$C$2/G43)^Parameters!$C$9</f>
        <v>1.8085787013370385</v>
      </c>
      <c r="H90" s="18">
        <f ca="1">(Parameters!$C$2/H43)^Parameters!$C$9</f>
        <v>2.2887069437362659</v>
      </c>
      <c r="I90" s="22">
        <f ca="1">(Parameters!$C$2/I43)^Parameters!$C$9</f>
        <v>3.3612942570463686</v>
      </c>
      <c r="K90" s="83"/>
      <c r="L90" s="75"/>
      <c r="M90" s="9" t="s">
        <v>3</v>
      </c>
      <c r="N90" s="18">
        <f ca="1">(Parameters!$C$2/N43)^Parameters!$C$9</f>
        <v>0.66731495713800404</v>
      </c>
      <c r="O90" s="18">
        <f ca="1">(Parameters!$C$2/O43)^Parameters!$C$9</f>
        <v>0.66787362484245605</v>
      </c>
      <c r="P90" s="18">
        <f ca="1">(Parameters!$C$2/P43)^Parameters!$C$9</f>
        <v>0.67146482586607936</v>
      </c>
      <c r="Q90" s="18">
        <f ca="1">(Parameters!$C$2/Q43)^Parameters!$C$9</f>
        <v>0.67801281016991533</v>
      </c>
      <c r="R90" s="22">
        <f ca="1">(Parameters!$C$2/R43)^Parameters!$C$9</f>
        <v>0.68976167094130192</v>
      </c>
      <c r="T90" s="83"/>
      <c r="U90" s="75"/>
      <c r="V90" s="9" t="s">
        <v>3</v>
      </c>
      <c r="W90" s="18">
        <f ca="1">(Parameters!$C$2/W43)^Parameters!$C$9</f>
        <v>0.82481457047144757</v>
      </c>
      <c r="X90" s="18">
        <f ca="1">(Parameters!$C$2/X43)^Parameters!$C$9</f>
        <v>0.83576692701731514</v>
      </c>
      <c r="Y90" s="18">
        <f ca="1">(Parameters!$C$2/Y43)^Parameters!$C$9</f>
        <v>0.87245932779763535</v>
      </c>
      <c r="Z90" s="18">
        <f ca="1">(Parameters!$C$2/Z43)^Parameters!$C$9</f>
        <v>0.9481418537623818</v>
      </c>
      <c r="AA90" s="22">
        <f ca="1">(Parameters!$C$2/AA43)^Parameters!$C$9</f>
        <v>1.086209956517397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2.7265814819917358</v>
      </c>
      <c r="F91" s="16">
        <f ca="1">(Parameters!$C$2/F44)^Parameters!$C$9</f>
        <v>2.8471879419752182</v>
      </c>
      <c r="G91" s="3">
        <f ca="1">(Parameters!$C$2/G44)^Parameters!$C$9</f>
        <v>3.2307209594604633</v>
      </c>
      <c r="H91" s="16">
        <f ca="1">(Parameters!$C$2/H44)^Parameters!$C$9</f>
        <v>4.0427640916334724</v>
      </c>
      <c r="I91" s="3">
        <f ca="1">(Parameters!$C$2/I44)^Parameters!$C$9</f>
        <v>5.6711292926753094</v>
      </c>
      <c r="K91" s="83"/>
      <c r="L91" s="74">
        <v>-80</v>
      </c>
      <c r="M91" s="12" t="s">
        <v>2</v>
      </c>
      <c r="N91" s="3">
        <f ca="1">(Parameters!$C$2/N44)^Parameters!$C$9</f>
        <v>0.69720050815886325</v>
      </c>
      <c r="O91" s="16">
        <f ca="1">(Parameters!$C$2/O44)^Parameters!$C$9</f>
        <v>0.69888501387042812</v>
      </c>
      <c r="P91" s="3">
        <f ca="1">(Parameters!$C$2/P44)^Parameters!$C$9</f>
        <v>0.70359212534998616</v>
      </c>
      <c r="Q91" s="16">
        <f ca="1">(Parameters!$C$2/Q44)^Parameters!$C$9</f>
        <v>0.71232163688428751</v>
      </c>
      <c r="R91" s="3">
        <f ca="1">(Parameters!$C$2/R44)^Parameters!$C$9</f>
        <v>0.72614790629483905</v>
      </c>
      <c r="T91" s="83"/>
      <c r="U91" s="74">
        <v>-80</v>
      </c>
      <c r="V91" s="12" t="s">
        <v>2</v>
      </c>
      <c r="W91" s="3">
        <f ca="1">(Parameters!$C$2/W44)^Parameters!$C$9</f>
        <v>1.0213380736777276</v>
      </c>
      <c r="X91" s="16">
        <f ca="1">(Parameters!$C$2/X44)^Parameters!$C$9</f>
        <v>1.0342315479765101</v>
      </c>
      <c r="Y91" s="3">
        <f ca="1">(Parameters!$C$2/Y44)^Parameters!$C$9</f>
        <v>1.0741071864045033</v>
      </c>
      <c r="Z91" s="16">
        <f ca="1">(Parameters!$C$2/Z44)^Parameters!$C$9</f>
        <v>1.1483461499645586</v>
      </c>
      <c r="AA91" s="3">
        <f ca="1">(Parameters!$C$2/AA44)^Parameters!$C$9</f>
        <v>1.2691298416931691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2.3097100339959482</v>
      </c>
      <c r="F92" s="20">
        <f ca="1">(Parameters!$C$2/F45)^Parameters!$C$9</f>
        <v>2.4005363846682153</v>
      </c>
      <c r="G92" s="6">
        <f ca="1">(Parameters!$C$2/G45)^Parameters!$C$9</f>
        <v>2.7007509405828776</v>
      </c>
      <c r="H92" s="20">
        <f ca="1">(Parameters!$C$2/H45)^Parameters!$C$9</f>
        <v>3.3332739143348284</v>
      </c>
      <c r="I92" s="6">
        <f ca="1">(Parameters!$C$2/I45)^Parameters!$C$9</f>
        <v>4.5906975327742412</v>
      </c>
      <c r="K92" s="84"/>
      <c r="L92" s="75"/>
      <c r="M92" s="9" t="s">
        <v>3</v>
      </c>
      <c r="N92" s="6">
        <f ca="1">(Parameters!$C$2/N45)^Parameters!$C$9</f>
        <v>0.67503683739551545</v>
      </c>
      <c r="O92" s="20">
        <f ca="1">(Parameters!$C$2/O45)^Parameters!$C$9</f>
        <v>0.6762639713950428</v>
      </c>
      <c r="P92" s="6">
        <f ca="1">(Parameters!$C$2/P45)^Parameters!$C$9</f>
        <v>0.67904780628390682</v>
      </c>
      <c r="Q92" s="20">
        <f ca="1">(Parameters!$C$2/Q45)^Parameters!$C$9</f>
        <v>0.6845625185322417</v>
      </c>
      <c r="R92" s="6">
        <f ca="1">(Parameters!$C$2/R45)^Parameters!$C$9</f>
        <v>0.6932918798940052</v>
      </c>
      <c r="T92" s="84"/>
      <c r="U92" s="75"/>
      <c r="V92" s="9" t="s">
        <v>3</v>
      </c>
      <c r="W92" s="6">
        <f ca="1">(Parameters!$C$2/W45)^Parameters!$C$9</f>
        <v>0.9385172170943783</v>
      </c>
      <c r="X92" s="20">
        <f ca="1">(Parameters!$C$2/X45)^Parameters!$C$9</f>
        <v>0.95076197721498079</v>
      </c>
      <c r="Y92" s="6">
        <f ca="1">(Parameters!$C$2/Y45)^Parameters!$C$9</f>
        <v>0.99161755325058654</v>
      </c>
      <c r="Z92" s="20">
        <f ca="1">(Parameters!$C$2/Z45)^Parameters!$C$9</f>
        <v>1.0676048046215092</v>
      </c>
      <c r="AA92" s="6">
        <f ca="1">(Parameters!$C$2/AA45)^Parameters!$C$9</f>
        <v>1.1948349516496064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2:D3"/>
    <mergeCell ref="E2:I3"/>
    <mergeCell ref="K2:M3"/>
    <mergeCell ref="N2:R3"/>
    <mergeCell ref="T2:V3"/>
    <mergeCell ref="W2:AA3"/>
    <mergeCell ref="L8:L9"/>
    <mergeCell ref="U8:U9"/>
    <mergeCell ref="C10:C11"/>
    <mergeCell ref="L10:L11"/>
    <mergeCell ref="U10:U11"/>
    <mergeCell ref="C12:C13"/>
    <mergeCell ref="L12:L13"/>
    <mergeCell ref="U12:U1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C18:C19"/>
    <mergeCell ref="L18:L19"/>
    <mergeCell ref="U18:U19"/>
    <mergeCell ref="C20:C21"/>
    <mergeCell ref="L20:L21"/>
    <mergeCell ref="U20:U21"/>
    <mergeCell ref="C14:C15"/>
    <mergeCell ref="L14:L15"/>
    <mergeCell ref="U14:U15"/>
    <mergeCell ref="C16:C17"/>
    <mergeCell ref="L16:L17"/>
    <mergeCell ref="U16:U17"/>
    <mergeCell ref="C26:C27"/>
    <mergeCell ref="L26:L27"/>
    <mergeCell ref="U26:U27"/>
    <mergeCell ref="C28:C29"/>
    <mergeCell ref="L28:L29"/>
    <mergeCell ref="U28:U29"/>
    <mergeCell ref="C22:C23"/>
    <mergeCell ref="L22:L23"/>
    <mergeCell ref="U22:U23"/>
    <mergeCell ref="C24:C25"/>
    <mergeCell ref="L24:L25"/>
    <mergeCell ref="U24:U25"/>
    <mergeCell ref="C34:C35"/>
    <mergeCell ref="L34:L35"/>
    <mergeCell ref="U34:U35"/>
    <mergeCell ref="C36:C37"/>
    <mergeCell ref="L36:L37"/>
    <mergeCell ref="U36:U37"/>
    <mergeCell ref="C30:C31"/>
    <mergeCell ref="L30:L31"/>
    <mergeCell ref="U30:U31"/>
    <mergeCell ref="C32:C33"/>
    <mergeCell ref="L32:L33"/>
    <mergeCell ref="U32:U33"/>
    <mergeCell ref="C42:C43"/>
    <mergeCell ref="L42:L43"/>
    <mergeCell ref="U42:U43"/>
    <mergeCell ref="C44:C45"/>
    <mergeCell ref="L44:L45"/>
    <mergeCell ref="U44:U45"/>
    <mergeCell ref="C38:C39"/>
    <mergeCell ref="L38:L39"/>
    <mergeCell ref="U38:U39"/>
    <mergeCell ref="C40:C41"/>
    <mergeCell ref="L40:L41"/>
    <mergeCell ref="U40:U41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42:AD43"/>
    <mergeCell ref="AD44:AD45"/>
    <mergeCell ref="AC46:AE47"/>
    <mergeCell ref="AF47:AJ47"/>
    <mergeCell ref="AD30:AD31"/>
    <mergeCell ref="AD32:AD33"/>
    <mergeCell ref="AD34:AD35"/>
    <mergeCell ref="AD36:AD37"/>
    <mergeCell ref="AD38:AD39"/>
    <mergeCell ref="AD40:AD41"/>
    <mergeCell ref="AD18:AD19"/>
    <mergeCell ref="AD20:AD21"/>
    <mergeCell ref="AD22:AD23"/>
    <mergeCell ref="AD24:AD25"/>
    <mergeCell ref="AD26:AD27"/>
    <mergeCell ref="AD28:AD29"/>
  </mergeCells>
  <conditionalFormatting sqref="E4:I45">
    <cfRule type="colorScale" priority="9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2">
      <colorScale>
        <cfvo type="num" val="0"/>
        <cfvo type="num" val="1"/>
        <color rgb="FFFF0000"/>
        <color theme="9" tint="-0.249977111117893"/>
      </colorScale>
    </cfRule>
    <cfRule type="colorScale" priority="93">
      <colorScale>
        <cfvo type="num" val="0"/>
        <cfvo type="num" val="1"/>
        <color rgb="FFFF7128"/>
        <color theme="9"/>
      </colorScale>
    </cfRule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80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8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3">
      <colorScale>
        <cfvo type="num" val="0"/>
        <cfvo type="num" val="1"/>
        <color rgb="FFFF0000"/>
        <color theme="9" tint="-0.249977111117893"/>
      </colorScale>
    </cfRule>
    <cfRule type="colorScale" priority="84">
      <colorScale>
        <cfvo type="num" val="0"/>
        <cfvo type="num" val="1"/>
        <color rgb="FFFF7128"/>
        <color theme="9"/>
      </colorScale>
    </cfRule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6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4">
      <colorScale>
        <cfvo type="num" val="0"/>
        <cfvo type="num" val="1"/>
        <color rgb="FFFF0000"/>
        <color theme="9" tint="-0.249977111117893"/>
      </colorScale>
    </cfRule>
    <cfRule type="colorScale" priority="65">
      <colorScale>
        <cfvo type="num" val="0"/>
        <cfvo type="num" val="1"/>
        <color rgb="FFFF7128"/>
        <color theme="9"/>
      </colorScale>
    </cfRule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43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4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6">
      <colorScale>
        <cfvo type="num" val="0"/>
        <cfvo type="num" val="1"/>
        <color rgb="FFFF0000"/>
        <color theme="9" tint="-0.249977111117893"/>
      </colorScale>
    </cfRule>
    <cfRule type="colorScale" priority="47">
      <colorScale>
        <cfvo type="num" val="0"/>
        <cfvo type="num" val="1"/>
        <color rgb="FFFF7128"/>
        <color theme="9"/>
      </colorScale>
    </cfRule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7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3">
      <colorScale>
        <cfvo type="num" val="0"/>
        <cfvo type="num" val="1"/>
        <color rgb="FFFF0000"/>
        <color theme="9" tint="-0.249977111117893"/>
      </colorScale>
    </cfRule>
    <cfRule type="colorScale" priority="74">
      <colorScale>
        <cfvo type="num" val="0"/>
        <cfvo type="num" val="1"/>
        <color rgb="FFFF7128"/>
        <color theme="9"/>
      </colorScale>
    </cfRule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5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5">
      <colorScale>
        <cfvo type="num" val="0"/>
        <cfvo type="num" val="1"/>
        <color rgb="FFFF0000"/>
        <color theme="9" tint="-0.249977111117893"/>
      </colorScale>
    </cfRule>
    <cfRule type="colorScale" priority="56">
      <colorScale>
        <cfvo type="num" val="0"/>
        <cfvo type="num" val="1"/>
        <color rgb="FFFF7128"/>
        <color theme="9"/>
      </colorScale>
    </cfRule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33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3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6">
      <colorScale>
        <cfvo type="num" val="0"/>
        <cfvo type="num" val="1"/>
        <color rgb="FFFF0000"/>
        <color theme="9" tint="-0.249977111117893"/>
      </colorScale>
    </cfRule>
    <cfRule type="colorScale" priority="37">
      <colorScale>
        <cfvo type="num" val="0"/>
        <cfvo type="num" val="1"/>
        <color rgb="FFFF7128"/>
        <color theme="9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num" val="0.25"/>
        <cfvo type="num" val="0.5"/>
        <color rgb="FF00B050"/>
        <color rgb="FFFFEB84"/>
        <color rgb="FFFF0000"/>
      </colorScale>
    </cfRule>
    <cfRule type="colorScale" priority="3">
      <colorScale>
        <cfvo type="num" val="0"/>
        <cfvo type="percent" val="50"/>
        <cfvo type="num" val="0.6"/>
        <color rgb="FFF8696B"/>
        <color rgb="FFFFEB84"/>
        <color rgb="FF63BE7B"/>
      </colorScale>
    </cfRule>
    <cfRule type="colorScale" priority="4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">
      <colorScale>
        <cfvo type="num" val="0"/>
        <cfvo type="num" val="1"/>
        <color rgb="FFFF0000"/>
        <color theme="9" tint="-0.249977111117893"/>
      </colorScale>
    </cfRule>
    <cfRule type="colorScale" priority="10">
      <colorScale>
        <cfvo type="num" val="0"/>
        <cfvo type="num" val="1"/>
        <color rgb="FFFF7128"/>
        <color theme="9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5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B98E6-5868-6247-846A-CC0C00EFBFDB}">
  <sheetPr codeName="Sheet13"/>
  <dimension ref="B1:AJ94"/>
  <sheetViews>
    <sheetView topLeftCell="A48" zoomScale="90" zoomScaleNormal="90" workbookViewId="0">
      <selection activeCell="G35" sqref="G35"/>
    </sheetView>
    <sheetView topLeftCell="A55"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36</v>
      </c>
      <c r="C2" s="77"/>
      <c r="D2" s="78"/>
      <c r="E2" s="56" t="s">
        <v>22</v>
      </c>
      <c r="F2" s="57"/>
      <c r="G2" s="57"/>
      <c r="H2" s="57"/>
      <c r="I2" s="58"/>
      <c r="K2" s="76" t="s">
        <v>36</v>
      </c>
      <c r="L2" s="77"/>
      <c r="M2" s="78"/>
      <c r="N2" s="56" t="s">
        <v>29</v>
      </c>
      <c r="O2" s="57"/>
      <c r="P2" s="57"/>
      <c r="Q2" s="57"/>
      <c r="R2" s="58"/>
      <c r="T2" s="76" t="s">
        <v>36</v>
      </c>
      <c r="U2" s="77"/>
      <c r="V2" s="78"/>
      <c r="W2" s="56" t="s">
        <v>30</v>
      </c>
      <c r="X2" s="57"/>
      <c r="Y2" s="57"/>
      <c r="Z2" s="57"/>
      <c r="AA2" s="58"/>
      <c r="AC2" s="76" t="s">
        <v>36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INDIRECT("DATA!E"&amp;527-5*(ROW()-2)/2+(COLUMN()-5))</f>
        <v>0.65215620436401245</v>
      </c>
      <c r="F4" s="2" cm="1">
        <f t="array" aca="1" ref="F4" ca="1">INDIRECT("DATA!E"&amp;527-5*(ROW()-2)/2+(COLUMN()-5))</f>
        <v>0.60071021677259628</v>
      </c>
      <c r="G4" s="2" cm="1">
        <f t="array" aca="1" ref="G4" ca="1">INDIRECT("DATA!E"&amp;527-5*(ROW()-2)/2+(COLUMN()-5))</f>
        <v>0.44901562787462451</v>
      </c>
      <c r="H4" s="2" cm="1">
        <f t="array" aca="1" ref="H4" ca="1">INDIRECT("DATA!E"&amp;527-5*(ROW()-2)/2+(COLUMN()-5))</f>
        <v>0.2537825604367121</v>
      </c>
      <c r="I4" s="2" cm="1">
        <f t="array" aca="1" ref="I4" ca="1">INDIRECT("DATA!E"&amp;527-5*(ROW()-2)/2+(COLUMN()-5))</f>
        <v>0.10652075076872231</v>
      </c>
      <c r="K4" s="82" t="s">
        <v>1</v>
      </c>
      <c r="L4" s="74">
        <v>20</v>
      </c>
      <c r="M4" s="1" t="s">
        <v>2</v>
      </c>
      <c r="N4" s="2" cm="1">
        <f t="array" aca="1" ref="N4" ca="1">INDIRECT("DATA!F" &amp; 527-5*(ROW()-2)/2+(COLUMN()-14))</f>
        <v>0.99167817113385004</v>
      </c>
      <c r="O4" s="2" cm="1">
        <f t="array" aca="1" ref="O4" ca="1">INDIRECT("DATA!F" &amp; 527-5*(ROW()-2)/2+(COLUMN()-14))</f>
        <v>0.98896010587883076</v>
      </c>
      <c r="P4" s="2" cm="1">
        <f t="array" aca="1" ref="P4" ca="1">INDIRECT("DATA!F" &amp; 527-5*(ROW()-2)/2+(COLUMN()-14))</f>
        <v>0.97468585404874264</v>
      </c>
      <c r="Q4" s="2" cm="1">
        <f t="array" aca="1" ref="Q4" ca="1">INDIRECT("DATA!F" &amp; 527-5*(ROW()-2)/2+(COLUMN()-14))</f>
        <v>0.89199244829802238</v>
      </c>
      <c r="R4" s="2" cm="1">
        <f t="array" aca="1" ref="R4" ca="1">INDIRECT("DATA!F" &amp; 527-5*(ROW()-2)/2+(COLUMN()-14))</f>
        <v>0.49665815189071338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INDIRECT("DATA!G" &amp; 527-5*(ROW()-2)/2+(COLUMN()-23))</f>
        <v>0.88494833079735058</v>
      </c>
      <c r="X4" s="3" cm="1">
        <f t="array" aca="1" ref="X4" ca="1">INDIRECT("DATA!G" &amp; 527-5*(ROW()-2)/2+(COLUMN()-23))</f>
        <v>0.8654332053144016</v>
      </c>
      <c r="Y4" s="3" cm="1">
        <f t="array" aca="1" ref="Y4" ca="1">INDIRECT("DATA!G" &amp; 527-5*(ROW()-2)/2+(COLUMN()-23))</f>
        <v>0.79479078729944197</v>
      </c>
      <c r="Z4" s="3" cm="1">
        <f t="array" aca="1" ref="Z4" ca="1">INDIRECT("DATA!G" &amp; 527-5*(ROW()-2)/2+(COLUMN()-23))</f>
        <v>0.63616096861078042</v>
      </c>
      <c r="AA4" s="3" cm="1">
        <f t="array" aca="1" ref="AA4" ca="1">INDIRECT("DATA!G" &amp; 527-5*(ROW()-2)/2+(COLUMN()-23))</f>
        <v>0.38210922748135412</v>
      </c>
      <c r="AC4" s="82" t="s">
        <v>1</v>
      </c>
      <c r="AD4" s="74">
        <v>20</v>
      </c>
      <c r="AE4" s="1" t="s">
        <v>2</v>
      </c>
      <c r="AF4" s="2">
        <f ca="1">(N4-E4)</f>
        <v>0.33952196676983759</v>
      </c>
      <c r="AG4" s="2">
        <f t="shared" ref="AG4:AJ19" ca="1" si="0">(O4-F4)</f>
        <v>0.38824988910623448</v>
      </c>
      <c r="AH4" s="2">
        <f t="shared" ca="1" si="0"/>
        <v>0.52567022617411818</v>
      </c>
      <c r="AI4" s="2">
        <f t="shared" ca="1" si="0"/>
        <v>0.63820988786131028</v>
      </c>
      <c r="AJ4" s="2">
        <f t="shared" ca="1" si="0"/>
        <v>0.39013740112199108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INDIRECT("DATA!H" &amp; 527-5*(ROW()-3)/2+(COLUMN()-5))</f>
        <v>0.75886404595003154</v>
      </c>
      <c r="F5" s="5" cm="1">
        <f t="array" aca="1" ref="F5" ca="1">INDIRECT("DATA!H" &amp; 527-5*(ROW()-3)/2+(COLUMN()-5))</f>
        <v>0.72089127228290228</v>
      </c>
      <c r="G5" s="5" cm="1">
        <f t="array" aca="1" ref="G5" ca="1">INDIRECT("DATA!H" &amp; 527-5*(ROW()-3)/2+(COLUMN()-5))</f>
        <v>0.58793337074101915</v>
      </c>
      <c r="H5" s="5" cm="1">
        <f t="array" aca="1" ref="H5" ca="1">INDIRECT("DATA!H" &amp; 527-5*(ROW()-3)/2+(COLUMN()-5))</f>
        <v>0.33939066099363968</v>
      </c>
      <c r="I5" s="5" cm="1">
        <f t="array" aca="1" ref="I5" ca="1">INDIRECT("DATA!H" &amp; 527-5*(ROW()-3)/2+(COLUMN()-5))</f>
        <v>6.4377619330281202E-2</v>
      </c>
      <c r="K5" s="83"/>
      <c r="L5" s="75"/>
      <c r="M5" s="4" t="s">
        <v>3</v>
      </c>
      <c r="N5" s="5" cm="1">
        <f t="array" aca="1" ref="N5" ca="1">INDIRECT("DATA!I" &amp; 527-5*(ROW()-3)/2+(COLUMN()-14))</f>
        <v>0.99150034904810724</v>
      </c>
      <c r="O5" s="5" cm="1">
        <f t="array" aca="1" ref="O5" ca="1">INDIRECT("DATA!I" &amp; 527-5*(ROW()-3)/2+(COLUMN()-14))</f>
        <v>0.99080418960156835</v>
      </c>
      <c r="P5" s="5" cm="1">
        <f t="array" aca="1" ref="P5" ca="1">INDIRECT("DATA!I" &amp; 527-5*(ROW()-3)/2+(COLUMN()-14))</f>
        <v>0.98729831544529323</v>
      </c>
      <c r="Q5" s="5" cm="1">
        <f t="array" aca="1" ref="Q5" ca="1">INDIRECT("DATA!I" &amp; 527-5*(ROW()-3)/2+(COLUMN()-14))</f>
        <v>0.98127272810954758</v>
      </c>
      <c r="R5" s="5" cm="1">
        <f t="array" aca="1" ref="R5" ca="1">INDIRECT("DATA!I" &amp; 527-5*(ROW()-3)/2+(COLUMN()-14))</f>
        <v>0.93133998226887316</v>
      </c>
      <c r="S5" s="23"/>
      <c r="T5" s="83"/>
      <c r="U5" s="75"/>
      <c r="V5" s="4" t="s">
        <v>3</v>
      </c>
      <c r="W5" s="6" cm="1">
        <f t="array" aca="1" ref="W5" ca="1">INDIRECT("DATA!J" &amp; 527-5*(ROW()-3)/2+(COLUMN()-23))</f>
        <v>0.92723599099744203</v>
      </c>
      <c r="X5" s="6" cm="1">
        <f t="array" aca="1" ref="X5" ca="1">INDIRECT("DATA!J" &amp; 527-5*(ROW()-3)/2+(COLUMN()-23))</f>
        <v>0.91194071591704362</v>
      </c>
      <c r="Y5" s="6" cm="1">
        <f t="array" aca="1" ref="Y5" ca="1">INDIRECT("DATA!J" &amp; 527-5*(ROW()-3)/2+(COLUMN()-23))</f>
        <v>0.85218531072892556</v>
      </c>
      <c r="Z5" s="6" cm="1">
        <f t="array" aca="1" ref="Z5" ca="1">INDIRECT("DATA!J" &amp; 527-5*(ROW()-3)/2+(COLUMN()-23))</f>
        <v>0.69684519915012055</v>
      </c>
      <c r="AA5" s="6" cm="1">
        <f t="array" aca="1" ref="AA5" ca="1">INDIRECT("DATA!J" &amp; 527-5*(ROW()-3)/2+(COLUMN()-23))</f>
        <v>0.43017871655489132</v>
      </c>
      <c r="AC5" s="83"/>
      <c r="AD5" s="75"/>
      <c r="AE5" s="4" t="s">
        <v>3</v>
      </c>
      <c r="AF5" s="5">
        <f ca="1">(N5-E5)</f>
        <v>0.2326363030980757</v>
      </c>
      <c r="AG5" s="5">
        <f t="shared" ca="1" si="0"/>
        <v>0.26991291731866607</v>
      </c>
      <c r="AH5" s="5">
        <f t="shared" ca="1" si="0"/>
        <v>0.39936494470427408</v>
      </c>
      <c r="AI5" s="5">
        <f t="shared" ca="1" si="0"/>
        <v>0.64188206711590789</v>
      </c>
      <c r="AJ5" s="5">
        <f t="shared" ca="1" si="0"/>
        <v>0.86696236293859197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INDIRECT("DATA!E"&amp;527-5*(ROW()-2)/2+(COLUMN()-5))</f>
        <v>0.73702056076546152</v>
      </c>
      <c r="F6" s="2" cm="1">
        <f t="array" aca="1" ref="F6" ca="1">INDIRECT("DATA!E"&amp;527-5*(ROW()-2)/2+(COLUMN()-5))</f>
        <v>0.69131955699023306</v>
      </c>
      <c r="G6" s="2" cm="1">
        <f t="array" aca="1" ref="G6" ca="1">INDIRECT("DATA!E"&amp;527-5*(ROW()-2)/2+(COLUMN()-5))</f>
        <v>0.54606288682640658</v>
      </c>
      <c r="H6" s="2" cm="1">
        <f t="array" aca="1" ref="H6" ca="1">INDIRECT("DATA!E"&amp;527-5*(ROW()-2)/2+(COLUMN()-5))</f>
        <v>0.32897863962306068</v>
      </c>
      <c r="I6" s="2" cm="1">
        <f t="array" aca="1" ref="I6" ca="1">INDIRECT("DATA!E"&amp;527-5*(ROW()-2)/2+(COLUMN()-5))</f>
        <v>0.12262513285342221</v>
      </c>
      <c r="K6" s="83"/>
      <c r="L6" s="74">
        <v>15</v>
      </c>
      <c r="M6" s="1" t="s">
        <v>2</v>
      </c>
      <c r="N6" s="2" cm="1">
        <f t="array" aca="1" ref="N6" ca="1">INDIRECT("DATA!F" &amp; 527-5*(ROW()-2)/2+(COLUMN()-14))</f>
        <v>0.99077363247377204</v>
      </c>
      <c r="O6" s="2" cm="1">
        <f t="array" aca="1" ref="O6" ca="1">INDIRECT("DATA!F" &amp; 527-5*(ROW()-2)/2+(COLUMN()-14))</f>
        <v>0.98821551756584558</v>
      </c>
      <c r="P6" s="2" cm="1">
        <f t="array" aca="1" ref="P6" ca="1">INDIRECT("DATA!F" &amp; 527-5*(ROW()-2)/2+(COLUMN()-14))</f>
        <v>0.97643525780894203</v>
      </c>
      <c r="Q6" s="2" cm="1">
        <f t="array" aca="1" ref="Q6" ca="1">INDIRECT("DATA!F" &amp; 527-5*(ROW()-2)/2+(COLUMN()-14))</f>
        <v>0.92405410089126983</v>
      </c>
      <c r="R6" s="2" cm="1">
        <f t="array" aca="1" ref="R6" ca="1">INDIRECT("DATA!F" &amp; 527-5*(ROW()-2)/2+(COLUMN()-14))</f>
        <v>0.62467686869109118</v>
      </c>
      <c r="S6" s="23"/>
      <c r="T6" s="83"/>
      <c r="U6" s="74">
        <v>15</v>
      </c>
      <c r="V6" s="1" t="s">
        <v>2</v>
      </c>
      <c r="W6" s="3" cm="1">
        <f t="array" aca="1" ref="W6" ca="1">INDIRECT("DATA!G" &amp; 527-5*(ROW()-2)/2+(COLUMN()-23))</f>
        <v>0.91422186888107937</v>
      </c>
      <c r="X6" s="3" cm="1">
        <f t="array" aca="1" ref="X6" ca="1">INDIRECT("DATA!G" &amp; 527-5*(ROW()-2)/2+(COLUMN()-23))</f>
        <v>0.89741594172923433</v>
      </c>
      <c r="Y6" s="3" cm="1">
        <f t="array" aca="1" ref="Y6" ca="1">INDIRECT("DATA!G" &amp; 527-5*(ROW()-2)/2+(COLUMN()-23))</f>
        <v>0.83693947468791263</v>
      </c>
      <c r="Z6" s="3" cm="1">
        <f t="array" aca="1" ref="Z6" ca="1">INDIRECT("DATA!G" &amp; 527-5*(ROW()-2)/2+(COLUMN()-23))</f>
        <v>0.69905480157033706</v>
      </c>
      <c r="AA6" s="3" cm="1">
        <f t="array" aca="1" ref="AA6" ca="1">INDIRECT("DATA!G" &amp; 527-5*(ROW()-2)/2+(COLUMN()-23))</f>
        <v>0.4619835487521648</v>
      </c>
      <c r="AC6" s="83"/>
      <c r="AD6" s="74">
        <v>15</v>
      </c>
      <c r="AE6" s="1" t="s">
        <v>2</v>
      </c>
      <c r="AF6" s="2">
        <f t="shared" ref="AF6:AJ45" ca="1" si="1">(N6-E6)</f>
        <v>0.25375307170831052</v>
      </c>
      <c r="AG6" s="2">
        <f t="shared" ca="1" si="0"/>
        <v>0.29689596057561252</v>
      </c>
      <c r="AH6" s="2">
        <f t="shared" ca="1" si="0"/>
        <v>0.43037237098253545</v>
      </c>
      <c r="AI6" s="2">
        <f t="shared" ca="1" si="0"/>
        <v>0.5950754612682092</v>
      </c>
      <c r="AJ6" s="2">
        <f t="shared" ca="1" si="0"/>
        <v>0.50205173583766893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INDIRECT("DATA!H" &amp; 527-5*(ROW()-3)/2+(COLUMN()-5))</f>
        <v>0.83548965230321171</v>
      </c>
      <c r="F7" s="5" cm="1">
        <f t="array" aca="1" ref="F7" ca="1">INDIRECT("DATA!H" &amp; 527-5*(ROW()-3)/2+(COLUMN()-5))</f>
        <v>0.8033589498091166</v>
      </c>
      <c r="G7" s="5" cm="1">
        <f t="array" aca="1" ref="G7" ca="1">INDIRECT("DATA!H" &amp; 527-5*(ROW()-3)/2+(COLUMN()-5))</f>
        <v>0.69026823236293566</v>
      </c>
      <c r="H7" s="5" cm="1">
        <f t="array" aca="1" ref="H7" ca="1">INDIRECT("DATA!H" &amp; 527-5*(ROW()-3)/2+(COLUMN()-5))</f>
        <v>0.4450704343265553</v>
      </c>
      <c r="I7" s="5" cm="1">
        <f t="array" aca="1" ref="I7" ca="1">INDIRECT("DATA!H" &amp; 527-5*(ROW()-3)/2+(COLUMN()-5))</f>
        <v>0.1182206906562551</v>
      </c>
      <c r="K7" s="83"/>
      <c r="L7" s="75"/>
      <c r="M7" s="4" t="s">
        <v>3</v>
      </c>
      <c r="N7" s="5" cm="1">
        <f t="array" aca="1" ref="N7" ca="1">INDIRECT("DATA!I" &amp; 527-5*(ROW()-3)/2+(COLUMN()-14))</f>
        <v>0.99582446816627401</v>
      </c>
      <c r="O7" s="5" cm="1">
        <f t="array" aca="1" ref="O7" ca="1">INDIRECT("DATA!I" &amp; 527-5*(ROW()-3)/2+(COLUMN()-14))</f>
        <v>0.99550095333161681</v>
      </c>
      <c r="P7" s="5" cm="1">
        <f t="array" aca="1" ref="P7" ca="1">INDIRECT("DATA!I" &amp; 527-5*(ROW()-3)/2+(COLUMN()-14))</f>
        <v>0.99329834649097359</v>
      </c>
      <c r="Q7" s="5" cm="1">
        <f t="array" aca="1" ref="Q7" ca="1">INDIRECT("DATA!I" &amp; 527-5*(ROW()-3)/2+(COLUMN()-14))</f>
        <v>0.984653527611424</v>
      </c>
      <c r="R7" s="5" cm="1">
        <f t="array" aca="1" ref="R7" ca="1">INDIRECT("DATA!I" &amp; 527-5*(ROW()-3)/2+(COLUMN()-14))</f>
        <v>0.94059738422298178</v>
      </c>
      <c r="S7" s="23"/>
      <c r="T7" s="83"/>
      <c r="U7" s="75"/>
      <c r="V7" s="4" t="s">
        <v>3</v>
      </c>
      <c r="W7" s="6" cm="1">
        <f t="array" aca="1" ref="W7" ca="1">INDIRECT("DATA!J" &amp; 527-5*(ROW()-3)/2+(COLUMN()-23))</f>
        <v>0.94954877672031035</v>
      </c>
      <c r="X7" s="6" cm="1">
        <f t="array" aca="1" ref="X7" ca="1">INDIRECT("DATA!J" &amp; 527-5*(ROW()-3)/2+(COLUMN()-23))</f>
        <v>0.93806605799769638</v>
      </c>
      <c r="Y7" s="6" cm="1">
        <f t="array" aca="1" ref="Y7" ca="1">INDIRECT("DATA!J" &amp; 527-5*(ROW()-3)/2+(COLUMN()-23))</f>
        <v>0.89082790204703621</v>
      </c>
      <c r="Z7" s="6" cm="1">
        <f t="array" aca="1" ref="Z7" ca="1">INDIRECT("DATA!J" &amp; 527-5*(ROW()-3)/2+(COLUMN()-23))</f>
        <v>0.75847940376223799</v>
      </c>
      <c r="AA7" s="6" cm="1">
        <f t="array" aca="1" ref="AA7" ca="1">INDIRECT("DATA!J" &amp; 527-5*(ROW()-3)/2+(COLUMN()-23))</f>
        <v>0.50347735582903441</v>
      </c>
      <c r="AC7" s="83"/>
      <c r="AD7" s="75"/>
      <c r="AE7" s="4" t="s">
        <v>3</v>
      </c>
      <c r="AF7" s="5">
        <f t="shared" ca="1" si="1"/>
        <v>0.16033481586306231</v>
      </c>
      <c r="AG7" s="5">
        <f t="shared" ca="1" si="0"/>
        <v>0.19214200352250022</v>
      </c>
      <c r="AH7" s="5">
        <f t="shared" ca="1" si="0"/>
        <v>0.30303011412803793</v>
      </c>
      <c r="AI7" s="5">
        <f t="shared" ca="1" si="0"/>
        <v>0.53958309328486864</v>
      </c>
      <c r="AJ7" s="5">
        <f t="shared" ca="1" si="0"/>
        <v>0.82237669356672671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INDIRECT("DATA!E"&amp;527-5*(ROW()-2)/2+(COLUMN()-5))</f>
        <v>0.80654490881786467</v>
      </c>
      <c r="F8" s="2" cm="1">
        <f t="array" aca="1" ref="F8" ca="1">INDIRECT("DATA!E"&amp;527-5*(ROW()-2)/2+(COLUMN()-5))</f>
        <v>0.76635363630822839</v>
      </c>
      <c r="G8" s="2" cm="1">
        <f t="array" aca="1" ref="G8" ca="1">INDIRECT("DATA!E"&amp;527-5*(ROW()-2)/2+(COLUMN()-5))</f>
        <v>0.63041050412846411</v>
      </c>
      <c r="H8" s="2" cm="1">
        <f t="array" aca="1" ref="H8" ca="1">INDIRECT("DATA!E"&amp;527-5*(ROW()-2)/2+(COLUMN()-5))</f>
        <v>0.40333016699071539</v>
      </c>
      <c r="I8" s="2" cm="1">
        <f t="array" aca="1" ref="I8" ca="1">INDIRECT("DATA!E"&amp;527-5*(ROW()-2)/2+(COLUMN()-5))</f>
        <v>0.153198167657426</v>
      </c>
      <c r="K8" s="83"/>
      <c r="L8" s="74">
        <v>10</v>
      </c>
      <c r="M8" s="1" t="s">
        <v>2</v>
      </c>
      <c r="N8" s="2" cm="1">
        <f t="array" aca="1" ref="N8" ca="1">INDIRECT("DATA!F" &amp; 527-5*(ROW()-2)/2+(COLUMN()-14))</f>
        <v>0.9919572275639178</v>
      </c>
      <c r="O8" s="2" cm="1">
        <f t="array" aca="1" ref="O8" ca="1">INDIRECT("DATA!F" &amp; 527-5*(ROW()-2)/2+(COLUMN()-14))</f>
        <v>0.99041912579586799</v>
      </c>
      <c r="P8" s="2" cm="1">
        <f t="array" aca="1" ref="P8" ca="1">INDIRECT("DATA!F" &amp; 527-5*(ROW()-2)/2+(COLUMN()-14))</f>
        <v>0.98246138648913039</v>
      </c>
      <c r="Q8" s="2" cm="1">
        <f t="array" aca="1" ref="Q8" ca="1">INDIRECT("DATA!F" &amp; 527-5*(ROW()-2)/2+(COLUMN()-14))</f>
        <v>0.94435250606927279</v>
      </c>
      <c r="R8" s="2" cm="1">
        <f t="array" aca="1" ref="R8" ca="1">INDIRECT("DATA!F" &amp; 527-5*(ROW()-2)/2+(COLUMN()-14))</f>
        <v>0.76960321308873547</v>
      </c>
      <c r="S8" s="23"/>
      <c r="T8" s="83"/>
      <c r="U8" s="74">
        <v>10</v>
      </c>
      <c r="V8" s="1" t="s">
        <v>2</v>
      </c>
      <c r="W8" s="3" cm="1">
        <f t="array" aca="1" ref="W8" ca="1">INDIRECT("DATA!G" &amp; 527-5*(ROW()-2)/2+(COLUMN()-23))</f>
        <v>0.93793309309527162</v>
      </c>
      <c r="X8" s="3" cm="1">
        <f t="array" aca="1" ref="X8" ca="1">INDIRECT("DATA!G" &amp; 527-5*(ROW()-2)/2+(COLUMN()-23))</f>
        <v>0.923981146192556</v>
      </c>
      <c r="Y8" s="3" cm="1">
        <f t="array" aca="1" ref="Y8" ca="1">INDIRECT("DATA!G" &amp; 527-5*(ROW()-2)/2+(COLUMN()-23))</f>
        <v>0.87280119884657914</v>
      </c>
      <c r="Z8" s="3" cm="1">
        <f t="array" aca="1" ref="Z8" ca="1">INDIRECT("DATA!G" &amp; 527-5*(ROW()-2)/2+(COLUMN()-23))</f>
        <v>0.75065004900455001</v>
      </c>
      <c r="AA8" s="3" cm="1">
        <f t="array" aca="1" ref="AA8" ca="1">INDIRECT("DATA!G" &amp; 527-5*(ROW()-2)/2+(COLUMN()-23))</f>
        <v>0.52122755523194952</v>
      </c>
      <c r="AC8" s="83"/>
      <c r="AD8" s="74">
        <v>10</v>
      </c>
      <c r="AE8" s="1" t="s">
        <v>2</v>
      </c>
      <c r="AF8" s="2">
        <f t="shared" ca="1" si="1"/>
        <v>0.18541231874605313</v>
      </c>
      <c r="AG8" s="2">
        <f t="shared" ca="1" si="0"/>
        <v>0.2240654894876396</v>
      </c>
      <c r="AH8" s="2">
        <f t="shared" ca="1" si="0"/>
        <v>0.35205088236066628</v>
      </c>
      <c r="AI8" s="2">
        <f t="shared" ca="1" si="0"/>
        <v>0.54102233907855735</v>
      </c>
      <c r="AJ8" s="2">
        <f t="shared" ca="1" si="0"/>
        <v>0.61640504543130947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INDIRECT("DATA!H" &amp; 527-5*(ROW()-3)/2+(COLUMN()-5))</f>
        <v>0.88321603020481865</v>
      </c>
      <c r="F9" s="5" cm="1">
        <f t="array" aca="1" ref="F9" ca="1">INDIRECT("DATA!H" &amp; 527-5*(ROW()-3)/2+(COLUMN()-5))</f>
        <v>0.85655929382481644</v>
      </c>
      <c r="G9" s="5" cm="1">
        <f t="array" aca="1" ref="G9" ca="1">INDIRECT("DATA!H" &amp; 527-5*(ROW()-3)/2+(COLUMN()-5))</f>
        <v>0.75893262547675355</v>
      </c>
      <c r="H9" s="5" cm="1">
        <f t="array" aca="1" ref="H9" ca="1">INDIRECT("DATA!H" &amp; 527-5*(ROW()-3)/2+(COLUMN()-5))</f>
        <v>0.53795839776539267</v>
      </c>
      <c r="I9" s="5" cm="1">
        <f t="array" aca="1" ref="I9" ca="1">INDIRECT("DATA!H" &amp; 527-5*(ROW()-3)/2+(COLUMN()-5))</f>
        <v>0.2036006190300586</v>
      </c>
      <c r="K9" s="83"/>
      <c r="L9" s="75"/>
      <c r="M9" s="4" t="s">
        <v>3</v>
      </c>
      <c r="N9" s="5" cm="1">
        <f t="array" aca="1" ref="N9" ca="1">INDIRECT("DATA!I" &amp; 527-5*(ROW()-3)/2+(COLUMN()-14))</f>
        <v>0.99649317418754002</v>
      </c>
      <c r="O9" s="5" cm="1">
        <f t="array" aca="1" ref="O9" ca="1">INDIRECT("DATA!I" &amp; 527-5*(ROW()-3)/2+(COLUMN()-14))</f>
        <v>0.99579418870119996</v>
      </c>
      <c r="P9" s="5" cm="1">
        <f t="array" aca="1" ref="P9" ca="1">INDIRECT("DATA!I" &amp; 527-5*(ROW()-3)/2+(COLUMN()-14))</f>
        <v>0.99347315278680481</v>
      </c>
      <c r="Q9" s="5" cm="1">
        <f t="array" aca="1" ref="Q9" ca="1">INDIRECT("DATA!I" &amp; 527-5*(ROW()-3)/2+(COLUMN()-14))</f>
        <v>0.98711440036683684</v>
      </c>
      <c r="R9" s="5" cm="1">
        <f t="array" aca="1" ref="R9" ca="1">INDIRECT("DATA!I" &amp; 527-5*(ROW()-3)/2+(COLUMN()-14))</f>
        <v>0.89036886646098845</v>
      </c>
      <c r="S9" s="23"/>
      <c r="T9" s="83"/>
      <c r="U9" s="75"/>
      <c r="V9" s="4" t="s">
        <v>3</v>
      </c>
      <c r="W9" s="6" cm="1">
        <f t="array" aca="1" ref="W9" ca="1">INDIRECT("DATA!J" &amp; 527-5*(ROW()-3)/2+(COLUMN()-23))</f>
        <v>0.96480724777112004</v>
      </c>
      <c r="X9" s="6" cm="1">
        <f t="array" aca="1" ref="X9" ca="1">INDIRECT("DATA!J" &amp; 527-5*(ROW()-3)/2+(COLUMN()-23))</f>
        <v>0.95526739700448882</v>
      </c>
      <c r="Y9" s="6" cm="1">
        <f t="array" aca="1" ref="Y9" ca="1">INDIRECT("DATA!J" &amp; 527-5*(ROW()-3)/2+(COLUMN()-23))</f>
        <v>0.91638824711692402</v>
      </c>
      <c r="Z9" s="6" cm="1">
        <f t="array" aca="1" ref="Z9" ca="1">INDIRECT("DATA!J" &amp; 527-5*(ROW()-3)/2+(COLUMN()-23))</f>
        <v>0.80691245696976011</v>
      </c>
      <c r="AA9" s="6" cm="1">
        <f t="array" aca="1" ref="AA9" ca="1">INDIRECT("DATA!J" &amp; 527-5*(ROW()-3)/2+(COLUMN()-23))</f>
        <v>0.56167008105236715</v>
      </c>
      <c r="AC9" s="83"/>
      <c r="AD9" s="75"/>
      <c r="AE9" s="4" t="s">
        <v>3</v>
      </c>
      <c r="AF9" s="5">
        <f t="shared" ca="1" si="1"/>
        <v>0.11327714398272137</v>
      </c>
      <c r="AG9" s="5">
        <f t="shared" ca="1" si="0"/>
        <v>0.13923489487638352</v>
      </c>
      <c r="AH9" s="5">
        <f t="shared" ca="1" si="0"/>
        <v>0.23454052731005126</v>
      </c>
      <c r="AI9" s="5">
        <f t="shared" ca="1" si="0"/>
        <v>0.44915600260144417</v>
      </c>
      <c r="AJ9" s="5">
        <f t="shared" ca="1" si="0"/>
        <v>0.68676824743092979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INDIRECT("DATA!E"&amp;527-5*(ROW()-2)/2+(COLUMN()-5))</f>
        <v>0.86386143204154608</v>
      </c>
      <c r="F10" s="2" cm="1">
        <f t="array" aca="1" ref="F10" ca="1">INDIRECT("DATA!E"&amp;527-5*(ROW()-2)/2+(COLUMN()-5))</f>
        <v>0.82472670502553502</v>
      </c>
      <c r="G10" s="2" cm="1">
        <f t="array" aca="1" ref="G10" ca="1">INDIRECT("DATA!E"&amp;527-5*(ROW()-2)/2+(COLUMN()-5))</f>
        <v>0.70067069949095395</v>
      </c>
      <c r="H10" s="2" cm="1">
        <f t="array" aca="1" ref="H10" ca="1">INDIRECT("DATA!E"&amp;527-5*(ROW()-2)/2+(COLUMN()-5))</f>
        <v>0.47331478452533909</v>
      </c>
      <c r="I10" s="2" cm="1">
        <f t="array" aca="1" ref="I10" ca="1">INDIRECT("DATA!E"&amp;527-5*(ROW()-2)/2+(COLUMN()-5))</f>
        <v>0.21184281078791989</v>
      </c>
      <c r="K10" s="83"/>
      <c r="L10" s="74">
        <v>5</v>
      </c>
      <c r="M10" s="1" t="s">
        <v>2</v>
      </c>
      <c r="N10" s="2" cm="1">
        <f t="array" aca="1" ref="N10" ca="1">INDIRECT("DATA!F" &amp; 527-5*(ROW()-2)/2+(COLUMN()-14))</f>
        <v>0.99460081208612339</v>
      </c>
      <c r="O10" s="2" cm="1">
        <f t="array" aca="1" ref="O10" ca="1">INDIRECT("DATA!F" &amp; 527-5*(ROW()-2)/2+(COLUMN()-14))</f>
        <v>0.99156025292493644</v>
      </c>
      <c r="P10" s="2" cm="1">
        <f t="array" aca="1" ref="P10" ca="1">INDIRECT("DATA!F" &amp; 527-5*(ROW()-2)/2+(COLUMN()-14))</f>
        <v>0.98584607969806304</v>
      </c>
      <c r="Q10" s="2" cm="1">
        <f t="array" aca="1" ref="Q10" ca="1">INDIRECT("DATA!F" &amp; 527-5*(ROW()-2)/2+(COLUMN()-14))</f>
        <v>0.95759101250661804</v>
      </c>
      <c r="R10" s="2" cm="1">
        <f t="array" aca="1" ref="R10" ca="1">INDIRECT("DATA!F" &amp; 527-5*(ROW()-2)/2+(COLUMN()-14))</f>
        <v>0.83130120742013169</v>
      </c>
      <c r="S10" s="23"/>
      <c r="T10" s="83"/>
      <c r="U10" s="74">
        <v>5</v>
      </c>
      <c r="V10" s="1" t="s">
        <v>2</v>
      </c>
      <c r="W10" s="3" cm="1">
        <f t="array" aca="1" ref="W10" ca="1">INDIRECT("DATA!G" &amp; 527-5*(ROW()-2)/2+(COLUMN()-23))</f>
        <v>0.95749200811221602</v>
      </c>
      <c r="X10" s="3" cm="1">
        <f t="array" aca="1" ref="X10" ca="1">INDIRECT("DATA!G" &amp; 527-5*(ROW()-2)/2+(COLUMN()-23))</f>
        <v>0.94363962400569723</v>
      </c>
      <c r="Y10" s="3" cm="1">
        <f t="array" aca="1" ref="Y10" ca="1">INDIRECT("DATA!G" &amp; 527-5*(ROW()-2)/2+(COLUMN()-23))</f>
        <v>0.89968828711974547</v>
      </c>
      <c r="Z10" s="3" cm="1">
        <f t="array" aca="1" ref="Z10" ca="1">INDIRECT("DATA!G" &amp; 527-5*(ROW()-2)/2+(COLUMN()-23))</f>
        <v>0.79226904401545595</v>
      </c>
      <c r="AA10" s="3" cm="1">
        <f t="array" aca="1" ref="AA10" ca="1">INDIRECT("DATA!G" &amp; 527-5*(ROW()-2)/2+(COLUMN()-23))</f>
        <v>0.57909069272018499</v>
      </c>
      <c r="AC10" s="83"/>
      <c r="AD10" s="74">
        <v>5</v>
      </c>
      <c r="AE10" s="1" t="s">
        <v>2</v>
      </c>
      <c r="AF10" s="2">
        <f t="shared" ca="1" si="1"/>
        <v>0.1307393800445773</v>
      </c>
      <c r="AG10" s="2">
        <f t="shared" ca="1" si="0"/>
        <v>0.16683354789940141</v>
      </c>
      <c r="AH10" s="2">
        <f t="shared" ca="1" si="0"/>
        <v>0.28517538020710909</v>
      </c>
      <c r="AI10" s="2">
        <f t="shared" ca="1" si="0"/>
        <v>0.48427622798127895</v>
      </c>
      <c r="AJ10" s="2">
        <f t="shared" ca="1" si="0"/>
        <v>0.61945839663221181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INDIRECT("DATA!H" &amp; 527-5*(ROW()-3)/2+(COLUMN()-5))</f>
        <v>0.91695990292067875</v>
      </c>
      <c r="F11" s="5" cm="1">
        <f t="array" aca="1" ref="F11" ca="1">INDIRECT("DATA!H" &amp; 527-5*(ROW()-3)/2+(COLUMN()-5))</f>
        <v>0.89680994670053027</v>
      </c>
      <c r="G11" s="5" cm="1">
        <f t="array" aca="1" ref="G11" ca="1">INDIRECT("DATA!H" &amp; 527-5*(ROW()-3)/2+(COLUMN()-5))</f>
        <v>0.81191731670547185</v>
      </c>
      <c r="H11" s="5" cm="1">
        <f t="array" aca="1" ref="H11" ca="1">INDIRECT("DATA!H" &amp; 527-5*(ROW()-3)/2+(COLUMN()-5))</f>
        <v>0.61444873849186987</v>
      </c>
      <c r="I11" s="5" cm="1">
        <f t="array" aca="1" ref="I11" ca="1">INDIRECT("DATA!H" &amp; 527-5*(ROW()-3)/2+(COLUMN()-5))</f>
        <v>0.27895426895242448</v>
      </c>
      <c r="K11" s="83"/>
      <c r="L11" s="75"/>
      <c r="M11" s="4" t="s">
        <v>3</v>
      </c>
      <c r="N11" s="5" cm="1">
        <f t="array" aca="1" ref="N11" ca="1">INDIRECT("DATA!I" &amp; 527-5*(ROW()-3)/2+(COLUMN()-14))</f>
        <v>0.99523588508231398</v>
      </c>
      <c r="O11" s="5" cm="1">
        <f t="array" aca="1" ref="O11" ca="1">INDIRECT("DATA!I" &amp; 527-5*(ROW()-3)/2+(COLUMN()-14))</f>
        <v>0.99643082404424121</v>
      </c>
      <c r="P11" s="5" cm="1">
        <f t="array" aca="1" ref="P11" ca="1">INDIRECT("DATA!I" &amp; 527-5*(ROW()-3)/2+(COLUMN()-14))</f>
        <v>0.99391729317774524</v>
      </c>
      <c r="Q11" s="5" cm="1">
        <f t="array" aca="1" ref="Q11" ca="1">INDIRECT("DATA!I" &amp; 527-5*(ROW()-3)/2+(COLUMN()-14))</f>
        <v>0.98858320078115702</v>
      </c>
      <c r="R11" s="5" cm="1">
        <f t="array" aca="1" ref="R11" ca="1">INDIRECT("DATA!I" &amp; 527-5*(ROW()-3)/2+(COLUMN()-14))</f>
        <v>0.92461559983487962</v>
      </c>
      <c r="S11" s="23"/>
      <c r="T11" s="83"/>
      <c r="U11" s="75"/>
      <c r="V11" s="4" t="s">
        <v>3</v>
      </c>
      <c r="W11" s="6" cm="1">
        <f t="array" aca="1" ref="W11" ca="1">INDIRECT("DATA!J" &amp; 527-5*(ROW()-3)/2+(COLUMN()-23))</f>
        <v>0.97454066642650916</v>
      </c>
      <c r="X11" s="6" cm="1">
        <f t="array" aca="1" ref="X11" ca="1">INDIRECT("DATA!J" &amp; 527-5*(ROW()-3)/2+(COLUMN()-23))</f>
        <v>0.9677679302748724</v>
      </c>
      <c r="Y11" s="6" cm="1">
        <f t="array" aca="1" ref="Y11" ca="1">INDIRECT("DATA!J" &amp; 527-5*(ROW()-3)/2+(COLUMN()-23))</f>
        <v>0.93573882845556</v>
      </c>
      <c r="Z11" s="6" cm="1">
        <f t="array" aca="1" ref="Z11" ca="1">INDIRECT("DATA!J" &amp; 527-5*(ROW()-3)/2+(COLUMN()-23))</f>
        <v>0.8441984875047438</v>
      </c>
      <c r="AA11" s="6" cm="1">
        <f t="array" aca="1" ref="AA11" ca="1">INDIRECT("DATA!J" &amp; 527-5*(ROW()-3)/2+(COLUMN()-23))</f>
        <v>0.61484022214944689</v>
      </c>
      <c r="AC11" s="83"/>
      <c r="AD11" s="75"/>
      <c r="AE11" s="4" t="s">
        <v>3</v>
      </c>
      <c r="AF11" s="5">
        <f t="shared" ca="1" si="1"/>
        <v>7.8275982161635227E-2</v>
      </c>
      <c r="AG11" s="5">
        <f t="shared" ca="1" si="0"/>
        <v>9.9620877343710945E-2</v>
      </c>
      <c r="AH11" s="5">
        <f t="shared" ca="1" si="0"/>
        <v>0.18199997647227339</v>
      </c>
      <c r="AI11" s="5">
        <f t="shared" ca="1" si="0"/>
        <v>0.37413446228928715</v>
      </c>
      <c r="AJ11" s="5">
        <f t="shared" ca="1" si="0"/>
        <v>0.64566133088245514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INDIRECT("DATA!E"&amp;527-5*(ROW()-2)/2+(COLUMN()-5))</f>
        <v>0.91316941271174235</v>
      </c>
      <c r="F12" s="2" cm="1">
        <f t="array" aca="1" ref="F12" ca="1">INDIRECT("DATA!E"&amp;527-5*(ROW()-2)/2+(COLUMN()-5))</f>
        <v>0.87263426203712458</v>
      </c>
      <c r="G12" s="2" cm="1">
        <f t="array" aca="1" ref="G12" ca="1">INDIRECT("DATA!E"&amp;527-5*(ROW()-2)/2+(COLUMN()-5))</f>
        <v>0.75647539359476024</v>
      </c>
      <c r="H12" s="2" cm="1">
        <f t="array" aca="1" ref="H12" ca="1">INDIRECT("DATA!E"&amp;527-5*(ROW()-2)/2+(COLUMN()-5))</f>
        <v>0.53601804810229658</v>
      </c>
      <c r="I12" s="2" cm="1">
        <f t="array" aca="1" ref="I12" ca="1">INDIRECT("DATA!E"&amp;527-5*(ROW()-2)/2+(COLUMN()-5))</f>
        <v>0.26095882781130642</v>
      </c>
      <c r="K12" s="83"/>
      <c r="L12" s="74">
        <v>0</v>
      </c>
      <c r="M12" s="1" t="s">
        <v>2</v>
      </c>
      <c r="N12" s="2" cm="1">
        <f t="array" aca="1" ref="N12" ca="1">INDIRECT("DATA!F" &amp; 527-5*(ROW()-2)/2+(COLUMN()-14))</f>
        <v>0.99126350294620003</v>
      </c>
      <c r="O12" s="2" cm="1">
        <f t="array" aca="1" ref="O12" ca="1">INDIRECT("DATA!F" &amp; 527-5*(ROW()-2)/2+(COLUMN()-14))</f>
        <v>0.99420691421018437</v>
      </c>
      <c r="P12" s="2" cm="1">
        <f t="array" aca="1" ref="P12" ca="1">INDIRECT("DATA!F" &amp; 527-5*(ROW()-2)/2+(COLUMN()-14))</f>
        <v>0.98752944540822118</v>
      </c>
      <c r="Q12" s="2" cm="1">
        <f t="array" aca="1" ref="Q12" ca="1">INDIRECT("DATA!F" &amp; 527-5*(ROW()-2)/2+(COLUMN()-14))</f>
        <v>0.96682733171508117</v>
      </c>
      <c r="R12" s="2" cm="1">
        <f t="array" aca="1" ref="R12" ca="1">INDIRECT("DATA!F" &amp; 527-5*(ROW()-2)/2+(COLUMN()-14))</f>
        <v>0.90338094409481684</v>
      </c>
      <c r="S12" s="23"/>
      <c r="T12" s="83"/>
      <c r="U12" s="74">
        <v>0</v>
      </c>
      <c r="V12" s="1" t="s">
        <v>2</v>
      </c>
      <c r="W12" s="3" cm="1">
        <f t="array" aca="1" ref="W12" ca="1">INDIRECT("DATA!G" &amp; 527-5*(ROW()-2)/2+(COLUMN()-23))</f>
        <v>0.96546329150040344</v>
      </c>
      <c r="X12" s="3" cm="1">
        <f t="array" aca="1" ref="X12" ca="1">INDIRECT("DATA!G" &amp; 527-5*(ROW()-2)/2+(COLUMN()-23))</f>
        <v>0.9600733913249736</v>
      </c>
      <c r="Y12" s="3" cm="1">
        <f t="array" aca="1" ref="Y12" ca="1">INDIRECT("DATA!G" &amp; 527-5*(ROW()-2)/2+(COLUMN()-23))</f>
        <v>0.91956226023167165</v>
      </c>
      <c r="Z12" s="3" cm="1">
        <f t="array" aca="1" ref="Z12" ca="1">INDIRECT("DATA!G" &amp; 527-5*(ROW()-2)/2+(COLUMN()-23))</f>
        <v>0.82530614706014616</v>
      </c>
      <c r="AA12" s="3" cm="1">
        <f t="array" aca="1" ref="AA12" ca="1">INDIRECT("DATA!G" &amp; 527-5*(ROW()-2)/2+(COLUMN()-23))</f>
        <v>0.63638773135462956</v>
      </c>
      <c r="AC12" s="83"/>
      <c r="AD12" s="74">
        <v>0</v>
      </c>
      <c r="AE12" s="1" t="s">
        <v>2</v>
      </c>
      <c r="AF12" s="2">
        <f t="shared" ca="1" si="1"/>
        <v>7.809409023445768E-2</v>
      </c>
      <c r="AG12" s="2">
        <f t="shared" ca="1" si="0"/>
        <v>0.12157265217305979</v>
      </c>
      <c r="AH12" s="2">
        <f t="shared" ca="1" si="0"/>
        <v>0.23105405181346095</v>
      </c>
      <c r="AI12" s="2">
        <f t="shared" ca="1" si="0"/>
        <v>0.43080928361278459</v>
      </c>
      <c r="AJ12" s="2">
        <f t="shared" ca="1" si="0"/>
        <v>0.64242211628351042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INDIRECT("DATA!H" &amp; 527-5*(ROW()-3)/2+(COLUMN()-5))</f>
        <v>0.94661153338421999</v>
      </c>
      <c r="F13" s="5" cm="1">
        <f t="array" aca="1" ref="F13" ca="1">INDIRECT("DATA!H" &amp; 527-5*(ROW()-3)/2+(COLUMN()-5))</f>
        <v>0.92343018707885605</v>
      </c>
      <c r="G13" s="5" cm="1">
        <f t="array" aca="1" ref="G13" ca="1">INDIRECT("DATA!H" &amp; 527-5*(ROW()-3)/2+(COLUMN()-5))</f>
        <v>0.85208281050238976</v>
      </c>
      <c r="H13" s="5" cm="1">
        <f t="array" aca="1" ref="H13" ca="1">INDIRECT("DATA!H" &amp; 527-5*(ROW()-3)/2+(COLUMN()-5))</f>
        <v>0.67644620241274744</v>
      </c>
      <c r="I13" s="5" cm="1">
        <f t="array" aca="1" ref="I13" ca="1">INDIRECT("DATA!H" &amp; 527-5*(ROW()-3)/2+(COLUMN()-5))</f>
        <v>0.3663029042331169</v>
      </c>
      <c r="K13" s="83"/>
      <c r="L13" s="75"/>
      <c r="M13" s="4" t="s">
        <v>3</v>
      </c>
      <c r="N13" s="5" cm="1">
        <f t="array" aca="1" ref="N13" ca="1">INDIRECT("DATA!I" &amp; 527-5*(ROW()-3)/2+(COLUMN()-14))</f>
        <v>0.9975253241126496</v>
      </c>
      <c r="O13" s="5" cm="1">
        <f t="array" aca="1" ref="O13" ca="1">INDIRECT("DATA!I" &amp; 527-5*(ROW()-3)/2+(COLUMN()-14))</f>
        <v>0.99499659515677419</v>
      </c>
      <c r="P13" s="5" cm="1">
        <f t="array" aca="1" ref="P13" ca="1">INDIRECT("DATA!I" &amp; 527-5*(ROW()-3)/2+(COLUMN()-14))</f>
        <v>0.99463277599622202</v>
      </c>
      <c r="Q13" s="5" cm="1">
        <f t="array" aca="1" ref="Q13" ca="1">INDIRECT("DATA!I" &amp; 527-5*(ROW()-3)/2+(COLUMN()-14))</f>
        <v>0.9897223100259076</v>
      </c>
      <c r="R13" s="5" cm="1">
        <f t="array" aca="1" ref="R13" ca="1">INDIRECT("DATA!I" &amp; 527-5*(ROW()-3)/2+(COLUMN()-14))</f>
        <v>0.91581399814680398</v>
      </c>
      <c r="S13" s="23"/>
      <c r="T13" s="83"/>
      <c r="U13" s="75"/>
      <c r="V13" s="4" t="s">
        <v>3</v>
      </c>
      <c r="W13" s="6" cm="1">
        <f t="array" aca="1" ref="W13" ca="1">INDIRECT("DATA!J" &amp; 527-5*(ROW()-3)/2+(COLUMN()-23))</f>
        <v>0.98413095435655362</v>
      </c>
      <c r="X13" s="6" cm="1">
        <f t="array" aca="1" ref="X13" ca="1">INDIRECT("DATA!J" &amp; 527-5*(ROW()-3)/2+(COLUMN()-23))</f>
        <v>0.97549223564268239</v>
      </c>
      <c r="Y13" s="6" cm="1">
        <f t="array" aca="1" ref="Y13" ca="1">INDIRECT("DATA!J" &amp; 527-5*(ROW()-3)/2+(COLUMN()-23))</f>
        <v>0.95008789512173963</v>
      </c>
      <c r="Z13" s="6" cm="1">
        <f t="array" aca="1" ref="Z13" ca="1">INDIRECT("DATA!J" &amp; 527-5*(ROW()-3)/2+(COLUMN()-23))</f>
        <v>0.87272346110330701</v>
      </c>
      <c r="AA13" s="6" cm="1">
        <f t="array" aca="1" ref="AA13" ca="1">INDIRECT("DATA!J" &amp; 527-5*(ROW()-3)/2+(COLUMN()-23))</f>
        <v>0.65235235579538942</v>
      </c>
      <c r="AC13" s="83"/>
      <c r="AD13" s="75"/>
      <c r="AE13" s="4" t="s">
        <v>3</v>
      </c>
      <c r="AF13" s="5">
        <f t="shared" ca="1" si="1"/>
        <v>5.0913790728429609E-2</v>
      </c>
      <c r="AG13" s="5">
        <f t="shared" ca="1" si="0"/>
        <v>7.1566408077918142E-2</v>
      </c>
      <c r="AH13" s="5">
        <f t="shared" ca="1" si="0"/>
        <v>0.14254996549383225</v>
      </c>
      <c r="AI13" s="5">
        <f t="shared" ca="1" si="0"/>
        <v>0.31327610761316016</v>
      </c>
      <c r="AJ13" s="5">
        <f t="shared" ca="1" si="0"/>
        <v>0.54951109391368713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INDIRECT("DATA!E"&amp;527-5*(ROW()-2)/2+(COLUMN()-5))</f>
        <v>0.94606237678371163</v>
      </c>
      <c r="F14" s="2" cm="1">
        <f t="array" aca="1" ref="F14" ca="1">INDIRECT("DATA!E"&amp;527-5*(ROW()-2)/2+(COLUMN()-5))</f>
        <v>0.9152683632047306</v>
      </c>
      <c r="G14" s="2" cm="1">
        <f t="array" aca="1" ref="G14" ca="1">INDIRECT("DATA!E"&amp;527-5*(ROW()-2)/2+(COLUMN()-5))</f>
        <v>0.80010853882161004</v>
      </c>
      <c r="H14" s="2" cm="1">
        <f t="array" aca="1" ref="H14" ca="1">INDIRECT("DATA!E"&amp;527-5*(ROW()-2)/2+(COLUMN()-5))</f>
        <v>0.59020019812120639</v>
      </c>
      <c r="I14" s="2" cm="1">
        <f t="array" aca="1" ref="I14" ca="1">INDIRECT("DATA!E"&amp;527-5*(ROW()-2)/2+(COLUMN()-5))</f>
        <v>0.32365038898692677</v>
      </c>
      <c r="K14" s="83"/>
      <c r="L14" s="74">
        <v>-5</v>
      </c>
      <c r="M14" s="1" t="s">
        <v>2</v>
      </c>
      <c r="N14" s="2" cm="1">
        <f t="array" aca="1" ref="N14" ca="1">INDIRECT("DATA!F" &amp; 527-5*(ROW()-2)/2+(COLUMN()-14))</f>
        <v>0.99158412002443119</v>
      </c>
      <c r="O14" s="2" cm="1">
        <f t="array" aca="1" ref="O14" ca="1">INDIRECT("DATA!F" &amp; 527-5*(ROW()-2)/2+(COLUMN()-14))</f>
        <v>0.99053754560140561</v>
      </c>
      <c r="P14" s="2" cm="1">
        <f t="array" aca="1" ref="P14" ca="1">INDIRECT("DATA!F" &amp; 527-5*(ROW()-2)/2+(COLUMN()-14))</f>
        <v>0.98894818807644702</v>
      </c>
      <c r="Q14" s="2" cm="1">
        <f t="array" aca="1" ref="Q14" ca="1">INDIRECT("DATA!F" &amp; 527-5*(ROW()-2)/2+(COLUMN()-14))</f>
        <v>0.97335686082174799</v>
      </c>
      <c r="R14" s="2" cm="1">
        <f t="array" aca="1" ref="R14" ca="1">INDIRECT("DATA!F" &amp; 527-5*(ROW()-2)/2+(COLUMN()-14))</f>
        <v>0.88699155121046958</v>
      </c>
      <c r="S14" s="23"/>
      <c r="T14" s="83"/>
      <c r="U14" s="74">
        <v>-5</v>
      </c>
      <c r="V14" s="1" t="s">
        <v>2</v>
      </c>
      <c r="W14" s="3" cm="1">
        <f t="array" aca="1" ref="W14" ca="1">INDIRECT("DATA!G" &amp; 527-5*(ROW()-2)/2+(COLUMN()-23))</f>
        <v>0.97613658661837244</v>
      </c>
      <c r="X14" s="3" cm="1">
        <f t="array" aca="1" ref="X14" ca="1">INDIRECT("DATA!G" &amp; 527-5*(ROW()-2)/2+(COLUMN()-23))</f>
        <v>0.96572678902994957</v>
      </c>
      <c r="Y14" s="3" cm="1">
        <f t="array" aca="1" ref="Y14" ca="1">INDIRECT("DATA!G" &amp; 527-5*(ROW()-2)/2+(COLUMN()-23))</f>
        <v>0.93451935654432616</v>
      </c>
      <c r="Z14" s="3" cm="1">
        <f t="array" aca="1" ref="Z14" ca="1">INDIRECT("DATA!G" &amp; 527-5*(ROW()-2)/2+(COLUMN()-23))</f>
        <v>0.85134722056577106</v>
      </c>
      <c r="AA14" s="3" cm="1">
        <f t="array" aca="1" ref="AA14" ca="1">INDIRECT("DATA!G" &amp; 527-5*(ROW()-2)/2+(COLUMN()-23))</f>
        <v>0.66743254123291285</v>
      </c>
      <c r="AC14" s="83"/>
      <c r="AD14" s="74">
        <v>-5</v>
      </c>
      <c r="AE14" s="1" t="s">
        <v>2</v>
      </c>
      <c r="AF14" s="2">
        <f t="shared" ca="1" si="1"/>
        <v>4.5521743240719559E-2</v>
      </c>
      <c r="AG14" s="2">
        <f t="shared" ca="1" si="0"/>
        <v>7.5269182396675016E-2</v>
      </c>
      <c r="AH14" s="2">
        <f t="shared" ca="1" si="0"/>
        <v>0.18883964925483698</v>
      </c>
      <c r="AI14" s="2">
        <f t="shared" ca="1" si="0"/>
        <v>0.38315666270054161</v>
      </c>
      <c r="AJ14" s="2">
        <f t="shared" ca="1" si="0"/>
        <v>0.5633411622235428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INDIRECT("DATA!H" &amp; 527-5*(ROW()-3)/2+(COLUMN()-5))</f>
        <v>0.96757953085828441</v>
      </c>
      <c r="F15" s="5" cm="1">
        <f t="array" aca="1" ref="F15" ca="1">INDIRECT("DATA!H" &amp; 527-5*(ROW()-3)/2+(COLUMN()-5))</f>
        <v>0.94754090453922635</v>
      </c>
      <c r="G15" s="5" cm="1">
        <f t="array" aca="1" ref="G15" ca="1">INDIRECT("DATA!H" &amp; 527-5*(ROW()-3)/2+(COLUMN()-5))</f>
        <v>0.88212206509245583</v>
      </c>
      <c r="H15" s="5" cm="1">
        <f t="array" aca="1" ref="H15" ca="1">INDIRECT("DATA!H" &amp; 527-5*(ROW()-3)/2+(COLUMN()-5))</f>
        <v>0.72526176807785925</v>
      </c>
      <c r="I15" s="5" cm="1">
        <f t="array" aca="1" ref="I15" ca="1">INDIRECT("DATA!H" &amp; 527-5*(ROW()-3)/2+(COLUMN()-5))</f>
        <v>0.40007384078439168</v>
      </c>
      <c r="K15" s="83"/>
      <c r="L15" s="75"/>
      <c r="M15" s="4" t="s">
        <v>3</v>
      </c>
      <c r="N15" s="5" cm="1">
        <f t="array" aca="1" ref="N15" ca="1">INDIRECT("DATA!I" &amp; 527-5*(ROW()-3)/2+(COLUMN()-14))</f>
        <v>0.99830218163976803</v>
      </c>
      <c r="O15" s="5" cm="1">
        <f t="array" aca="1" ref="O15" ca="1">INDIRECT("DATA!I" &amp; 527-5*(ROW()-3)/2+(COLUMN()-14))</f>
        <v>0.99733850346213537</v>
      </c>
      <c r="P15" s="5" cm="1">
        <f t="array" aca="1" ref="P15" ca="1">INDIRECT("DATA!I" &amp; 527-5*(ROW()-3)/2+(COLUMN()-14))</f>
        <v>0.9953399398741104</v>
      </c>
      <c r="Q15" s="5" cm="1">
        <f t="array" aca="1" ref="Q15" ca="1">INDIRECT("DATA!I" &amp; 527-5*(ROW()-3)/2+(COLUMN()-14))</f>
        <v>0.99005023612471077</v>
      </c>
      <c r="R15" s="5" cm="1">
        <f t="array" aca="1" ref="R15" ca="1">INDIRECT("DATA!I" &amp; 527-5*(ROW()-3)/2+(COLUMN()-14))</f>
        <v>0.96961604347542119</v>
      </c>
      <c r="S15" s="23"/>
      <c r="T15" s="83"/>
      <c r="U15" s="75"/>
      <c r="V15" s="4" t="s">
        <v>3</v>
      </c>
      <c r="W15" s="6" cm="1">
        <f t="array" aca="1" ref="W15" ca="1">INDIRECT("DATA!J" &amp; 527-5*(ROW()-3)/2+(COLUMN()-23))</f>
        <v>0.99001862264601515</v>
      </c>
      <c r="X15" s="6" cm="1">
        <f t="array" aca="1" ref="X15" ca="1">INDIRECT("DATA!J" &amp; 527-5*(ROW()-3)/2+(COLUMN()-23))</f>
        <v>0.98387088233640518</v>
      </c>
      <c r="Y15" s="6" cm="1">
        <f t="array" aca="1" ref="Y15" ca="1">INDIRECT("DATA!J" &amp; 527-5*(ROW()-3)/2+(COLUMN()-23))</f>
        <v>0.96037458071401482</v>
      </c>
      <c r="Z15" s="6" cm="1">
        <f t="array" aca="1" ref="Z15" ca="1">INDIRECT("DATA!J" &amp; 527-5*(ROW()-3)/2+(COLUMN()-23))</f>
        <v>0.89398937799310174</v>
      </c>
      <c r="AA15" s="6" cm="1">
        <f t="array" aca="1" ref="AA15" ca="1">INDIRECT("DATA!J" &amp; 527-5*(ROW()-3)/2+(COLUMN()-23))</f>
        <v>0.7190882079131713</v>
      </c>
      <c r="AC15" s="83"/>
      <c r="AD15" s="75"/>
      <c r="AE15" s="4" t="s">
        <v>3</v>
      </c>
      <c r="AF15" s="5">
        <f t="shared" ca="1" si="1"/>
        <v>3.0722650781483618E-2</v>
      </c>
      <c r="AG15" s="5">
        <f t="shared" ca="1" si="0"/>
        <v>4.9797598922909025E-2</v>
      </c>
      <c r="AH15" s="5">
        <f t="shared" ca="1" si="0"/>
        <v>0.11321787478165457</v>
      </c>
      <c r="AI15" s="5">
        <f t="shared" ca="1" si="0"/>
        <v>0.26478846804685152</v>
      </c>
      <c r="AJ15" s="5">
        <f t="shared" ca="1" si="0"/>
        <v>0.56954220269102951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INDIRECT("DATA!E"&amp;527-5*(ROW()-2)/2+(COLUMN()-5))</f>
        <v>0.96658476329780962</v>
      </c>
      <c r="F16" s="2" cm="1">
        <f t="array" aca="1" ref="F16" ca="1">INDIRECT("DATA!E"&amp;527-5*(ROW()-2)/2+(COLUMN()-5))</f>
        <v>0.94186652788696601</v>
      </c>
      <c r="G16" s="2" cm="1">
        <f t="array" aca="1" ref="G16" ca="1">INDIRECT("DATA!E"&amp;527-5*(ROW()-2)/2+(COLUMN()-5))</f>
        <v>0.83267723816045269</v>
      </c>
      <c r="H16" s="2" cm="1">
        <f t="array" aca="1" ref="H16" ca="1">INDIRECT("DATA!E"&amp;527-5*(ROW()-2)/2+(COLUMN()-5))</f>
        <v>0.63481294109690489</v>
      </c>
      <c r="I16" s="2" cm="1">
        <f t="array" aca="1" ref="I16" ca="1">INDIRECT("DATA!E"&amp;527-5*(ROW()-2)/2+(COLUMN()-5))</f>
        <v>0.3680566041148704</v>
      </c>
      <c r="K16" s="83"/>
      <c r="L16" s="74">
        <v>-10</v>
      </c>
      <c r="M16" s="1" t="s">
        <v>2</v>
      </c>
      <c r="N16" s="2" cm="1">
        <f t="array" aca="1" ref="N16" ca="1">INDIRECT("DATA!F" &amp; 527-5*(ROW()-2)/2+(COLUMN()-14))</f>
        <v>0.99434372957716721</v>
      </c>
      <c r="O16" s="2" cm="1">
        <f t="array" aca="1" ref="O16" ca="1">INDIRECT("DATA!F" &amp; 527-5*(ROW()-2)/2+(COLUMN()-14))</f>
        <v>0.99124400889519737</v>
      </c>
      <c r="P16" s="2" cm="1">
        <f t="array" aca="1" ref="P16" ca="1">INDIRECT("DATA!F" &amp; 527-5*(ROW()-2)/2+(COLUMN()-14))</f>
        <v>0.98928532622735998</v>
      </c>
      <c r="Q16" s="2" cm="1">
        <f t="array" aca="1" ref="Q16" ca="1">INDIRECT("DATA!F" &amp; 527-5*(ROW()-2)/2+(COLUMN()-14))</f>
        <v>0.97682493798981118</v>
      </c>
      <c r="R16" s="2" cm="1">
        <f t="array" aca="1" ref="R16" ca="1">INDIRECT("DATA!F" &amp; 527-5*(ROW()-2)/2+(COLUMN()-14))</f>
        <v>0.89385609815313127</v>
      </c>
      <c r="S16" s="23"/>
      <c r="T16" s="83"/>
      <c r="U16" s="74">
        <v>-10</v>
      </c>
      <c r="V16" s="1" t="s">
        <v>2</v>
      </c>
      <c r="W16" s="3" cm="1">
        <f t="array" aca="1" ref="W16" ca="1">INDIRECT("DATA!G" &amp; 527-5*(ROW()-2)/2+(COLUMN()-23))</f>
        <v>0.98586122633434115</v>
      </c>
      <c r="X16" s="3" cm="1">
        <f t="array" aca="1" ref="X16" ca="1">INDIRECT("DATA!G" &amp; 527-5*(ROW()-2)/2+(COLUMN()-23))</f>
        <v>0.97438418321061881</v>
      </c>
      <c r="Y16" s="3" cm="1">
        <f t="array" aca="1" ref="Y16" ca="1">INDIRECT("DATA!G" &amp; 527-5*(ROW()-2)/2+(COLUMN()-23))</f>
        <v>0.9451207591893076</v>
      </c>
      <c r="Z16" s="3" cm="1">
        <f t="array" aca="1" ref="Z16" ca="1">INDIRECT("DATA!G" &amp; 527-5*(ROW()-2)/2+(COLUMN()-23))</f>
        <v>0.87067067346031202</v>
      </c>
      <c r="AA16" s="3" cm="1">
        <f t="array" aca="1" ref="AA16" ca="1">INDIRECT("DATA!G" &amp; 527-5*(ROW()-2)/2+(COLUMN()-23))</f>
        <v>0.69762489718786291</v>
      </c>
      <c r="AC16" s="83"/>
      <c r="AD16" s="74">
        <v>-10</v>
      </c>
      <c r="AE16" s="1" t="s">
        <v>2</v>
      </c>
      <c r="AF16" s="2">
        <f t="shared" ca="1" si="1"/>
        <v>2.7758966279357589E-2</v>
      </c>
      <c r="AG16" s="2">
        <f t="shared" ca="1" si="0"/>
        <v>4.9377481008231361E-2</v>
      </c>
      <c r="AH16" s="2">
        <f t="shared" ca="1" si="0"/>
        <v>0.15660808806690729</v>
      </c>
      <c r="AI16" s="2">
        <f t="shared" ca="1" si="0"/>
        <v>0.34201199689290629</v>
      </c>
      <c r="AJ16" s="2">
        <f t="shared" ca="1" si="0"/>
        <v>0.52579949403826087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INDIRECT("DATA!H" &amp; 527-5*(ROW()-3)/2+(COLUMN()-5))</f>
        <v>0.97920920172443338</v>
      </c>
      <c r="F17" s="5" cm="1">
        <f t="array" aca="1" ref="F17" ca="1">INDIRECT("DATA!H" &amp; 527-5*(ROW()-3)/2+(COLUMN()-5))</f>
        <v>0.96446776744973117</v>
      </c>
      <c r="G17" s="5" cm="1">
        <f t="array" aca="1" ref="G17" ca="1">INDIRECT("DATA!H" &amp; 527-5*(ROW()-3)/2+(COLUMN()-5))</f>
        <v>0.90462980511351443</v>
      </c>
      <c r="H17" s="5" cm="1">
        <f t="array" aca="1" ref="H17" ca="1">INDIRECT("DATA!H" &amp; 527-5*(ROW()-3)/2+(COLUMN()-5))</f>
        <v>0.7624598665260387</v>
      </c>
      <c r="I17" s="5" cm="1">
        <f t="array" aca="1" ref="I17" ca="1">INDIRECT("DATA!H" &amp; 527-5*(ROW()-3)/2+(COLUMN()-5))</f>
        <v>0.45705362296578878</v>
      </c>
      <c r="K17" s="83"/>
      <c r="L17" s="75"/>
      <c r="M17" s="4" t="s">
        <v>3</v>
      </c>
      <c r="N17" s="5" cm="1">
        <f t="array" aca="1" ref="N17" ca="1">INDIRECT("DATA!I" &amp; 527-5*(ROW()-3)/2+(COLUMN()-14))</f>
        <v>0.99686272358267758</v>
      </c>
      <c r="O17" s="5" cm="1">
        <f t="array" aca="1" ref="O17" ca="1">INDIRECT("DATA!I" &amp; 527-5*(ROW()-3)/2+(COLUMN()-14))</f>
        <v>0.99784040116048678</v>
      </c>
      <c r="P17" s="5" cm="1">
        <f t="array" aca="1" ref="P17" ca="1">INDIRECT("DATA!I" &amp; 527-5*(ROW()-3)/2+(COLUMN()-14))</f>
        <v>0.99624190266522861</v>
      </c>
      <c r="Q17" s="5" cm="1">
        <f t="array" aca="1" ref="Q17" ca="1">INDIRECT("DATA!I" &amp; 527-5*(ROW()-3)/2+(COLUMN()-14))</f>
        <v>0.99179002993070176</v>
      </c>
      <c r="R17" s="5" cm="1">
        <f t="array" aca="1" ref="R17" ca="1">INDIRECT("DATA!I" &amp; 527-5*(ROW()-3)/2+(COLUMN()-14))</f>
        <v>0.98464099770670599</v>
      </c>
      <c r="S17" s="23"/>
      <c r="T17" s="83"/>
      <c r="U17" s="75"/>
      <c r="V17" s="4" t="s">
        <v>3</v>
      </c>
      <c r="W17" s="6" cm="1">
        <f t="array" aca="1" ref="W17" ca="1">INDIRECT("DATA!J" &amp; 527-5*(ROW()-3)/2+(COLUMN()-23))</f>
        <v>0.99284960926277399</v>
      </c>
      <c r="X17" s="6" cm="1">
        <f t="array" aca="1" ref="X17" ca="1">INDIRECT("DATA!J" &amp; 527-5*(ROW()-3)/2+(COLUMN()-23))</f>
        <v>0.98856370690762196</v>
      </c>
      <c r="Y17" s="6" cm="1">
        <f t="array" aca="1" ref="Y17" ca="1">INDIRECT("DATA!J" &amp; 527-5*(ROW()-3)/2+(COLUMN()-23))</f>
        <v>0.96843054251663963</v>
      </c>
      <c r="Z17" s="6" cm="1">
        <f t="array" aca="1" ref="Z17" ca="1">INDIRECT("DATA!J" &amp; 527-5*(ROW()-3)/2+(COLUMN()-23))</f>
        <v>0.91072744817201723</v>
      </c>
      <c r="AA17" s="6" cm="1">
        <f t="array" aca="1" ref="AA17" ca="1">INDIRECT("DATA!J" &amp; 527-5*(ROW()-3)/2+(COLUMN()-23))</f>
        <v>0.76241739433383382</v>
      </c>
      <c r="AC17" s="83"/>
      <c r="AD17" s="75"/>
      <c r="AE17" s="4" t="s">
        <v>3</v>
      </c>
      <c r="AF17" s="5">
        <f t="shared" ca="1" si="1"/>
        <v>1.7653521858244203E-2</v>
      </c>
      <c r="AG17" s="5">
        <f t="shared" ca="1" si="0"/>
        <v>3.3372633710755606E-2</v>
      </c>
      <c r="AH17" s="5">
        <f t="shared" ca="1" si="0"/>
        <v>9.1612097551714178E-2</v>
      </c>
      <c r="AI17" s="5">
        <f t="shared" ca="1" si="0"/>
        <v>0.22933016340466306</v>
      </c>
      <c r="AJ17" s="5">
        <f t="shared" ca="1" si="0"/>
        <v>0.52758737474091721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INDIRECT("DATA!E"&amp;527-5*(ROW()-2)/2+(COLUMN()-5))</f>
        <v>0.98032321526900956</v>
      </c>
      <c r="F18" s="2" cm="1">
        <f t="array" aca="1" ref="F18" ca="1">INDIRECT("DATA!E"&amp;527-5*(ROW()-2)/2+(COLUMN()-5))</f>
        <v>0.95728206201465038</v>
      </c>
      <c r="G18" s="2" cm="1">
        <f t="array" aca="1" ref="G18" ca="1">INDIRECT("DATA!E"&amp;527-5*(ROW()-2)/2+(COLUMN()-5))</f>
        <v>0.85833502256630978</v>
      </c>
      <c r="H18" s="2" cm="1">
        <f t="array" aca="1" ref="H18" ca="1">INDIRECT("DATA!E"&amp;527-5*(ROW()-2)/2+(COLUMN()-5))</f>
        <v>0.67095304351089347</v>
      </c>
      <c r="I18" s="2" cm="1">
        <f t="array" aca="1" ref="I18" ca="1">INDIRECT("DATA!E"&amp;527-5*(ROW()-2)/2+(COLUMN()-5))</f>
        <v>0.401600206965124</v>
      </c>
      <c r="K18" s="83"/>
      <c r="L18" s="74">
        <v>-15</v>
      </c>
      <c r="M18" s="1" t="s">
        <v>2</v>
      </c>
      <c r="N18" s="2" cm="1">
        <f t="array" aca="1" ref="N18" ca="1">INDIRECT("DATA!F" &amp; 527-5*(ROW()-2)/2+(COLUMN()-14))</f>
        <v>0.99381029483916661</v>
      </c>
      <c r="O18" s="2" cm="1">
        <f t="array" aca="1" ref="O18" ca="1">INDIRECT("DATA!F" &amp; 527-5*(ROW()-2)/2+(COLUMN()-14))</f>
        <v>0.9931228966258584</v>
      </c>
      <c r="P18" s="2" cm="1">
        <f t="array" aca="1" ref="P18" ca="1">INDIRECT("DATA!F" &amp; 527-5*(ROW()-2)/2+(COLUMN()-14))</f>
        <v>0.99174216739205445</v>
      </c>
      <c r="Q18" s="2" cm="1">
        <f t="array" aca="1" ref="Q18" ca="1">INDIRECT("DATA!F" &amp; 527-5*(ROW()-2)/2+(COLUMN()-14))</f>
        <v>0.98049719465678198</v>
      </c>
      <c r="R18" s="2" cm="1">
        <f t="array" aca="1" ref="R18" ca="1">INDIRECT("DATA!F" &amp; 527-5*(ROW()-2)/2+(COLUMN()-14))</f>
        <v>0.9163178404826442</v>
      </c>
      <c r="S18" s="23"/>
      <c r="T18" s="83"/>
      <c r="U18" s="74">
        <v>-15</v>
      </c>
      <c r="V18" s="1" t="s">
        <v>2</v>
      </c>
      <c r="W18" s="3" cm="1">
        <f t="array" aca="1" ref="W18" ca="1">INDIRECT("DATA!G" &amp; 527-5*(ROW()-2)/2+(COLUMN()-23))</f>
        <v>0.98988666195498576</v>
      </c>
      <c r="X18" s="3" cm="1">
        <f t="array" aca="1" ref="X18" ca="1">INDIRECT("DATA!G" &amp; 527-5*(ROW()-2)/2+(COLUMN()-23))</f>
        <v>0.98159139430084397</v>
      </c>
      <c r="Y18" s="3" cm="1">
        <f t="array" aca="1" ref="Y18" ca="1">INDIRECT("DATA!G" &amp; 527-5*(ROW()-2)/2+(COLUMN()-23))</f>
        <v>0.95456819824480599</v>
      </c>
      <c r="Z18" s="3" cm="1">
        <f t="array" aca="1" ref="Z18" ca="1">INDIRECT("DATA!G" &amp; 527-5*(ROW()-2)/2+(COLUMN()-23))</f>
        <v>0.88609170593529596</v>
      </c>
      <c r="AA18" s="3" cm="1">
        <f t="array" aca="1" ref="AA18" ca="1">INDIRECT("DATA!G" &amp; 527-5*(ROW()-2)/2+(COLUMN()-23))</f>
        <v>0.72908398327227919</v>
      </c>
      <c r="AC18" s="83"/>
      <c r="AD18" s="74">
        <v>-15</v>
      </c>
      <c r="AE18" s="1" t="s">
        <v>2</v>
      </c>
      <c r="AF18" s="2">
        <f t="shared" ca="1" si="1"/>
        <v>1.3487079570157046E-2</v>
      </c>
      <c r="AG18" s="2">
        <f t="shared" ca="1" si="0"/>
        <v>3.5840834611208017E-2</v>
      </c>
      <c r="AH18" s="2">
        <f t="shared" ca="1" si="0"/>
        <v>0.13340714482574467</v>
      </c>
      <c r="AI18" s="2">
        <f t="shared" ca="1" si="0"/>
        <v>0.30954415114588851</v>
      </c>
      <c r="AJ18" s="2">
        <f t="shared" ca="1" si="0"/>
        <v>0.5147176335175202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INDIRECT("DATA!H" &amp; 527-5*(ROW()-3)/2+(COLUMN()-5))</f>
        <v>0.98854627888711144</v>
      </c>
      <c r="F19" s="5" cm="1">
        <f t="array" aca="1" ref="F19" ca="1">INDIRECT("DATA!H" &amp; 527-5*(ROW()-3)/2+(COLUMN()-5))</f>
        <v>0.97390581489740702</v>
      </c>
      <c r="G19" s="5" cm="1">
        <f t="array" aca="1" ref="G19" ca="1">INDIRECT("DATA!H" &amp; 527-5*(ROW()-3)/2+(COLUMN()-5))</f>
        <v>0.91664992611251861</v>
      </c>
      <c r="H19" s="5" cm="1">
        <f t="array" aca="1" ref="H19" ca="1">INDIRECT("DATA!H" &amp; 527-5*(ROW()-3)/2+(COLUMN()-5))</f>
        <v>0.79072682758370438</v>
      </c>
      <c r="I19" s="5" cm="1">
        <f t="array" aca="1" ref="I19" ca="1">INDIRECT("DATA!H" &amp; 527-5*(ROW()-3)/2+(COLUMN()-5))</f>
        <v>0.50883961480438877</v>
      </c>
      <c r="K19" s="83"/>
      <c r="L19" s="85"/>
      <c r="M19" s="4" t="s">
        <v>3</v>
      </c>
      <c r="N19" s="5" cm="1">
        <f t="array" aca="1" ref="N19" ca="1">INDIRECT("DATA!I" &amp; 527-5*(ROW()-3)/2+(COLUMN()-14))</f>
        <v>0.9970833070669618</v>
      </c>
      <c r="O19" s="5" cm="1">
        <f t="array" aca="1" ref="O19" ca="1">INDIRECT("DATA!I" &amp; 527-5*(ROW()-3)/2+(COLUMN()-14))</f>
        <v>0.9970110769771604</v>
      </c>
      <c r="P19" s="5" cm="1">
        <f t="array" aca="1" ref="P19" ca="1">INDIRECT("DATA!I" &amp; 527-5*(ROW()-3)/2+(COLUMN()-14))</f>
        <v>0.99492796380040038</v>
      </c>
      <c r="Q19" s="5" cm="1">
        <f t="array" aca="1" ref="Q19" ca="1">INDIRECT("DATA!I" &amp; 527-5*(ROW()-3)/2+(COLUMN()-14))</f>
        <v>0.99172774563151922</v>
      </c>
      <c r="R19" s="5" cm="1">
        <f t="array" aca="1" ref="R19" ca="1">INDIRECT("DATA!I" &amp; 527-5*(ROW()-3)/2+(COLUMN()-14))</f>
        <v>0.98601670615622705</v>
      </c>
      <c r="S19" s="23"/>
      <c r="T19" s="83"/>
      <c r="U19" s="85"/>
      <c r="V19" s="4" t="s">
        <v>3</v>
      </c>
      <c r="W19" s="6" cm="1">
        <f t="array" aca="1" ref="W19" ca="1">INDIRECT("DATA!J" &amp; 527-5*(ROW()-3)/2+(COLUMN()-23))</f>
        <v>0.99536611203943204</v>
      </c>
      <c r="X19" s="6" cm="1">
        <f t="array" aca="1" ref="X19" ca="1">INDIRECT("DATA!J" &amp; 527-5*(ROW()-3)/2+(COLUMN()-23))</f>
        <v>0.99087262912051965</v>
      </c>
      <c r="Y19" s="6" cm="1">
        <f t="array" aca="1" ref="Y19" ca="1">INDIRECT("DATA!J" &amp; 527-5*(ROW()-3)/2+(COLUMN()-23))</f>
        <v>0.97234061621151824</v>
      </c>
      <c r="Z19" s="6" cm="1">
        <f t="array" aca="1" ref="Z19" ca="1">INDIRECT("DATA!J" &amp; 527-5*(ROW()-3)/2+(COLUMN()-23))</f>
        <v>0.92172269274230156</v>
      </c>
      <c r="AA19" s="6" cm="1">
        <f t="array" aca="1" ref="AA19" ca="1">INDIRECT("DATA!J" &amp; 527-5*(ROW()-3)/2+(COLUMN()-23))</f>
        <v>0.79006189078698807</v>
      </c>
      <c r="AC19" s="83"/>
      <c r="AD19" s="85"/>
      <c r="AE19" s="4" t="s">
        <v>3</v>
      </c>
      <c r="AF19" s="5">
        <f t="shared" ca="1" si="1"/>
        <v>8.5370281798503589E-3</v>
      </c>
      <c r="AG19" s="5">
        <f t="shared" ca="1" si="0"/>
        <v>2.3105262079753386E-2</v>
      </c>
      <c r="AH19" s="5">
        <f t="shared" ca="1" si="0"/>
        <v>7.8278037687881774E-2</v>
      </c>
      <c r="AI19" s="5">
        <f t="shared" ca="1" si="0"/>
        <v>0.20100091804781484</v>
      </c>
      <c r="AJ19" s="5">
        <f t="shared" ca="1" si="0"/>
        <v>0.47717709135183828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INDIRECT("DATA!E"&amp;527-5*(ROW()-2)/2+(COLUMN()-5))</f>
        <v>0.98401674829933439</v>
      </c>
      <c r="F20" s="2" cm="1">
        <f t="array" aca="1" ref="F20" ca="1">INDIRECT("DATA!E"&amp;527-5*(ROW()-2)/2+(COLUMN()-5))</f>
        <v>0.96582500130102522</v>
      </c>
      <c r="G20" s="2" cm="1">
        <f t="array" aca="1" ref="G20" ca="1">INDIRECT("DATA!E"&amp;527-5*(ROW()-2)/2+(COLUMN()-5))</f>
        <v>0.87468212216377672</v>
      </c>
      <c r="H20" s="2" cm="1">
        <f t="array" aca="1" ref="H20" ca="1">INDIRECT("DATA!E"&amp;527-5*(ROW()-2)/2+(COLUMN()-5))</f>
        <v>0.69748085300694929</v>
      </c>
      <c r="I20" s="2" cm="1">
        <f t="array" aca="1" ref="I20" ca="1">INDIRECT("DATA!E"&amp;527-5*(ROW()-2)/2+(COLUMN()-5))</f>
        <v>0.43137552053996209</v>
      </c>
      <c r="K20" s="83"/>
      <c r="L20" s="89">
        <v>-20</v>
      </c>
      <c r="M20" s="1" t="s">
        <v>2</v>
      </c>
      <c r="N20" s="2" cm="1">
        <f t="array" aca="1" ref="N20" ca="1">INDIRECT("DATA!F" &amp; 527-5*(ROW()-2)/2+(COLUMN()-14))</f>
        <v>0.99559817344926516</v>
      </c>
      <c r="O20" s="2" cm="1">
        <f t="array" aca="1" ref="O20" ca="1">INDIRECT("DATA!F" &amp; 527-5*(ROW()-2)/2+(COLUMN()-14))</f>
        <v>0.99395833189350036</v>
      </c>
      <c r="P20" s="2" cm="1">
        <f t="array" aca="1" ref="P20" ca="1">INDIRECT("DATA!F" &amp; 527-5*(ROW()-2)/2+(COLUMN()-14))</f>
        <v>0.99274269301867002</v>
      </c>
      <c r="Q20" s="2" cm="1">
        <f t="array" aca="1" ref="Q20" ca="1">INDIRECT("DATA!F" &amp; 527-5*(ROW()-2)/2+(COLUMN()-14))</f>
        <v>0.98232893119591957</v>
      </c>
      <c r="R20" s="2" cm="1">
        <f t="array" aca="1" ref="R20" ca="1">INDIRECT("DATA!F" &amp; 527-5*(ROW()-2)/2+(COLUMN()-14))</f>
        <v>0.93263501310646957</v>
      </c>
      <c r="S20" s="23"/>
      <c r="T20" s="83"/>
      <c r="U20" s="89">
        <v>-20</v>
      </c>
      <c r="V20" s="1" t="s">
        <v>2</v>
      </c>
      <c r="W20" s="3" cm="1">
        <f t="array" aca="1" ref="W20" ca="1">INDIRECT("DATA!G" &amp; 527-5*(ROW()-2)/2+(COLUMN()-23))</f>
        <v>0.99306685859505683</v>
      </c>
      <c r="X20" s="3" cm="1">
        <f t="array" aca="1" ref="X20" ca="1">INDIRECT("DATA!G" &amp; 527-5*(ROW()-2)/2+(COLUMN()-23))</f>
        <v>0.98554309262273843</v>
      </c>
      <c r="Y20" s="3" cm="1">
        <f t="array" aca="1" ref="Y20" ca="1">INDIRECT("DATA!G" &amp; 527-5*(ROW()-2)/2+(COLUMN()-23))</f>
        <v>0.9601312161024016</v>
      </c>
      <c r="Z20" s="3" cm="1">
        <f t="array" aca="1" ref="Z20" ca="1">INDIRECT("DATA!G" &amp; 527-5*(ROW()-2)/2+(COLUMN()-23))</f>
        <v>0.89652644309194207</v>
      </c>
      <c r="AA20" s="3" cm="1">
        <f t="array" aca="1" ref="AA20" ca="1">INDIRECT("DATA!G" &amp; 527-5*(ROW()-2)/2+(COLUMN()-23))</f>
        <v>0.75438957561382702</v>
      </c>
      <c r="AC20" s="83"/>
      <c r="AD20" s="89">
        <v>-20</v>
      </c>
      <c r="AE20" s="1" t="s">
        <v>2</v>
      </c>
      <c r="AF20" s="2">
        <f t="shared" ca="1" si="1"/>
        <v>1.1581425149930769E-2</v>
      </c>
      <c r="AG20" s="2">
        <f t="shared" ca="1" si="1"/>
        <v>2.8133330592475136E-2</v>
      </c>
      <c r="AH20" s="2">
        <f t="shared" ca="1" si="1"/>
        <v>0.1180605708548933</v>
      </c>
      <c r="AI20" s="2">
        <f t="shared" ca="1" si="1"/>
        <v>0.28484807818897029</v>
      </c>
      <c r="AJ20" s="2">
        <f t="shared" ca="1" si="1"/>
        <v>0.50125949256650748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INDIRECT("DATA!H" &amp; 527-5*(ROW()-3)/2+(COLUMN()-5))</f>
        <v>0.99626749815974081</v>
      </c>
      <c r="F21" s="5" cm="1">
        <f t="array" aca="1" ref="F21" ca="1">INDIRECT("DATA!H" &amp; 527-5*(ROW()-3)/2+(COLUMN()-5))</f>
        <v>0.97936100209551324</v>
      </c>
      <c r="G21" s="5" cm="1">
        <f t="array" aca="1" ref="G21" ca="1">INDIRECT("DATA!H" &amp; 527-5*(ROW()-3)/2+(COLUMN()-5))</f>
        <v>0.92650354356744724</v>
      </c>
      <c r="H21" s="5" cm="1">
        <f t="array" aca="1" ref="H21" ca="1">INDIRECT("DATA!H" &amp; 527-5*(ROW()-3)/2+(COLUMN()-5))</f>
        <v>0.81073187001522895</v>
      </c>
      <c r="I21" s="5" cm="1">
        <f t="array" aca="1" ref="I21" ca="1">INDIRECT("DATA!H" &amp; 527-5*(ROW()-3)/2+(COLUMN()-5))</f>
        <v>0.55333890845766276</v>
      </c>
      <c r="K21" s="83"/>
      <c r="L21" s="85"/>
      <c r="M21" s="4" t="s">
        <v>3</v>
      </c>
      <c r="N21" s="5" cm="1">
        <f t="array" aca="1" ref="N21" ca="1">INDIRECT("DATA!I" &amp; 527-5*(ROW()-3)/2+(COLUMN()-14))</f>
        <v>0.99790678644137998</v>
      </c>
      <c r="O21" s="5" cm="1">
        <f t="array" aca="1" ref="O21" ca="1">INDIRECT("DATA!I" &amp; 527-5*(ROW()-3)/2+(COLUMN()-14))</f>
        <v>0.9967137609122384</v>
      </c>
      <c r="P21" s="5" cm="1">
        <f t="array" aca="1" ref="P21" ca="1">INDIRECT("DATA!I" &amp; 527-5*(ROW()-3)/2+(COLUMN()-14))</f>
        <v>0.99485958029625521</v>
      </c>
      <c r="Q21" s="5" cm="1">
        <f t="array" aca="1" ref="Q21" ca="1">INDIRECT("DATA!I" &amp; 527-5*(ROW()-3)/2+(COLUMN()-14))</f>
        <v>0.99262640789770762</v>
      </c>
      <c r="R21" s="5" cm="1">
        <f t="array" aca="1" ref="R21" ca="1">INDIRECT("DATA!I" &amp; 527-5*(ROW()-3)/2+(COLUMN()-14))</f>
        <v>0.98686996481317357</v>
      </c>
      <c r="S21" s="23"/>
      <c r="T21" s="83"/>
      <c r="U21" s="85"/>
      <c r="V21" s="4" t="s">
        <v>3</v>
      </c>
      <c r="W21" s="6" cm="1">
        <f t="array" aca="1" ref="W21" ca="1">INDIRECT("DATA!J" &amp; 527-5*(ROW()-3)/2+(COLUMN()-23))</f>
        <v>0.997078804208132</v>
      </c>
      <c r="X21" s="6" cm="1">
        <f t="array" aca="1" ref="X21" ca="1">INDIRECT("DATA!J" &amp; 527-5*(ROW()-3)/2+(COLUMN()-23))</f>
        <v>0.99233920431367295</v>
      </c>
      <c r="Y21" s="6" cm="1">
        <f t="array" aca="1" ref="Y21" ca="1">INDIRECT("DATA!J" &amp; 527-5*(ROW()-3)/2+(COLUMN()-23))</f>
        <v>0.97485970350400319</v>
      </c>
      <c r="Z21" s="6" cm="1">
        <f t="array" aca="1" ref="Z21" ca="1">INDIRECT("DATA!J" &amp; 527-5*(ROW()-3)/2+(COLUMN()-23))</f>
        <v>0.93064166953134164</v>
      </c>
      <c r="AA21" s="6" cm="1">
        <f t="array" aca="1" ref="AA21" ca="1">INDIRECT("DATA!J" &amp; 527-5*(ROW()-3)/2+(COLUMN()-23))</f>
        <v>0.8119528070471792</v>
      </c>
      <c r="AC21" s="83"/>
      <c r="AD21" s="85"/>
      <c r="AE21" s="4" t="s">
        <v>3</v>
      </c>
      <c r="AF21" s="5">
        <f t="shared" ca="1" si="1"/>
        <v>1.639288281639173E-3</v>
      </c>
      <c r="AG21" s="5">
        <f t="shared" ca="1" si="1"/>
        <v>1.7352758816725156E-2</v>
      </c>
      <c r="AH21" s="5">
        <f t="shared" ca="1" si="1"/>
        <v>6.8356036728807967E-2</v>
      </c>
      <c r="AI21" s="5">
        <f t="shared" ca="1" si="1"/>
        <v>0.18189453788247867</v>
      </c>
      <c r="AJ21" s="5">
        <f t="shared" ca="1" si="1"/>
        <v>0.43353105635551081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INDIRECT("DATA!E"&amp;527-5*(ROW()-2)/2+(COLUMN()-5))</f>
        <v>0.98548397532100396</v>
      </c>
      <c r="F22" s="2" cm="1">
        <f t="array" aca="1" ref="F22" ca="1">INDIRECT("DATA!E"&amp;527-5*(ROW()-2)/2+(COLUMN()-5))</f>
        <v>0.96886403635273355</v>
      </c>
      <c r="G22" s="2" cm="1">
        <f t="array" aca="1" ref="G22" ca="1">INDIRECT("DATA!E"&amp;527-5*(ROW()-2)/2+(COLUMN()-5))</f>
        <v>0.883172395242526</v>
      </c>
      <c r="H22" s="2" cm="1">
        <f t="array" aca="1" ref="H22" ca="1">INDIRECT("DATA!E"&amp;527-5*(ROW()-2)/2+(COLUMN()-5))</f>
        <v>0.71568990560501156</v>
      </c>
      <c r="I22" s="2" cm="1">
        <f t="array" aca="1" ref="I22" ca="1">INDIRECT("DATA!E"&amp;527-5*(ROW()-2)/2+(COLUMN()-5))</f>
        <v>0.45625374182092571</v>
      </c>
      <c r="K22" s="83"/>
      <c r="L22" s="89">
        <v>-25</v>
      </c>
      <c r="M22" s="7" t="s">
        <v>2</v>
      </c>
      <c r="N22" s="2" cm="1">
        <f t="array" aca="1" ref="N22" ca="1">INDIRECT("DATA!F" &amp; 527-5*(ROW()-2)/2+(COLUMN()-14))</f>
        <v>0.99869215210374562</v>
      </c>
      <c r="O22" s="2" cm="1">
        <f t="array" aca="1" ref="O22" ca="1">INDIRECT("DATA!F" &amp; 527-5*(ROW()-2)/2+(COLUMN()-14))</f>
        <v>0.99411477356724864</v>
      </c>
      <c r="P22" s="2" cm="1">
        <f t="array" aca="1" ref="P22" ca="1">INDIRECT("DATA!F" &amp; 527-5*(ROW()-2)/2+(COLUMN()-14))</f>
        <v>0.9929949004481472</v>
      </c>
      <c r="Q22" s="2" cm="1">
        <f t="array" aca="1" ref="Q22" ca="1">INDIRECT("DATA!F" &amp; 527-5*(ROW()-2)/2+(COLUMN()-14))</f>
        <v>0.98365946076631683</v>
      </c>
      <c r="R22" s="2" cm="1">
        <f t="array" aca="1" ref="R22" ca="1">INDIRECT("DATA!F" &amp; 527-5*(ROW()-2)/2+(COLUMN()-14))</f>
        <v>0.9448804218012592</v>
      </c>
      <c r="S22" s="23"/>
      <c r="T22" s="83"/>
      <c r="U22" s="89">
        <v>-25</v>
      </c>
      <c r="V22" s="7" t="s">
        <v>2</v>
      </c>
      <c r="W22" s="3" cm="1">
        <f t="array" aca="1" ref="W22" ca="1">INDIRECT("DATA!G" &amp; 527-5*(ROW()-2)/2+(COLUMN()-23))</f>
        <v>0.99415900168339155</v>
      </c>
      <c r="X22" s="3" cm="1">
        <f t="array" aca="1" ref="X22" ca="1">INDIRECT("DATA!G" &amp; 527-5*(ROW()-2)/2+(COLUMN()-23))</f>
        <v>0.98684073642020165</v>
      </c>
      <c r="Y22" s="3" cm="1">
        <f t="array" aca="1" ref="Y22" ca="1">INDIRECT("DATA!G" &amp; 527-5*(ROW()-2)/2+(COLUMN()-23))</f>
        <v>0.96275069387031664</v>
      </c>
      <c r="Z22" s="3" cm="1">
        <f t="array" aca="1" ref="Z22" ca="1">INDIRECT("DATA!G" &amp; 527-5*(ROW()-2)/2+(COLUMN()-23))</f>
        <v>0.90350546128820763</v>
      </c>
      <c r="AA22" s="3" cm="1">
        <f t="array" aca="1" ref="AA22" ca="1">INDIRECT("DATA!G" &amp; 527-5*(ROW()-2)/2+(COLUMN()-23))</f>
        <v>0.77426153092561989</v>
      </c>
      <c r="AC22" s="83"/>
      <c r="AD22" s="89">
        <v>-25</v>
      </c>
      <c r="AE22" s="7" t="s">
        <v>2</v>
      </c>
      <c r="AF22" s="2">
        <f t="shared" ca="1" si="1"/>
        <v>1.3208176782741665E-2</v>
      </c>
      <c r="AG22" s="2">
        <f t="shared" ca="1" si="1"/>
        <v>2.5250737214515095E-2</v>
      </c>
      <c r="AH22" s="2">
        <f t="shared" ca="1" si="1"/>
        <v>0.1098225052056212</v>
      </c>
      <c r="AI22" s="2">
        <f t="shared" ca="1" si="1"/>
        <v>0.26796955516130527</v>
      </c>
      <c r="AJ22" s="2">
        <f t="shared" ca="1" si="1"/>
        <v>0.48862667998033349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INDIRECT("DATA!H" &amp; 527-5*(ROW()-3)/2+(COLUMN()-5))</f>
        <v>0.99646921256144583</v>
      </c>
      <c r="F23" s="5" cm="1">
        <f t="array" aca="1" ref="F23" ca="1">INDIRECT("DATA!H" &amp; 527-5*(ROW()-3)/2+(COLUMN()-5))</f>
        <v>0.98162926536483941</v>
      </c>
      <c r="G23" s="5" cm="1">
        <f t="array" aca="1" ref="G23" ca="1">INDIRECT("DATA!H" &amp; 527-5*(ROW()-3)/2+(COLUMN()-5))</f>
        <v>0.9321226402956404</v>
      </c>
      <c r="H23" s="5" cm="1">
        <f t="array" aca="1" ref="H23" ca="1">INDIRECT("DATA!H" &amp; 527-5*(ROW()-3)/2+(COLUMN()-5))</f>
        <v>0.82365034657148006</v>
      </c>
      <c r="I23" s="5" cm="1">
        <f t="array" aca="1" ref="I23" ca="1">INDIRECT("DATA!H" &amp; 527-5*(ROW()-3)/2+(COLUMN()-5))</f>
        <v>0.58696692217696889</v>
      </c>
      <c r="K23" s="83"/>
      <c r="L23" s="75"/>
      <c r="M23" s="8" t="s">
        <v>3</v>
      </c>
      <c r="N23" s="5" cm="1">
        <f t="array" aca="1" ref="N23" ca="1">INDIRECT("DATA!I" &amp; 527-5*(ROW()-3)/2+(COLUMN()-14))</f>
        <v>0.99989356645081795</v>
      </c>
      <c r="O23" s="5" cm="1">
        <f t="array" aca="1" ref="O23" ca="1">INDIRECT("DATA!I" &amp; 527-5*(ROW()-3)/2+(COLUMN()-14))</f>
        <v>0.99659122828793056</v>
      </c>
      <c r="P23" s="5" cm="1">
        <f t="array" aca="1" ref="P23" ca="1">INDIRECT("DATA!I" &amp; 527-5*(ROW()-3)/2+(COLUMN()-14))</f>
        <v>0.99502234704727877</v>
      </c>
      <c r="Q23" s="5" cm="1">
        <f t="array" aca="1" ref="Q23" ca="1">INDIRECT("DATA!I" &amp; 527-5*(ROW()-3)/2+(COLUMN()-14))</f>
        <v>0.99304877973512418</v>
      </c>
      <c r="R23" s="5" cm="1">
        <f t="array" aca="1" ref="R23" ca="1">INDIRECT("DATA!I" &amp; 527-5*(ROW()-3)/2+(COLUMN()-14))</f>
        <v>0.98738961155464999</v>
      </c>
      <c r="S23" s="23"/>
      <c r="T23" s="83"/>
      <c r="U23" s="75"/>
      <c r="V23" s="8" t="s">
        <v>3</v>
      </c>
      <c r="W23" s="6" cm="1">
        <f t="array" aca="1" ref="W23" ca="1">INDIRECT("DATA!J" &amp; 527-5*(ROW()-3)/2+(COLUMN()-23))</f>
        <v>0.99745011536767925</v>
      </c>
      <c r="X23" s="6" cm="1">
        <f t="array" aca="1" ref="X23" ca="1">INDIRECT("DATA!J" &amp; 527-5*(ROW()-3)/2+(COLUMN()-23))</f>
        <v>0.99300144729229578</v>
      </c>
      <c r="Y23" s="6" cm="1">
        <f t="array" aca="1" ref="Y23" ca="1">INDIRECT("DATA!J" &amp; 527-5*(ROW()-3)/2+(COLUMN()-23))</f>
        <v>0.97674967081118003</v>
      </c>
      <c r="Z23" s="6" cm="1">
        <f t="array" aca="1" ref="Z23" ca="1">INDIRECT("DATA!J" &amp; 527-5*(ROW()-3)/2+(COLUMN()-23))</f>
        <v>0.93642897411419757</v>
      </c>
      <c r="AA23" s="6" cm="1">
        <f t="array" aca="1" ref="AA23" ca="1">INDIRECT("DATA!J" &amp; 527-5*(ROW()-3)/2+(COLUMN()-23))</f>
        <v>0.82879012686414066</v>
      </c>
      <c r="AC23" s="83"/>
      <c r="AD23" s="75"/>
      <c r="AE23" s="8" t="s">
        <v>3</v>
      </c>
      <c r="AF23" s="5">
        <f t="shared" ca="1" si="1"/>
        <v>3.4243538893721226E-3</v>
      </c>
      <c r="AG23" s="5">
        <f t="shared" ca="1" si="1"/>
        <v>1.4961962923091154E-2</v>
      </c>
      <c r="AH23" s="5">
        <f t="shared" ca="1" si="1"/>
        <v>6.2899706751638362E-2</v>
      </c>
      <c r="AI23" s="5">
        <f t="shared" ca="1" si="1"/>
        <v>0.16939843316364411</v>
      </c>
      <c r="AJ23" s="5">
        <f t="shared" ca="1" si="1"/>
        <v>0.40042268937768111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INDIRECT("DATA!E"&amp;527-5*(ROW()-2)/2+(COLUMN()-5))</f>
        <v>0.98386336574098121</v>
      </c>
      <c r="F24" s="2" cm="1">
        <f t="array" aca="1" ref="F24" ca="1">INDIRECT("DATA!E"&amp;527-5*(ROW()-2)/2+(COLUMN()-5))</f>
        <v>0.96710358549534159</v>
      </c>
      <c r="G24" s="2" cm="1">
        <f t="array" aca="1" ref="G24" ca="1">INDIRECT("DATA!E"&amp;527-5*(ROW()-2)/2+(COLUMN()-5))</f>
        <v>0.88439822569514237</v>
      </c>
      <c r="H24" s="2" cm="1">
        <f t="array" aca="1" ref="H24" ca="1">INDIRECT("DATA!E"&amp;527-5*(ROW()-2)/2+(COLUMN()-5))</f>
        <v>0.72603155050144574</v>
      </c>
      <c r="I24" s="2" cm="1">
        <f t="array" aca="1" ref="I24" ca="1">INDIRECT("DATA!E"&amp;527-5*(ROW()-2)/2+(COLUMN()-5))</f>
        <v>0.4758711391906662</v>
      </c>
      <c r="K24" s="83"/>
      <c r="L24" s="74">
        <v>-30</v>
      </c>
      <c r="M24" s="1" t="s">
        <v>2</v>
      </c>
      <c r="N24" s="2" cm="1">
        <f t="array" aca="1" ref="N24" ca="1">INDIRECT("DATA!F" &amp; 527-5*(ROW()-2)/2+(COLUMN()-14))</f>
        <v>0.99486990228082317</v>
      </c>
      <c r="O24" s="2" cm="1">
        <f t="array" aca="1" ref="O24" ca="1">INDIRECT("DATA!F" &amp; 527-5*(ROW()-2)/2+(COLUMN()-14))</f>
        <v>0.99401309072934363</v>
      </c>
      <c r="P24" s="2" cm="1">
        <f t="array" aca="1" ref="P24" ca="1">INDIRECT("DATA!F" &amp; 527-5*(ROW()-2)/2+(COLUMN()-14))</f>
        <v>0.99315709917893924</v>
      </c>
      <c r="Q24" s="2" cm="1">
        <f t="array" aca="1" ref="Q24" ca="1">INDIRECT("DATA!F" &amp; 527-5*(ROW()-2)/2+(COLUMN()-14))</f>
        <v>0.98557146492034997</v>
      </c>
      <c r="R24" s="2" cm="1">
        <f t="array" aca="1" ref="R24" ca="1">INDIRECT("DATA!F" &amp; 527-5*(ROW()-2)/2+(COLUMN()-14))</f>
        <v>0.95188618462225105</v>
      </c>
      <c r="S24" s="23"/>
      <c r="T24" s="83"/>
      <c r="U24" s="74">
        <v>-30</v>
      </c>
      <c r="V24" s="1" t="s">
        <v>2</v>
      </c>
      <c r="W24" s="3" cm="1">
        <f t="array" aca="1" ref="W24" ca="1">INDIRECT("DATA!G" &amp; 527-5*(ROW()-2)/2+(COLUMN()-23))</f>
        <v>0.99262665436527919</v>
      </c>
      <c r="X24" s="3" cm="1">
        <f t="array" aca="1" ref="X24" ca="1">INDIRECT("DATA!G" &amp; 527-5*(ROW()-2)/2+(COLUMN()-23))</f>
        <v>0.98593899265063523</v>
      </c>
      <c r="Y24" s="3" cm="1">
        <f t="array" aca="1" ref="Y24" ca="1">INDIRECT("DATA!G" &amp; 527-5*(ROW()-2)/2+(COLUMN()-23))</f>
        <v>0.96316287310177484</v>
      </c>
      <c r="Z24" s="3" cm="1">
        <f t="array" aca="1" ref="Z24" ca="1">INDIRECT("DATA!G" &amp; 527-5*(ROW()-2)/2+(COLUMN()-23))</f>
        <v>0.90797848928475722</v>
      </c>
      <c r="AA24" s="3" cm="1">
        <f t="array" aca="1" ref="AA24" ca="1">INDIRECT("DATA!G" &amp; 527-5*(ROW()-2)/2+(COLUMN()-23))</f>
        <v>0.78818718164340418</v>
      </c>
      <c r="AC24" s="83"/>
      <c r="AD24" s="74">
        <v>-30</v>
      </c>
      <c r="AE24" s="1" t="s">
        <v>2</v>
      </c>
      <c r="AF24" s="2">
        <f t="shared" ca="1" si="1"/>
        <v>1.100653653984196E-2</v>
      </c>
      <c r="AG24" s="2">
        <f t="shared" ca="1" si="1"/>
        <v>2.690950523400204E-2</v>
      </c>
      <c r="AH24" s="2">
        <f t="shared" ca="1" si="1"/>
        <v>0.10875887348379687</v>
      </c>
      <c r="AI24" s="2">
        <f t="shared" ca="1" si="1"/>
        <v>0.25953991441890423</v>
      </c>
      <c r="AJ24" s="2">
        <f t="shared" ca="1" si="1"/>
        <v>0.47601504543158485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INDIRECT("DATA!H" &amp; 527-5*(ROW()-3)/2+(COLUMN()-5))</f>
        <v>0.99543794559087695</v>
      </c>
      <c r="F25" s="5" cm="1">
        <f t="array" aca="1" ref="F25" ca="1">INDIRECT("DATA!H" &amp; 527-5*(ROW()-3)/2+(COLUMN()-5))</f>
        <v>0.98010017722382381</v>
      </c>
      <c r="G25" s="5" cm="1">
        <f t="array" aca="1" ref="G25" ca="1">INDIRECT("DATA!H" &amp; 527-5*(ROW()-3)/2+(COLUMN()-5))</f>
        <v>0.93253372005179502</v>
      </c>
      <c r="H25" s="5" cm="1">
        <f t="array" aca="1" ref="H25" ca="1">INDIRECT("DATA!H" &amp; 527-5*(ROW()-3)/2+(COLUMN()-5))</f>
        <v>0.82965526421194657</v>
      </c>
      <c r="I25" s="5" cm="1">
        <f t="array" aca="1" ref="I25" ca="1">INDIRECT("DATA!H" &amp; 527-5*(ROW()-3)/2+(COLUMN()-5))</f>
        <v>0.61087351886335428</v>
      </c>
      <c r="K25" s="83"/>
      <c r="L25" s="75"/>
      <c r="M25" s="4" t="s">
        <v>3</v>
      </c>
      <c r="N25" s="5" cm="1">
        <f t="array" aca="1" ref="N25" ca="1">INDIRECT("DATA!I" &amp; 527-5*(ROW()-3)/2+(COLUMN()-14))</f>
        <v>0.99760889178627676</v>
      </c>
      <c r="O25" s="5" cm="1">
        <f t="array" aca="1" ref="O25" ca="1">INDIRECT("DATA!I" &amp; 527-5*(ROW()-3)/2+(COLUMN()-14))</f>
        <v>0.99665957260972715</v>
      </c>
      <c r="P25" s="5" cm="1">
        <f t="array" aca="1" ref="P25" ca="1">INDIRECT("DATA!I" &amp; 527-5*(ROW()-3)/2+(COLUMN()-14))</f>
        <v>0.99501432136988277</v>
      </c>
      <c r="Q25" s="5" cm="1">
        <f t="array" aca="1" ref="Q25" ca="1">INDIRECT("DATA!I" &amp; 527-5*(ROW()-3)/2+(COLUMN()-14))</f>
        <v>0.99271903224123603</v>
      </c>
      <c r="R25" s="5" cm="1">
        <f t="array" aca="1" ref="R25" ca="1">INDIRECT("DATA!I" &amp; 527-5*(ROW()-3)/2+(COLUMN()-14))</f>
        <v>0.98879638743012521</v>
      </c>
      <c r="S25" s="23"/>
      <c r="T25" s="83"/>
      <c r="U25" s="75"/>
      <c r="V25" s="4" t="s">
        <v>3</v>
      </c>
      <c r="W25" s="6" cm="1">
        <f t="array" aca="1" ref="W25" ca="1">INDIRECT("DATA!J" &amp; 527-5*(ROW()-3)/2+(COLUMN()-23))</f>
        <v>0.99695146054500439</v>
      </c>
      <c r="X25" s="6" cm="1">
        <f t="array" aca="1" ref="X25" ca="1">INDIRECT("DATA!J" &amp; 527-5*(ROW()-3)/2+(COLUMN()-23))</f>
        <v>0.99262636001187443</v>
      </c>
      <c r="Y25" s="6" cm="1">
        <f t="array" aca="1" ref="Y25" ca="1">INDIRECT("DATA!J" &amp; 527-5*(ROW()-3)/2+(COLUMN()-23))</f>
        <v>0.97720051329223301</v>
      </c>
      <c r="Z25" s="6" cm="1">
        <f t="array" aca="1" ref="Z25" ca="1">INDIRECT("DATA!J" &amp; 527-5*(ROW()-3)/2+(COLUMN()-23))</f>
        <v>0.93890160090845765</v>
      </c>
      <c r="AA25" s="6" cm="1">
        <f t="array" aca="1" ref="AA25" ca="1">INDIRECT("DATA!J" &amp; 527-5*(ROW()-3)/2+(COLUMN()-23))</f>
        <v>0.8431289643427663</v>
      </c>
      <c r="AC25" s="83"/>
      <c r="AD25" s="75"/>
      <c r="AE25" s="4" t="s">
        <v>3</v>
      </c>
      <c r="AF25" s="5">
        <f t="shared" ca="1" si="1"/>
        <v>2.1709461953998144E-3</v>
      </c>
      <c r="AG25" s="5">
        <f t="shared" ca="1" si="1"/>
        <v>1.6559395385903342E-2</v>
      </c>
      <c r="AH25" s="5">
        <f t="shared" ca="1" si="1"/>
        <v>6.2480601318087747E-2</v>
      </c>
      <c r="AI25" s="5">
        <f t="shared" ca="1" si="1"/>
        <v>0.16306376802928946</v>
      </c>
      <c r="AJ25" s="5">
        <f t="shared" ca="1" si="1"/>
        <v>0.37792286856677093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INDIRECT("DATA!E"&amp;527-5*(ROW()-2)/2+(COLUMN()-5))</f>
        <v>0.97989484100476998</v>
      </c>
      <c r="F26" s="2" cm="1">
        <f t="array" aca="1" ref="F26" ca="1">INDIRECT("DATA!E"&amp;527-5*(ROW()-2)/2+(COLUMN()-5))</f>
        <v>0.96050683856713803</v>
      </c>
      <c r="G26" s="2" cm="1">
        <f t="array" aca="1" ref="G26" ca="1">INDIRECT("DATA!E"&amp;527-5*(ROW()-2)/2+(COLUMN()-5))</f>
        <v>0.87846011935086088</v>
      </c>
      <c r="H26" s="2" cm="1">
        <f t="array" aca="1" ref="H26" ca="1">INDIRECT("DATA!E"&amp;527-5*(ROW()-2)/2+(COLUMN()-5))</f>
        <v>0.72813769934865336</v>
      </c>
      <c r="I26" s="2" cm="1">
        <f t="array" aca="1" ref="I26" ca="1">INDIRECT("DATA!E"&amp;527-5*(ROW()-2)/2+(COLUMN()-5))</f>
        <v>0.48848373741094853</v>
      </c>
      <c r="K26" s="83"/>
      <c r="L26" s="74">
        <v>-35</v>
      </c>
      <c r="M26" s="1" t="s">
        <v>2</v>
      </c>
      <c r="N26" s="2" cm="1">
        <f t="array" aca="1" ref="N26" ca="1">INDIRECT("DATA!F" &amp; 527-5*(ROW()-2)/2+(COLUMN()-14))</f>
        <v>0.99342786644076519</v>
      </c>
      <c r="O26" s="2" cm="1">
        <f t="array" aca="1" ref="O26" ca="1">INDIRECT("DATA!F" &amp; 527-5*(ROW()-2)/2+(COLUMN()-14))</f>
        <v>0.99356595950853377</v>
      </c>
      <c r="P26" s="2" cm="1">
        <f t="array" aca="1" ref="P26" ca="1">INDIRECT("DATA!F" &amp; 527-5*(ROW()-2)/2+(COLUMN()-14))</f>
        <v>0.99315709917893924</v>
      </c>
      <c r="Q26" s="2" cm="1">
        <f t="array" aca="1" ref="Q26" ca="1">INDIRECT("DATA!F" &amp; 527-5*(ROW()-2)/2+(COLUMN()-14))</f>
        <v>0.98617563026476363</v>
      </c>
      <c r="R26" s="2" cm="1">
        <f t="array" aca="1" ref="R26" ca="1">INDIRECT("DATA!F" &amp; 527-5*(ROW()-2)/2+(COLUMN()-14))</f>
        <v>0.95916265893817798</v>
      </c>
      <c r="S26" s="23"/>
      <c r="T26" s="83"/>
      <c r="U26" s="74">
        <v>-35</v>
      </c>
      <c r="V26" s="1" t="s">
        <v>2</v>
      </c>
      <c r="W26" s="3" cm="1">
        <f t="array" aca="1" ref="W26" ca="1">INDIRECT("DATA!G" &amp; 527-5*(ROW()-2)/2+(COLUMN()-23))</f>
        <v>0.98902036575889596</v>
      </c>
      <c r="X26" s="3" cm="1">
        <f t="array" aca="1" ref="X26" ca="1">INDIRECT("DATA!G" &amp; 527-5*(ROW()-2)/2+(COLUMN()-23))</f>
        <v>0.98278449764073217</v>
      </c>
      <c r="Y26" s="3" cm="1">
        <f t="array" aca="1" ref="Y26" ca="1">INDIRECT("DATA!G" &amp; 527-5*(ROW()-2)/2+(COLUMN()-23))</f>
        <v>0.96115579918535476</v>
      </c>
      <c r="Z26" s="3" cm="1">
        <f t="array" aca="1" ref="Z26" ca="1">INDIRECT("DATA!G" &amp; 527-5*(ROW()-2)/2+(COLUMN()-23))</f>
        <v>0.90877161868154321</v>
      </c>
      <c r="AA26" s="3" cm="1">
        <f t="array" aca="1" ref="AA26" ca="1">INDIRECT("DATA!G" &amp; 527-5*(ROW()-2)/2+(COLUMN()-23))</f>
        <v>0.79869805491734702</v>
      </c>
      <c r="AC26" s="83"/>
      <c r="AD26" s="74">
        <v>-35</v>
      </c>
      <c r="AE26" s="1" t="s">
        <v>2</v>
      </c>
      <c r="AF26" s="2">
        <f t="shared" ca="1" si="1"/>
        <v>1.3533025435995216E-2</v>
      </c>
      <c r="AG26" s="2">
        <f t="shared" ca="1" si="1"/>
        <v>3.3059120941395737E-2</v>
      </c>
      <c r="AH26" s="2">
        <f t="shared" ca="1" si="1"/>
        <v>0.11469697982807836</v>
      </c>
      <c r="AI26" s="2">
        <f t="shared" ca="1" si="1"/>
        <v>0.25803793091611027</v>
      </c>
      <c r="AJ26" s="2">
        <f t="shared" ca="1" si="1"/>
        <v>0.47067892152722945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INDIRECT("DATA!H" &amp; 527-5*(ROW()-3)/2+(COLUMN()-5))</f>
        <v>0.98774478212388495</v>
      </c>
      <c r="F27" s="5" cm="1">
        <f t="array" aca="1" ref="F27" ca="1">INDIRECT("DATA!H" &amp; 527-5*(ROW()-3)/2+(COLUMN()-5))</f>
        <v>0.97490707042766844</v>
      </c>
      <c r="G27" s="5" cm="1">
        <f t="array" aca="1" ref="G27" ca="1">INDIRECT("DATA!H" &amp; 527-5*(ROW()-3)/2+(COLUMN()-5))</f>
        <v>0.92798826139003077</v>
      </c>
      <c r="H27" s="5" cm="1">
        <f t="array" aca="1" ref="H27" ca="1">INDIRECT("DATA!H" &amp; 527-5*(ROW()-3)/2+(COLUMN()-5))</f>
        <v>0.83064793769974077</v>
      </c>
      <c r="I27" s="5" cm="1">
        <f t="array" aca="1" ref="I27" ca="1">INDIRECT("DATA!H" &amp; 527-5*(ROW()-3)/2+(COLUMN()-5))</f>
        <v>0.6263769207740596</v>
      </c>
      <c r="K27" s="83"/>
      <c r="L27" s="75"/>
      <c r="M27" s="9" t="s">
        <v>3</v>
      </c>
      <c r="N27" s="5" cm="1">
        <f t="array" aca="1" ref="N27" ca="1">INDIRECT("DATA!I" &amp; 527-5*(ROW()-3)/2+(COLUMN()-14))</f>
        <v>0.9970833070669618</v>
      </c>
      <c r="O27" s="5" cm="1">
        <f t="array" aca="1" ref="O27" ca="1">INDIRECT("DATA!I" &amp; 527-5*(ROW()-3)/2+(COLUMN()-14))</f>
        <v>0.99669785796238697</v>
      </c>
      <c r="P27" s="5" cm="1">
        <f t="array" aca="1" ref="P27" ca="1">INDIRECT("DATA!I" &amp; 527-5*(ROW()-3)/2+(COLUMN()-14))</f>
        <v>0.99497218126830322</v>
      </c>
      <c r="Q27" s="5" cm="1">
        <f t="array" aca="1" ref="Q27" ca="1">INDIRECT("DATA!I" &amp; 527-5*(ROW()-3)/2+(COLUMN()-14))</f>
        <v>0.99308301311542879</v>
      </c>
      <c r="R27" s="5" cm="1">
        <f t="array" aca="1" ref="R27" ca="1">INDIRECT("DATA!I" &amp; 527-5*(ROW()-3)/2+(COLUMN()-14))</f>
        <v>0.98889704167365799</v>
      </c>
      <c r="S27" s="23"/>
      <c r="T27" s="83"/>
      <c r="U27" s="75"/>
      <c r="V27" s="9" t="s">
        <v>3</v>
      </c>
      <c r="W27" s="6" cm="1">
        <f t="array" aca="1" ref="W27" ca="1">INDIRECT("DATA!J" &amp; 527-5*(ROW()-3)/2+(COLUMN()-23))</f>
        <v>0.99519889216237478</v>
      </c>
      <c r="X27" s="6" cm="1">
        <f t="array" aca="1" ref="X27" ca="1">INDIRECT("DATA!J" &amp; 527-5*(ROW()-3)/2+(COLUMN()-23))</f>
        <v>0.99108879412501683</v>
      </c>
      <c r="Y27" s="6" cm="1">
        <f t="array" aca="1" ref="Y27" ca="1">INDIRECT("DATA!J" &amp; 527-5*(ROW()-3)/2+(COLUMN()-23))</f>
        <v>0.97625744481982857</v>
      </c>
      <c r="Z27" s="6" cm="1">
        <f t="array" aca="1" ref="Z27" ca="1">INDIRECT("DATA!J" &amp; 527-5*(ROW()-3)/2+(COLUMN()-23))</f>
        <v>0.94006381960393659</v>
      </c>
      <c r="AA27" s="6" cm="1">
        <f t="array" aca="1" ref="AA27" ca="1">INDIRECT("DATA!J" &amp; 527-5*(ROW()-3)/2+(COLUMN()-23))</f>
        <v>0.85141339189220566</v>
      </c>
      <c r="AC27" s="83"/>
      <c r="AD27" s="75"/>
      <c r="AE27" s="9" t="s">
        <v>3</v>
      </c>
      <c r="AF27" s="5">
        <f t="shared" ca="1" si="1"/>
        <v>9.3385249430768535E-3</v>
      </c>
      <c r="AG27" s="5">
        <f t="shared" ca="1" si="1"/>
        <v>2.1790787534718525E-2</v>
      </c>
      <c r="AH27" s="5">
        <f t="shared" ca="1" si="1"/>
        <v>6.6983919878272458E-2</v>
      </c>
      <c r="AI27" s="5">
        <f t="shared" ca="1" si="1"/>
        <v>0.16243507541568802</v>
      </c>
      <c r="AJ27" s="5">
        <f t="shared" ca="1" si="1"/>
        <v>0.3625201208995984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INDIRECT("DATA!E"&amp;527-5*(ROW()-2)/2+(COLUMN()-5))</f>
        <v>0.96601637188073741</v>
      </c>
      <c r="F28" s="2" cm="1">
        <f t="array" aca="1" ref="F28" ca="1">INDIRECT("DATA!E"&amp;527-5*(ROW()-2)/2+(COLUMN()-5))</f>
        <v>0.94498795549492443</v>
      </c>
      <c r="G28" s="2" cm="1">
        <f t="array" aca="1" ref="G28" ca="1">INDIRECT("DATA!E"&amp;527-5*(ROW()-2)/2+(COLUMN()-5))</f>
        <v>0.86300097841968415</v>
      </c>
      <c r="H28" s="2" cm="1">
        <f t="array" aca="1" ref="H28" ca="1">INDIRECT("DATA!E"&amp;527-5*(ROW()-2)/2+(COLUMN()-5))</f>
        <v>0.72192558973828547</v>
      </c>
      <c r="I28" s="2" cm="1">
        <f t="array" aca="1" ref="I28" ca="1">INDIRECT("DATA!E"&amp;527-5*(ROW()-2)/2+(COLUMN()-5))</f>
        <v>0.49469666712226262</v>
      </c>
      <c r="K28" s="83"/>
      <c r="L28" s="74">
        <v>-40</v>
      </c>
      <c r="M28" s="10" t="s">
        <v>2</v>
      </c>
      <c r="N28" s="2" cm="1">
        <f t="array" aca="1" ref="N28" ca="1">INDIRECT("DATA!F" &amp; 527-5*(ROW()-2)/2+(COLUMN()-14))</f>
        <v>0.99446372098273084</v>
      </c>
      <c r="O28" s="2" cm="1">
        <f t="array" aca="1" ref="O28" ca="1">INDIRECT("DATA!F" &amp; 527-5*(ROW()-2)/2+(COLUMN()-14))</f>
        <v>0.99171556221763035</v>
      </c>
      <c r="P28" s="2" cm="1">
        <f t="array" aca="1" ref="P28" ca="1">INDIRECT("DATA!F" &amp; 527-5*(ROW()-2)/2+(COLUMN()-14))</f>
        <v>0.99144264028065843</v>
      </c>
      <c r="Q28" s="2" cm="1">
        <f t="array" aca="1" ref="Q28" ca="1">INDIRECT("DATA!F" &amp; 527-5*(ROW()-2)/2+(COLUMN()-14))</f>
        <v>0.98656412293863738</v>
      </c>
      <c r="R28" s="2" cm="1">
        <f t="array" aca="1" ref="R28" ca="1">INDIRECT("DATA!F" &amp; 527-5*(ROW()-2)/2+(COLUMN()-14))</f>
        <v>0.96489138324445278</v>
      </c>
      <c r="S28" s="23"/>
      <c r="T28" s="83"/>
      <c r="U28" s="74">
        <v>-40</v>
      </c>
      <c r="V28" s="10" t="s">
        <v>2</v>
      </c>
      <c r="W28" s="3" cm="1">
        <f t="array" aca="1" ref="W28" ca="1">INDIRECT("DATA!G" &amp; 527-5*(ROW()-2)/2+(COLUMN()-23))</f>
        <v>0.98517657035207096</v>
      </c>
      <c r="X28" s="3" cm="1">
        <f t="array" aca="1" ref="X28" ca="1">INDIRECT("DATA!G" &amp; 527-5*(ROW()-2)/2+(COLUMN()-23))</f>
        <v>0.97603422355773262</v>
      </c>
      <c r="Y28" s="3" cm="1">
        <f t="array" aca="1" ref="Y28" ca="1">INDIRECT("DATA!G" &amp; 527-5*(ROW()-2)/2+(COLUMN()-23))</f>
        <v>0.95538870892480121</v>
      </c>
      <c r="Z28" s="3" cm="1">
        <f t="array" aca="1" ref="Z28" ca="1">INDIRECT("DATA!G" &amp; 527-5*(ROW()-2)/2+(COLUMN()-23))</f>
        <v>0.90659255507460479</v>
      </c>
      <c r="AA28" s="3" cm="1">
        <f t="array" aca="1" ref="AA28" ca="1">INDIRECT("DATA!G" &amp; 527-5*(ROW()-2)/2+(COLUMN()-23))</f>
        <v>0.80517194617580146</v>
      </c>
      <c r="AC28" s="83"/>
      <c r="AD28" s="74">
        <v>-40</v>
      </c>
      <c r="AE28" s="10" t="s">
        <v>2</v>
      </c>
      <c r="AF28" s="2">
        <f t="shared" ca="1" si="1"/>
        <v>2.8447349101993424E-2</v>
      </c>
      <c r="AG28" s="2">
        <f t="shared" ca="1" si="1"/>
        <v>4.6727606722705928E-2</v>
      </c>
      <c r="AH28" s="2">
        <f t="shared" ca="1" si="1"/>
        <v>0.12844166186097428</v>
      </c>
      <c r="AI28" s="2">
        <f t="shared" ca="1" si="1"/>
        <v>0.26463853320035191</v>
      </c>
      <c r="AJ28" s="2">
        <f t="shared" ca="1" si="1"/>
        <v>0.47019471612219016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INDIRECT("DATA!H" &amp; 527-5*(ROW()-3)/2+(COLUMN()-5))</f>
        <v>0.97740658662616442</v>
      </c>
      <c r="F29" s="5" cm="1">
        <f t="array" aca="1" ref="F29" ca="1">INDIRECT("DATA!H" &amp; 527-5*(ROW()-3)/2+(COLUMN()-5))</f>
        <v>0.96636711596543445</v>
      </c>
      <c r="G29" s="5" cm="1">
        <f t="array" aca="1" ref="G29" ca="1">INDIRECT("DATA!H" &amp; 527-5*(ROW()-3)/2+(COLUMN()-5))</f>
        <v>0.92194588584497716</v>
      </c>
      <c r="H29" s="5" cm="1">
        <f t="array" aca="1" ref="H29" ca="1">INDIRECT("DATA!H" &amp; 527-5*(ROW()-3)/2+(COLUMN()-5))</f>
        <v>0.82460210578950754</v>
      </c>
      <c r="I29" s="5" cm="1">
        <f t="array" aca="1" ref="I29" ca="1">INDIRECT("DATA!H" &amp; 527-5*(ROW()-3)/2+(COLUMN()-5))</f>
        <v>0.63445453006892216</v>
      </c>
      <c r="K29" s="83"/>
      <c r="L29" s="75"/>
      <c r="M29" s="11" t="s">
        <v>3</v>
      </c>
      <c r="N29" s="5" cm="1">
        <f t="array" aca="1" ref="N29" ca="1">INDIRECT("DATA!I" &amp; 527-5*(ROW()-3)/2+(COLUMN()-14))</f>
        <v>0.99649317418754002</v>
      </c>
      <c r="O29" s="5" cm="1">
        <f t="array" aca="1" ref="O29" ca="1">INDIRECT("DATA!I" &amp; 527-5*(ROW()-3)/2+(COLUMN()-14))</f>
        <v>0.99763767341679155</v>
      </c>
      <c r="P29" s="5" cm="1">
        <f t="array" aca="1" ref="P29" ca="1">INDIRECT("DATA!I" &amp; 527-5*(ROW()-3)/2+(COLUMN()-14))</f>
        <v>0.99652515201133662</v>
      </c>
      <c r="Q29" s="5" cm="1">
        <f t="array" aca="1" ref="Q29" ca="1">INDIRECT("DATA!I" &amp; 527-5*(ROW()-3)/2+(COLUMN()-14))</f>
        <v>0.99310316811615562</v>
      </c>
      <c r="R29" s="5" cm="1">
        <f t="array" aca="1" ref="R29" ca="1">INDIRECT("DATA!I" &amp; 527-5*(ROW()-3)/2+(COLUMN()-14))</f>
        <v>0.98877836955894716</v>
      </c>
      <c r="S29" s="23"/>
      <c r="T29" s="83"/>
      <c r="U29" s="75"/>
      <c r="V29" s="11" t="s">
        <v>3</v>
      </c>
      <c r="W29" s="6" cm="1">
        <f t="array" aca="1" ref="W29" ca="1">INDIRECT("DATA!J" &amp; 527-5*(ROW()-3)/2+(COLUMN()-23))</f>
        <v>0.99197521057355442</v>
      </c>
      <c r="X29" s="6" cm="1">
        <f t="array" aca="1" ref="X29" ca="1">INDIRECT("DATA!J" &amp; 527-5*(ROW()-3)/2+(COLUMN()-23))</f>
        <v>0.98919378470914521</v>
      </c>
      <c r="Y29" s="6" cm="1">
        <f t="array" aca="1" ref="Y29" ca="1">INDIRECT("DATA!J" &amp; 527-5*(ROW()-3)/2+(COLUMN()-23))</f>
        <v>0.97468098509888479</v>
      </c>
      <c r="Z29" s="6" cm="1">
        <f t="array" aca="1" ref="Z29" ca="1">INDIRECT("DATA!J" &amp; 527-5*(ROW()-3)/2+(COLUMN()-23))</f>
        <v>0.93941580186437124</v>
      </c>
      <c r="AA29" s="6" cm="1">
        <f t="array" aca="1" ref="AA29" ca="1">INDIRECT("DATA!J" &amp; 527-5*(ROW()-3)/2+(COLUMN()-23))</f>
        <v>0.85625264341964402</v>
      </c>
      <c r="AC29" s="83"/>
      <c r="AD29" s="75"/>
      <c r="AE29" s="11" t="s">
        <v>3</v>
      </c>
      <c r="AF29" s="5">
        <f t="shared" ca="1" si="1"/>
        <v>1.9086587561375601E-2</v>
      </c>
      <c r="AG29" s="5">
        <f t="shared" ca="1" si="1"/>
        <v>3.1270557451357095E-2</v>
      </c>
      <c r="AH29" s="5">
        <f t="shared" ca="1" si="1"/>
        <v>7.4579266166359459E-2</v>
      </c>
      <c r="AI29" s="5">
        <f t="shared" ca="1" si="1"/>
        <v>0.16850106232664808</v>
      </c>
      <c r="AJ29" s="5">
        <f t="shared" ca="1" si="1"/>
        <v>0.35432383949002499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INDIRECT("DATA!E"&amp;527-5*(ROW()-2)/2+(COLUMN()-5))</f>
        <v>0.94188252316227117</v>
      </c>
      <c r="F30" s="2" cm="1">
        <f t="array" aca="1" ref="F30" ca="1">INDIRECT("DATA!E"&amp;527-5*(ROW()-2)/2+(COLUMN()-5))</f>
        <v>0.9141764435807016</v>
      </c>
      <c r="G30" s="2" cm="1">
        <f t="array" aca="1" ref="G30" ca="1">INDIRECT("DATA!E"&amp;527-5*(ROW()-2)/2+(COLUMN()-5))</f>
        <v>0.8430505110934321</v>
      </c>
      <c r="H30" s="2" cm="1">
        <f t="array" aca="1" ref="H30" ca="1">INDIRECT("DATA!E"&amp;527-5*(ROW()-2)/2+(COLUMN()-5))</f>
        <v>0.70667264770658744</v>
      </c>
      <c r="I30" s="2" cm="1">
        <f t="array" aca="1" ref="I30" ca="1">INDIRECT("DATA!E"&amp;527-5*(ROW()-2)/2+(COLUMN()-5))</f>
        <v>0.49294788954719471</v>
      </c>
      <c r="K30" s="83"/>
      <c r="L30" s="74">
        <v>-45</v>
      </c>
      <c r="M30" s="12" t="s">
        <v>2</v>
      </c>
      <c r="N30" s="2" cm="1">
        <f t="array" aca="1" ref="N30" ca="1">INDIRECT("DATA!F" &amp; 527-5*(ROW()-2)/2+(COLUMN()-14))</f>
        <v>0.99234355884701875</v>
      </c>
      <c r="O30" s="2" cm="1">
        <f t="array" aca="1" ref="O30" ca="1">INDIRECT("DATA!F" &amp; 527-5*(ROW()-2)/2+(COLUMN()-14))</f>
        <v>0.99498278601997103</v>
      </c>
      <c r="P30" s="2" cm="1">
        <f t="array" aca="1" ref="P30" ca="1">INDIRECT("DATA!F" &amp; 527-5*(ROW()-2)/2+(COLUMN()-14))</f>
        <v>0.99226825693271903</v>
      </c>
      <c r="Q30" s="2" cm="1">
        <f t="array" aca="1" ref="Q30" ca="1">INDIRECT("DATA!F" &amp; 527-5*(ROW()-2)/2+(COLUMN()-14))</f>
        <v>0.98673210189180982</v>
      </c>
      <c r="R30" s="2" cm="1">
        <f t="array" aca="1" ref="R30" ca="1">INDIRECT("DATA!F" &amp; 527-5*(ROW()-2)/2+(COLUMN()-14))</f>
        <v>0.96765089393840198</v>
      </c>
      <c r="S30" s="23"/>
      <c r="T30" s="83"/>
      <c r="U30" s="74">
        <v>-45</v>
      </c>
      <c r="V30" s="12" t="s">
        <v>2</v>
      </c>
      <c r="W30" s="3" cm="1">
        <f t="array" aca="1" ref="W30" ca="1">INDIRECT("DATA!G" &amp; 527-5*(ROW()-2)/2+(COLUMN()-23))</f>
        <v>0.97564013664239724</v>
      </c>
      <c r="X30" s="3" cm="1">
        <f t="array" aca="1" ref="X30" ca="1">INDIRECT("DATA!G" &amp; 527-5*(ROW()-2)/2+(COLUMN()-23))</f>
        <v>0.97278196957757379</v>
      </c>
      <c r="Y30" s="3" cm="1">
        <f t="array" aca="1" ref="Y30" ca="1">INDIRECT("DATA!G" &amp; 527-5*(ROW()-2)/2+(COLUMN()-23))</f>
        <v>0.94930548809281523</v>
      </c>
      <c r="Z30" s="3" cm="1">
        <f t="array" aca="1" ref="Z30" ca="1">INDIRECT("DATA!G" &amp; 527-5*(ROW()-2)/2+(COLUMN()-23))</f>
        <v>0.90128811790764563</v>
      </c>
      <c r="AA30" s="3" cm="1">
        <f t="array" aca="1" ref="AA30" ca="1">INDIRECT("DATA!G" &amp; 527-5*(ROW()-2)/2+(COLUMN()-23))</f>
        <v>0.80646257336723415</v>
      </c>
      <c r="AC30" s="83"/>
      <c r="AD30" s="74">
        <v>-45</v>
      </c>
      <c r="AE30" s="12" t="s">
        <v>2</v>
      </c>
      <c r="AF30" s="2">
        <f t="shared" ca="1" si="1"/>
        <v>5.0461035684747579E-2</v>
      </c>
      <c r="AG30" s="2">
        <f t="shared" ca="1" si="1"/>
        <v>8.080634243926943E-2</v>
      </c>
      <c r="AH30" s="2">
        <f t="shared" ca="1" si="1"/>
        <v>0.14921774583928693</v>
      </c>
      <c r="AI30" s="2">
        <f t="shared" ca="1" si="1"/>
        <v>0.28005945418522238</v>
      </c>
      <c r="AJ30" s="2">
        <f t="shared" ca="1" si="1"/>
        <v>0.47470300439120727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INDIRECT("DATA!H" &amp; 527-5*(ROW()-3)/2+(COLUMN()-5))</f>
        <v>0.96379276897019805</v>
      </c>
      <c r="F31" s="5" cm="1">
        <f t="array" aca="1" ref="F31" ca="1">INDIRECT("DATA!H" &amp; 527-5*(ROW()-3)/2+(COLUMN()-5))</f>
        <v>0.94962297252335237</v>
      </c>
      <c r="G31" s="5" cm="1">
        <f t="array" aca="1" ref="G31" ca="1">INDIRECT("DATA!H" &amp; 527-5*(ROW()-3)/2+(COLUMN()-5))</f>
        <v>0.90672455863144541</v>
      </c>
      <c r="H31" s="5" cm="1">
        <f t="array" aca="1" ref="H31" ca="1">INDIRECT("DATA!H" &amp; 527-5*(ROW()-3)/2+(COLUMN()-5))</f>
        <v>0.8126085735283719</v>
      </c>
      <c r="I31" s="5" cm="1">
        <f t="array" aca="1" ref="I31" ca="1">INDIRECT("DATA!H" &amp; 527-5*(ROW()-3)/2+(COLUMN()-5))</f>
        <v>0.6339875581039125</v>
      </c>
      <c r="K31" s="83"/>
      <c r="L31" s="75"/>
      <c r="M31" s="9" t="s">
        <v>3</v>
      </c>
      <c r="N31" s="5" cm="1">
        <f t="array" aca="1" ref="N31" ca="1">INDIRECT("DATA!I" &amp; 527-5*(ROW()-3)/2+(COLUMN()-14))</f>
        <v>0.99748308846556377</v>
      </c>
      <c r="O31" s="5" cm="1">
        <f t="array" aca="1" ref="O31" ca="1">INDIRECT("DATA!I" &amp; 527-5*(ROW()-3)/2+(COLUMN()-14))</f>
        <v>0.99562739414842716</v>
      </c>
      <c r="P31" s="5" cm="1">
        <f t="array" aca="1" ref="P31" ca="1">INDIRECT("DATA!I" &amp; 527-5*(ROW()-3)/2+(COLUMN()-14))</f>
        <v>0.99548470325733118</v>
      </c>
      <c r="Q31" s="5" cm="1">
        <f t="array" aca="1" ref="Q31" ca="1">INDIRECT("DATA!I" &amp; 527-5*(ROW()-3)/2+(COLUMN()-14))</f>
        <v>0.99312931425132522</v>
      </c>
      <c r="R31" s="5" cm="1">
        <f t="array" aca="1" ref="R31" ca="1">INDIRECT("DATA!I" &amp; 527-5*(ROW()-3)/2+(COLUMN()-14))</f>
        <v>0.98956934876556002</v>
      </c>
      <c r="S31" s="23"/>
      <c r="T31" s="83"/>
      <c r="U31" s="75"/>
      <c r="V31" s="9" t="s">
        <v>3</v>
      </c>
      <c r="W31" s="6" cm="1">
        <f t="array" aca="1" ref="W31" ca="1">INDIRECT("DATA!J" &amp; 527-5*(ROW()-3)/2+(COLUMN()-23))</f>
        <v>0.9888176597505316</v>
      </c>
      <c r="X31" s="6" cm="1">
        <f t="array" aca="1" ref="X31" ca="1">INDIRECT("DATA!J" &amp; 527-5*(ROW()-3)/2+(COLUMN()-23))</f>
        <v>0.98333449862786204</v>
      </c>
      <c r="Y31" s="6" cm="1">
        <f t="array" aca="1" ref="Y31" ca="1">INDIRECT("DATA!J" &amp; 527-5*(ROW()-3)/2+(COLUMN()-23))</f>
        <v>0.96952451546471996</v>
      </c>
      <c r="Z31" s="6" cm="1">
        <f t="array" aca="1" ref="Z31" ca="1">INDIRECT("DATA!J" &amp; 527-5*(ROW()-3)/2+(COLUMN()-23))</f>
        <v>0.93613832607897862</v>
      </c>
      <c r="AA31" s="6" cm="1">
        <f t="array" aca="1" ref="AA31" ca="1">INDIRECT("DATA!J" &amp; 527-5*(ROW()-3)/2+(COLUMN()-23))</f>
        <v>0.85920011042002198</v>
      </c>
      <c r="AC31" s="83"/>
      <c r="AD31" s="75"/>
      <c r="AE31" s="9" t="s">
        <v>3</v>
      </c>
      <c r="AF31" s="5">
        <f t="shared" ca="1" si="1"/>
        <v>3.3690319495365717E-2</v>
      </c>
      <c r="AG31" s="5">
        <f t="shared" ca="1" si="1"/>
        <v>4.6004421625074787E-2</v>
      </c>
      <c r="AH31" s="5">
        <f t="shared" ca="1" si="1"/>
        <v>8.8760144625885773E-2</v>
      </c>
      <c r="AI31" s="5">
        <f t="shared" ca="1" si="1"/>
        <v>0.18052074072295332</v>
      </c>
      <c r="AJ31" s="5">
        <f t="shared" ca="1" si="1"/>
        <v>0.35558179066164752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INDIRECT("DATA!E"&amp;527-5*(ROW()-2)/2+(COLUMN()-5))</f>
        <v>0.90281339962462936</v>
      </c>
      <c r="F32" s="2" cm="1">
        <f t="array" aca="1" ref="F32" ca="1">INDIRECT("DATA!E"&amp;527-5*(ROW()-2)/2+(COLUMN()-5))</f>
        <v>0.87989740902612013</v>
      </c>
      <c r="G32" s="2" cm="1">
        <f t="array" aca="1" ref="G32" ca="1">INDIRECT("DATA!E"&amp;527-5*(ROW()-2)/2+(COLUMN()-5))</f>
        <v>0.81358761222778897</v>
      </c>
      <c r="H32" s="2" cm="1">
        <f t="array" aca="1" ref="H32" ca="1">INDIRECT("DATA!E"&amp;527-5*(ROW()-2)/2+(COLUMN()-5))</f>
        <v>0.68286338911059419</v>
      </c>
      <c r="I32" s="2" cm="1">
        <f t="array" aca="1" ref="I32" ca="1">INDIRECT("DATA!E"&amp;527-5*(ROW()-2)/2+(COLUMN()-5))</f>
        <v>0.48332278824161978</v>
      </c>
      <c r="K32" s="83"/>
      <c r="L32" s="74">
        <v>-50</v>
      </c>
      <c r="M32" s="10" t="s">
        <v>2</v>
      </c>
      <c r="N32" s="2" cm="1">
        <f t="array" aca="1" ref="N32" ca="1">INDIRECT("DATA!F" &amp; 527-5*(ROW()-2)/2+(COLUMN()-14))</f>
        <v>0.99506212131500338</v>
      </c>
      <c r="O32" s="2" cm="1">
        <f t="array" aca="1" ref="O32" ca="1">INDIRECT("DATA!F" &amp; 527-5*(ROW()-2)/2+(COLUMN()-14))</f>
        <v>0.99331661718095643</v>
      </c>
      <c r="P32" s="2" cm="1">
        <f t="array" aca="1" ref="P32" ca="1">INDIRECT("DATA!F" &amp; 527-5*(ROW()-2)/2+(COLUMN()-14))</f>
        <v>0.99244883028188235</v>
      </c>
      <c r="Q32" s="2" cm="1">
        <f t="array" aca="1" ref="Q32" ca="1">INDIRECT("DATA!F" &amp; 527-5*(ROW()-2)/2+(COLUMN()-14))</f>
        <v>0.98664327923365081</v>
      </c>
      <c r="R32" s="2" cm="1">
        <f t="array" aca="1" ref="R32" ca="1">INDIRECT("DATA!F" &amp; 527-5*(ROW()-2)/2+(COLUMN()-14))</f>
        <v>0.97143124650636481</v>
      </c>
      <c r="S32" s="23"/>
      <c r="T32" s="83"/>
      <c r="U32" s="74">
        <v>-50</v>
      </c>
      <c r="V32" s="10" t="s">
        <v>2</v>
      </c>
      <c r="W32" s="3" cm="1">
        <f t="array" aca="1" ref="W32" ca="1">INDIRECT("DATA!G" &amp; 527-5*(ROW()-2)/2+(COLUMN()-23))</f>
        <v>0.96923592490031918</v>
      </c>
      <c r="X32" s="3" cm="1">
        <f t="array" aca="1" ref="X32" ca="1">INDIRECT("DATA!G" &amp; 527-5*(ROW()-2)/2+(COLUMN()-23))</f>
        <v>0.96127026877272259</v>
      </c>
      <c r="Y32" s="3" cm="1">
        <f t="array" aca="1" ref="Y32" ca="1">INDIRECT("DATA!G" &amp; 527-5*(ROW()-2)/2+(COLUMN()-23))</f>
        <v>0.93973316617682601</v>
      </c>
      <c r="Z32" s="3" cm="1">
        <f t="array" aca="1" ref="Z32" ca="1">INDIRECT("DATA!G" &amp; 527-5*(ROW()-2)/2+(COLUMN()-23))</f>
        <v>0.89267627954449891</v>
      </c>
      <c r="AA32" s="3" cm="1">
        <f t="array" aca="1" ref="AA32" ca="1">INDIRECT("DATA!G" &amp; 527-5*(ROW()-2)/2+(COLUMN()-23))</f>
        <v>0.80491206084699718</v>
      </c>
      <c r="AC32" s="83"/>
      <c r="AD32" s="74">
        <v>-50</v>
      </c>
      <c r="AE32" s="10" t="s">
        <v>2</v>
      </c>
      <c r="AF32" s="2">
        <f t="shared" ca="1" si="1"/>
        <v>9.2248721690374014E-2</v>
      </c>
      <c r="AG32" s="2">
        <f t="shared" ca="1" si="1"/>
        <v>0.1134192081548363</v>
      </c>
      <c r="AH32" s="2">
        <f t="shared" ca="1" si="1"/>
        <v>0.17886121805409338</v>
      </c>
      <c r="AI32" s="2">
        <f t="shared" ca="1" si="1"/>
        <v>0.30377989012305662</v>
      </c>
      <c r="AJ32" s="2">
        <f t="shared" ca="1" si="1"/>
        <v>0.48810845826474503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INDIRECT("DATA!H" &amp; 527-5*(ROW()-3)/2+(COLUMN()-5))</f>
        <v>0.94110691598202079</v>
      </c>
      <c r="F33" s="5" cm="1">
        <f t="array" aca="1" ref="F33" ca="1">INDIRECT("DATA!H" &amp; 527-5*(ROW()-3)/2+(COLUMN()-5))</f>
        <v>0.93093521456842043</v>
      </c>
      <c r="G33" s="5" cm="1">
        <f t="array" aca="1" ref="G33" ca="1">INDIRECT("DATA!H" &amp; 527-5*(ROW()-3)/2+(COLUMN()-5))</f>
        <v>0.88501079795264992</v>
      </c>
      <c r="H33" s="5" cm="1">
        <f t="array" aca="1" ref="H33" ca="1">INDIRECT("DATA!H" &amp; 527-5*(ROW()-3)/2+(COLUMN()-5))</f>
        <v>0.79398755622148554</v>
      </c>
      <c r="I33" s="5" cm="1">
        <f t="array" aca="1" ref="I33" ca="1">INDIRECT("DATA!H" &amp; 527-5*(ROW()-3)/2+(COLUMN()-5))</f>
        <v>0.62635587586941655</v>
      </c>
      <c r="K33" s="83"/>
      <c r="L33" s="75"/>
      <c r="M33" s="11" t="s">
        <v>3</v>
      </c>
      <c r="N33" s="5" cm="1">
        <f t="array" aca="1" ref="N33" ca="1">INDIRECT("DATA!I" &amp; 527-5*(ROW()-3)/2+(COLUMN()-14))</f>
        <v>0.99560530591025764</v>
      </c>
      <c r="O33" s="5" cm="1">
        <f t="array" aca="1" ref="O33" ca="1">INDIRECT("DATA!I" &amp; 527-5*(ROW()-3)/2+(COLUMN()-14))</f>
        <v>0.99666784089927885</v>
      </c>
      <c r="P33" s="5" cm="1">
        <f t="array" aca="1" ref="P33" ca="1">INDIRECT("DATA!I" &amp; 527-5*(ROW()-3)/2+(COLUMN()-14))</f>
        <v>0.99460063777794838</v>
      </c>
      <c r="Q33" s="5" cm="1">
        <f t="array" aca="1" ref="Q33" ca="1">INDIRECT("DATA!I" &amp; 527-5*(ROW()-3)/2+(COLUMN()-14))</f>
        <v>0.99306504326287781</v>
      </c>
      <c r="R33" s="5" cm="1">
        <f t="array" aca="1" ref="R33" ca="1">INDIRECT("DATA!I" &amp; 527-5*(ROW()-3)/2+(COLUMN()-14))</f>
        <v>0.98908254602872481</v>
      </c>
      <c r="S33" s="23"/>
      <c r="T33" s="83"/>
      <c r="U33" s="75"/>
      <c r="V33" s="11" t="s">
        <v>3</v>
      </c>
      <c r="W33" s="6" cm="1">
        <f t="array" aca="1" ref="W33" ca="1">INDIRECT("DATA!J" &amp; 527-5*(ROW()-3)/2+(COLUMN()-23))</f>
        <v>0.98168300748207438</v>
      </c>
      <c r="X33" s="6" cm="1">
        <f t="array" aca="1" ref="X33" ca="1">INDIRECT("DATA!J" &amp; 527-5*(ROW()-3)/2+(COLUMN()-23))</f>
        <v>0.97825315614654162</v>
      </c>
      <c r="Y33" s="6" cm="1">
        <f t="array" aca="1" ref="Y33" ca="1">INDIRECT("DATA!J" &amp; 527-5*(ROW()-3)/2+(COLUMN()-23))</f>
        <v>0.9627854006624974</v>
      </c>
      <c r="Z33" s="6" cm="1">
        <f t="array" aca="1" ref="Z33" ca="1">INDIRECT("DATA!J" &amp; 527-5*(ROW()-3)/2+(COLUMN()-23))</f>
        <v>0.93055476588249875</v>
      </c>
      <c r="AA33" s="6" cm="1">
        <f t="array" aca="1" ref="AA33" ca="1">INDIRECT("DATA!J" &amp; 527-5*(ROW()-3)/2+(COLUMN()-23))</f>
        <v>0.85697511092281919</v>
      </c>
      <c r="AC33" s="83"/>
      <c r="AD33" s="75"/>
      <c r="AE33" s="11" t="s">
        <v>3</v>
      </c>
      <c r="AF33" s="5">
        <f t="shared" ca="1" si="1"/>
        <v>5.4498389928236857E-2</v>
      </c>
      <c r="AG33" s="5">
        <f t="shared" ca="1" si="1"/>
        <v>6.5732626330858412E-2</v>
      </c>
      <c r="AH33" s="5">
        <f t="shared" ca="1" si="1"/>
        <v>0.10958983982529846</v>
      </c>
      <c r="AI33" s="5">
        <f t="shared" ca="1" si="1"/>
        <v>0.19907748704139228</v>
      </c>
      <c r="AJ33" s="5">
        <f t="shared" ca="1" si="1"/>
        <v>0.36272667015930826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INDIRECT("DATA!E"&amp;527-5*(ROW()-2)/2+(COLUMN()-5))</f>
        <v>0.85932903009224515</v>
      </c>
      <c r="F34" s="2" cm="1">
        <f t="array" aca="1" ref="F34" ca="1">INDIRECT("DATA!E"&amp;527-5*(ROW()-2)/2+(COLUMN()-5))</f>
        <v>0.83873155198792293</v>
      </c>
      <c r="G34" s="2" cm="1">
        <f t="array" aca="1" ref="G34" ca="1">INDIRECT("DATA!E"&amp;527-5*(ROW()-2)/2+(COLUMN()-5))</f>
        <v>0.77337050710700217</v>
      </c>
      <c r="H34" s="2" cm="1">
        <f t="array" aca="1" ref="H34" ca="1">INDIRECT("DATA!E"&amp;527-5*(ROW()-2)/2+(COLUMN()-5))</f>
        <v>0.64919361892420924</v>
      </c>
      <c r="I34" s="2" cm="1">
        <f t="array" aca="1" ref="I34" ca="1">INDIRECT("DATA!E"&amp;527-5*(ROW()-2)/2+(COLUMN()-5))</f>
        <v>0.46525323391904438</v>
      </c>
      <c r="K34" s="83"/>
      <c r="L34" s="74">
        <v>-55</v>
      </c>
      <c r="M34" s="12" t="s">
        <v>2</v>
      </c>
      <c r="N34" s="2" cm="1">
        <f t="array" aca="1" ref="N34" ca="1">INDIRECT("DATA!F" &amp; 527-5*(ROW()-2)/2+(COLUMN()-14))</f>
        <v>0.99402174115957043</v>
      </c>
      <c r="O34" s="2" cm="1">
        <f t="array" aca="1" ref="O34" ca="1">INDIRECT("DATA!F" &amp; 527-5*(ROW()-2)/2+(COLUMN()-14))</f>
        <v>0.99352104625666438</v>
      </c>
      <c r="P34" s="2" cm="1">
        <f t="array" aca="1" ref="P34" ca="1">INDIRECT("DATA!F" &amp; 527-5*(ROW()-2)/2+(COLUMN()-14))</f>
        <v>0.99191041563527715</v>
      </c>
      <c r="Q34" s="2" cm="1">
        <f t="array" aca="1" ref="Q34" ca="1">INDIRECT("DATA!F" &amp; 527-5*(ROW()-2)/2+(COLUMN()-14))</f>
        <v>0.98633454760689421</v>
      </c>
      <c r="R34" s="2" cm="1">
        <f t="array" aca="1" ref="R34" ca="1">INDIRECT("DATA!F" &amp; 527-5*(ROW()-2)/2+(COLUMN()-14))</f>
        <v>0.97279283807970496</v>
      </c>
      <c r="S34" s="23"/>
      <c r="T34" s="83"/>
      <c r="U34" s="74">
        <v>-55</v>
      </c>
      <c r="V34" s="12" t="s">
        <v>2</v>
      </c>
      <c r="W34" s="3" cm="1">
        <f t="array" aca="1" ref="W34" ca="1">INDIRECT("DATA!G" &amp; 527-5*(ROW()-2)/2+(COLUMN()-23))</f>
        <v>0.95497375765659143</v>
      </c>
      <c r="X34" s="3" cm="1">
        <f t="array" aca="1" ref="X34" ca="1">INDIRECT("DATA!G" &amp; 527-5*(ROW()-2)/2+(COLUMN()-23))</f>
        <v>0.94819003434946858</v>
      </c>
      <c r="Y34" s="3" cm="1">
        <f t="array" aca="1" ref="Y34" ca="1">INDIRECT("DATA!G" &amp; 527-5*(ROW()-2)/2+(COLUMN()-23))</f>
        <v>0.92598294527280145</v>
      </c>
      <c r="Z34" s="3" cm="1">
        <f t="array" aca="1" ref="Z34" ca="1">INDIRECT("DATA!G" &amp; 527-5*(ROW()-2)/2+(COLUMN()-23))</f>
        <v>0.88024676502889243</v>
      </c>
      <c r="AA34" s="3" cm="1">
        <f t="array" aca="1" ref="AA34" ca="1">INDIRECT("DATA!G" &amp; 527-5*(ROW()-2)/2+(COLUMN()-23))</f>
        <v>0.79821430996831266</v>
      </c>
      <c r="AC34" s="83"/>
      <c r="AD34" s="74">
        <v>-55</v>
      </c>
      <c r="AE34" s="12" t="s">
        <v>2</v>
      </c>
      <c r="AF34" s="2">
        <f t="shared" ca="1" si="1"/>
        <v>0.13469271106732528</v>
      </c>
      <c r="AG34" s="2">
        <f t="shared" ca="1" si="1"/>
        <v>0.15478949426874145</v>
      </c>
      <c r="AH34" s="2">
        <f t="shared" ca="1" si="1"/>
        <v>0.21853990852827498</v>
      </c>
      <c r="AI34" s="2">
        <f t="shared" ca="1" si="1"/>
        <v>0.33714092868268497</v>
      </c>
      <c r="AJ34" s="2">
        <f t="shared" ca="1" si="1"/>
        <v>0.50753960416066057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INDIRECT("DATA!H" &amp; 527-5*(ROW()-3)/2+(COLUMN()-5))</f>
        <v>0.91459930492051922</v>
      </c>
      <c r="F35" s="5" cm="1">
        <f t="array" aca="1" ref="F35" ca="1">INDIRECT("DATA!H" &amp; 527-5*(ROW()-3)/2+(COLUMN()-5))</f>
        <v>0.90135215225371002</v>
      </c>
      <c r="G35" s="5" cm="1">
        <f t="array" aca="1" ref="G35" ca="1">INDIRECT("DATA!H" &amp; 527-5*(ROW()-3)/2+(COLUMN()-5))</f>
        <v>0.85622101192376587</v>
      </c>
      <c r="H35" s="5" cm="1">
        <f t="array" aca="1" ref="H35" ca="1">INDIRECT("DATA!H" &amp; 527-5*(ROW()-3)/2+(COLUMN()-5))</f>
        <v>0.76705351729040139</v>
      </c>
      <c r="I35" s="5" cm="1">
        <f t="array" aca="1" ref="I35" ca="1">INDIRECT("DATA!H" &amp; 527-5*(ROW()-3)/2+(COLUMN()-5))</f>
        <v>0.61062262058365491</v>
      </c>
      <c r="K35" s="83"/>
      <c r="L35" s="75"/>
      <c r="M35" s="9" t="s">
        <v>3</v>
      </c>
      <c r="N35" s="5" cm="1">
        <f t="array" aca="1" ref="N35" ca="1">INDIRECT("DATA!I" &amp; 527-5*(ROW()-3)/2+(COLUMN()-14))</f>
        <v>0.9958303421332918</v>
      </c>
      <c r="O35" s="5" cm="1">
        <f t="array" aca="1" ref="O35" ca="1">INDIRECT("DATA!I" &amp; 527-5*(ROW()-3)/2+(COLUMN()-14))</f>
        <v>0.99541853478830755</v>
      </c>
      <c r="P35" s="5" cm="1">
        <f t="array" aca="1" ref="P35" ca="1">INDIRECT("DATA!I" &amp; 527-5*(ROW()-3)/2+(COLUMN()-14))</f>
        <v>0.9941969186808316</v>
      </c>
      <c r="Q35" s="5" cm="1">
        <f t="array" aca="1" ref="Q35" ca="1">INDIRECT("DATA!I" &amp; 527-5*(ROW()-3)/2+(COLUMN()-14))</f>
        <v>0.99283409249469401</v>
      </c>
      <c r="R35" s="5" cm="1">
        <f t="array" aca="1" ref="R35" ca="1">INDIRECT("DATA!I" &amp; 527-5*(ROW()-3)/2+(COLUMN()-14))</f>
        <v>0.9893745918781468</v>
      </c>
      <c r="S35" s="23"/>
      <c r="T35" s="83"/>
      <c r="U35" s="75"/>
      <c r="V35" s="9" t="s">
        <v>3</v>
      </c>
      <c r="W35" s="6" cm="1">
        <f t="array" aca="1" ref="W35" ca="1">INDIRECT("DATA!J" &amp; 527-5*(ROW()-3)/2+(COLUMN()-23))</f>
        <v>0.97344715414280125</v>
      </c>
      <c r="X35" s="6" cm="1">
        <f t="array" aca="1" ref="X35" ca="1">INDIRECT("DATA!J" &amp; 527-5*(ROW()-3)/2+(COLUMN()-23))</f>
        <v>0.9691382470303278</v>
      </c>
      <c r="Y35" s="6" cm="1">
        <f t="array" aca="1" ref="Y35" ca="1">INDIRECT("DATA!J" &amp; 527-5*(ROW()-3)/2+(COLUMN()-23))</f>
        <v>0.95402448817388619</v>
      </c>
      <c r="Z35" s="6" cm="1">
        <f t="array" aca="1" ref="Z35" ca="1">INDIRECT("DATA!J" &amp; 527-5*(ROW()-3)/2+(COLUMN()-23))</f>
        <v>0.92178170999448084</v>
      </c>
      <c r="AA35" s="6" cm="1">
        <f t="array" aca="1" ref="AA35" ca="1">INDIRECT("DATA!J" &amp; 527-5*(ROW()-3)/2+(COLUMN()-23))</f>
        <v>0.85264590508474547</v>
      </c>
      <c r="AC35" s="83"/>
      <c r="AD35" s="75"/>
      <c r="AE35" s="9" t="s">
        <v>3</v>
      </c>
      <c r="AF35" s="5">
        <f t="shared" ca="1" si="1"/>
        <v>8.1231037212772583E-2</v>
      </c>
      <c r="AG35" s="5">
        <f t="shared" ca="1" si="1"/>
        <v>9.4066382534597537E-2</v>
      </c>
      <c r="AH35" s="5">
        <f t="shared" ca="1" si="1"/>
        <v>0.13797590675706572</v>
      </c>
      <c r="AI35" s="5">
        <f t="shared" ca="1" si="1"/>
        <v>0.22578057520429262</v>
      </c>
      <c r="AJ35" s="5">
        <f t="shared" ca="1" si="1"/>
        <v>0.3787519712944919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INDIRECT("DATA!E"&amp;527-5*(ROW()-2)/2+(COLUMN()-5))</f>
        <v>0.80373193716668578</v>
      </c>
      <c r="F36" s="2" cm="1">
        <f t="array" aca="1" ref="F36" ca="1">INDIRECT("DATA!E"&amp;527-5*(ROW()-2)/2+(COLUMN()-5))</f>
        <v>0.78377633641930355</v>
      </c>
      <c r="G36" s="2" cm="1">
        <f t="array" aca="1" ref="G36" ca="1">INDIRECT("DATA!E"&amp;527-5*(ROW()-2)/2+(COLUMN()-5))</f>
        <v>0.72094717419369714</v>
      </c>
      <c r="H36" s="2" cm="1">
        <f t="array" aca="1" ref="H36" ca="1">INDIRECT("DATA!E"&amp;527-5*(ROW()-2)/2+(COLUMN()-5))</f>
        <v>0.60535215320059299</v>
      </c>
      <c r="I36" s="2" cm="1">
        <f t="array" aca="1" ref="I36" ca="1">INDIRECT("DATA!E"&amp;527-5*(ROW()-2)/2+(COLUMN()-5))</f>
        <v>0.43789088038866097</v>
      </c>
      <c r="K36" s="83"/>
      <c r="L36" s="74">
        <v>-60</v>
      </c>
      <c r="M36" s="10" t="s">
        <v>2</v>
      </c>
      <c r="N36" s="2" cm="1">
        <f t="array" aca="1" ref="N36" ca="1">INDIRECT("DATA!F" &amp; 527-5*(ROW()-2)/2+(COLUMN()-14))</f>
        <v>0.99331868319464001</v>
      </c>
      <c r="O36" s="2" cm="1">
        <f t="array" aca="1" ref="O36" ca="1">INDIRECT("DATA!F" &amp; 527-5*(ROW()-2)/2+(COLUMN()-14))</f>
        <v>0.99280646510413983</v>
      </c>
      <c r="P36" s="2" cm="1">
        <f t="array" aca="1" ref="P36" ca="1">INDIRECT("DATA!F" &amp; 527-5*(ROW()-2)/2+(COLUMN()-14))</f>
        <v>0.99112861162088883</v>
      </c>
      <c r="Q36" s="2" cm="1">
        <f t="array" aca="1" ref="Q36" ca="1">INDIRECT("DATA!F" &amp; 527-5*(ROW()-2)/2+(COLUMN()-14))</f>
        <v>0.98663646839532015</v>
      </c>
      <c r="R36" s="2" cm="1">
        <f t="array" aca="1" ref="R36" ca="1">INDIRECT("DATA!F" &amp; 527-5*(ROW()-2)/2+(COLUMN()-14))</f>
        <v>0.97367296259861835</v>
      </c>
      <c r="S36" s="23"/>
      <c r="T36" s="83"/>
      <c r="U36" s="74">
        <v>-60</v>
      </c>
      <c r="V36" s="10" t="s">
        <v>2</v>
      </c>
      <c r="W36" s="3" cm="1">
        <f t="array" aca="1" ref="W36" ca="1">INDIRECT("DATA!G" &amp; 527-5*(ROW()-2)/2+(COLUMN()-23))</f>
        <v>0.93664599438414675</v>
      </c>
      <c r="X36" s="3" cm="1">
        <f t="array" aca="1" ref="X36" ca="1">INDIRECT("DATA!G" &amp; 527-5*(ROW()-2)/2+(COLUMN()-23))</f>
        <v>0.92972329547572319</v>
      </c>
      <c r="Y36" s="3" cm="1">
        <f t="array" aca="1" ref="Y36" ca="1">INDIRECT("DATA!G" &amp; 527-5*(ROW()-2)/2+(COLUMN()-23))</f>
        <v>0.90768004894544496</v>
      </c>
      <c r="Z36" s="3" cm="1">
        <f t="array" aca="1" ref="Z36" ca="1">INDIRECT("DATA!G" &amp; 527-5*(ROW()-2)/2+(COLUMN()-23))</f>
        <v>0.86396249024295713</v>
      </c>
      <c r="AA36" s="3" cm="1">
        <f t="array" aca="1" ref="AA36" ca="1">INDIRECT("DATA!G" &amp; 527-5*(ROW()-2)/2+(COLUMN()-23))</f>
        <v>0.78699923715410725</v>
      </c>
      <c r="AC36" s="83"/>
      <c r="AD36" s="74">
        <v>-60</v>
      </c>
      <c r="AE36" s="10" t="s">
        <v>2</v>
      </c>
      <c r="AF36" s="2">
        <f t="shared" ca="1" si="1"/>
        <v>0.18958674602795422</v>
      </c>
      <c r="AG36" s="2">
        <f t="shared" ca="1" si="1"/>
        <v>0.20903012868483628</v>
      </c>
      <c r="AH36" s="2">
        <f t="shared" ca="1" si="1"/>
        <v>0.2701814374271917</v>
      </c>
      <c r="AI36" s="2">
        <f t="shared" ca="1" si="1"/>
        <v>0.38128431519472716</v>
      </c>
      <c r="AJ36" s="2">
        <f t="shared" ca="1" si="1"/>
        <v>0.53578208220995738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INDIRECT("DATA!H" &amp; 527-5*(ROW()-3)/2+(COLUMN()-5))</f>
        <v>0.87600659830997019</v>
      </c>
      <c r="F37" s="5" cm="1">
        <f t="array" aca="1" ref="F37" ca="1">INDIRECT("DATA!H" &amp; 527-5*(ROW()-3)/2+(COLUMN()-5))</f>
        <v>0.86254099465512757</v>
      </c>
      <c r="G37" s="5" cm="1">
        <f t="array" aca="1" ref="G37" ca="1">INDIRECT("DATA!H" &amp; 527-5*(ROW()-3)/2+(COLUMN()-5))</f>
        <v>0.81732153364950533</v>
      </c>
      <c r="H37" s="5" cm="1">
        <f t="array" aca="1" ref="H37" ca="1">INDIRECT("DATA!H" &amp; 527-5*(ROW()-3)/2+(COLUMN()-5))</f>
        <v>0.73071085075525222</v>
      </c>
      <c r="I37" s="5" cm="1">
        <f t="array" aca="1" ref="I37" ca="1">INDIRECT("DATA!H" &amp; 527-5*(ROW()-3)/2+(COLUMN()-5))</f>
        <v>0.58625636919143131</v>
      </c>
      <c r="K37" s="83"/>
      <c r="L37" s="75"/>
      <c r="M37" s="11" t="s">
        <v>3</v>
      </c>
      <c r="N37" s="5" cm="1">
        <f t="array" aca="1" ref="N37" ca="1">INDIRECT("DATA!I" &amp; 527-5*(ROW()-3)/2+(COLUMN()-14))</f>
        <v>0.99511129048397695</v>
      </c>
      <c r="O37" s="5" cm="1">
        <f t="array" aca="1" ref="O37" ca="1">INDIRECT("DATA!I" &amp; 527-5*(ROW()-3)/2+(COLUMN()-14))</f>
        <v>0.99475558762365324</v>
      </c>
      <c r="P37" s="5" cm="1">
        <f t="array" aca="1" ref="P37" ca="1">INDIRECT("DATA!I" &amp; 527-5*(ROW()-3)/2+(COLUMN()-14))</f>
        <v>0.99352972925333816</v>
      </c>
      <c r="Q37" s="5" cm="1">
        <f t="array" aca="1" ref="Q37" ca="1">INDIRECT("DATA!I" &amp; 527-5*(ROW()-3)/2+(COLUMN()-14))</f>
        <v>0.99128001867191995</v>
      </c>
      <c r="R37" s="5" cm="1">
        <f t="array" aca="1" ref="R37" ca="1">INDIRECT("DATA!I" &amp; 527-5*(ROW()-3)/2+(COLUMN()-14))</f>
        <v>0.98945324998374762</v>
      </c>
      <c r="S37" s="23"/>
      <c r="T37" s="83"/>
      <c r="U37" s="75"/>
      <c r="V37" s="11" t="s">
        <v>3</v>
      </c>
      <c r="W37" s="6" cm="1">
        <f t="array" aca="1" ref="W37" ca="1">INDIRECT("DATA!J" &amp; 527-5*(ROW()-3)/2+(COLUMN()-23))</f>
        <v>0.96218237725976863</v>
      </c>
      <c r="X37" s="6" cm="1">
        <f t="array" aca="1" ref="X37" ca="1">INDIRECT("DATA!J" &amp; 527-5*(ROW()-3)/2+(COLUMN()-23))</f>
        <v>0.95749693063748276</v>
      </c>
      <c r="Y37" s="6" cm="1">
        <f t="array" aca="1" ref="Y37" ca="1">INDIRECT("DATA!J" &amp; 527-5*(ROW()-3)/2+(COLUMN()-23))</f>
        <v>0.94197305568321876</v>
      </c>
      <c r="Z37" s="6" cm="1">
        <f t="array" aca="1" ref="Z37" ca="1">INDIRECT("DATA!J" &amp; 527-5*(ROW()-3)/2+(COLUMN()-23))</f>
        <v>0.90845385039789484</v>
      </c>
      <c r="AA37" s="6" cm="1">
        <f t="array" aca="1" ref="AA37" ca="1">INDIRECT("DATA!J" &amp; 527-5*(ROW()-3)/2+(COLUMN()-23))</f>
        <v>0.84391318170797069</v>
      </c>
      <c r="AC37" s="83"/>
      <c r="AD37" s="75"/>
      <c r="AE37" s="11" t="s">
        <v>3</v>
      </c>
      <c r="AF37" s="5">
        <f t="shared" ca="1" si="1"/>
        <v>0.11910469217400677</v>
      </c>
      <c r="AG37" s="5">
        <f t="shared" ca="1" si="1"/>
        <v>0.13221459296852567</v>
      </c>
      <c r="AH37" s="5">
        <f t="shared" ca="1" si="1"/>
        <v>0.17620819560383283</v>
      </c>
      <c r="AI37" s="5">
        <f t="shared" ca="1" si="1"/>
        <v>0.26056916791666773</v>
      </c>
      <c r="AJ37" s="5">
        <f t="shared" ca="1" si="1"/>
        <v>0.4031968807923163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INDIRECT("DATA!E"&amp;527-5*(ROW()-2)/2+(COLUMN()-5))</f>
        <v>0.73316126303654849</v>
      </c>
      <c r="F38" s="2" cm="1">
        <f t="array" aca="1" ref="F38" ca="1">INDIRECT("DATA!E"&amp;527-5*(ROW()-2)/2+(COLUMN()-5))</f>
        <v>0.71409094934673345</v>
      </c>
      <c r="G38" s="2" cm="1">
        <f t="array" aca="1" ref="G38" ca="1">INDIRECT("DATA!E"&amp;527-5*(ROW()-2)/2+(COLUMN()-5))</f>
        <v>0.65417393143472669</v>
      </c>
      <c r="H38" s="2" cm="1">
        <f t="array" aca="1" ref="H38" ca="1">INDIRECT("DATA!E"&amp;527-5*(ROW()-2)/2+(COLUMN()-5))</f>
        <v>0.54725749034082471</v>
      </c>
      <c r="I38" s="2" cm="1">
        <f t="array" aca="1" ref="I38" ca="1">INDIRECT("DATA!E"&amp;527-5*(ROW()-2)/2+(COLUMN()-5))</f>
        <v>0.40063026058541529</v>
      </c>
      <c r="K38" s="83"/>
      <c r="L38" s="74">
        <v>-65</v>
      </c>
      <c r="M38" s="12" t="s">
        <v>2</v>
      </c>
      <c r="N38" s="2" cm="1">
        <f t="array" aca="1" ref="N38" ca="1">INDIRECT("DATA!F" &amp; 527-5*(ROW()-2)/2+(COLUMN()-14))</f>
        <v>0.99207817081827276</v>
      </c>
      <c r="O38" s="2" cm="1">
        <f t="array" aca="1" ref="O38" ca="1">INDIRECT("DATA!F" &amp; 527-5*(ROW()-2)/2+(COLUMN()-14))</f>
        <v>0.99169140435884917</v>
      </c>
      <c r="P38" s="2" cm="1">
        <f t="array" aca="1" ref="P38" ca="1">INDIRECT("DATA!F" &amp; 527-5*(ROW()-2)/2+(COLUMN()-14))</f>
        <v>0.99019334714346097</v>
      </c>
      <c r="Q38" s="2" cm="1">
        <f t="array" aca="1" ref="Q38" ca="1">INDIRECT("DATA!F" &amp; 527-5*(ROW()-2)/2+(COLUMN()-14))</f>
        <v>0.98482190713533557</v>
      </c>
      <c r="R38" s="2" cm="1">
        <f t="array" aca="1" ref="R38" ca="1">INDIRECT("DATA!F" &amp; 527-5*(ROW()-2)/2+(COLUMN()-14))</f>
        <v>0.9715162106329186</v>
      </c>
      <c r="S38" s="23"/>
      <c r="T38" s="83"/>
      <c r="U38" s="74">
        <v>-65</v>
      </c>
      <c r="V38" s="12" t="s">
        <v>2</v>
      </c>
      <c r="W38" s="3" cm="1">
        <f t="array" aca="1" ref="W38" ca="1">INDIRECT("DATA!G" &amp; 527-5*(ROW()-2)/2+(COLUMN()-23))</f>
        <v>0.91207282064103479</v>
      </c>
      <c r="X38" s="3" cm="1">
        <f t="array" aca="1" ref="X38" ca="1">INDIRECT("DATA!G" &amp; 527-5*(ROW()-2)/2+(COLUMN()-23))</f>
        <v>0.90528081049242559</v>
      </c>
      <c r="Y38" s="3" cm="1">
        <f t="array" aca="1" ref="Y38" ca="1">INDIRECT("DATA!G" &amp; 527-5*(ROW()-2)/2+(COLUMN()-23))</f>
        <v>0.88344943515722563</v>
      </c>
      <c r="Z38" s="3" cm="1">
        <f t="array" aca="1" ref="Z38" ca="1">INDIRECT("DATA!G" &amp; 527-5*(ROW()-2)/2+(COLUMN()-23))</f>
        <v>0.84076198602976848</v>
      </c>
      <c r="AA38" s="3" cm="1">
        <f t="array" aca="1" ref="AA38" ca="1">INDIRECT("DATA!G" &amp; 527-5*(ROW()-2)/2+(COLUMN()-23))</f>
        <v>0.76923563439327181</v>
      </c>
      <c r="AC38" s="83"/>
      <c r="AD38" s="74">
        <v>-65</v>
      </c>
      <c r="AE38" s="12" t="s">
        <v>2</v>
      </c>
      <c r="AF38" s="2">
        <f t="shared" ca="1" si="1"/>
        <v>0.25891690778172427</v>
      </c>
      <c r="AG38" s="2">
        <f t="shared" ca="1" si="1"/>
        <v>0.27760045501211572</v>
      </c>
      <c r="AH38" s="2">
        <f t="shared" ca="1" si="1"/>
        <v>0.33601941570873428</v>
      </c>
      <c r="AI38" s="2">
        <f t="shared" ca="1" si="1"/>
        <v>0.43756441679451086</v>
      </c>
      <c r="AJ38" s="2">
        <f t="shared" ca="1" si="1"/>
        <v>0.57088595004750331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INDIRECT("DATA!H" &amp; 527-5*(ROW()-3)/2+(COLUMN()-5))</f>
        <v>0.82523450974002899</v>
      </c>
      <c r="F39" s="5" cm="1">
        <f t="array" aca="1" ref="F39" ca="1">INDIRECT("DATA!H" &amp; 527-5*(ROW()-3)/2+(COLUMN()-5))</f>
        <v>0.81056482453279033</v>
      </c>
      <c r="G39" s="5" cm="1">
        <f t="array" aca="1" ref="G39" ca="1">INDIRECT("DATA!H" &amp; 527-5*(ROW()-3)/2+(COLUMN()-5))</f>
        <v>0.76672309979443332</v>
      </c>
      <c r="H39" s="5" cm="1">
        <f t="array" aca="1" ref="H39" ca="1">INDIRECT("DATA!H" &amp; 527-5*(ROW()-3)/2+(COLUMN()-5))</f>
        <v>0.68418983747163153</v>
      </c>
      <c r="I39" s="5" cm="1">
        <f t="array" aca="1" ref="I39" ca="1">INDIRECT("DATA!H" &amp; 527-5*(ROW()-3)/2+(COLUMN()-5))</f>
        <v>0.55310744818535773</v>
      </c>
      <c r="K39" s="83"/>
      <c r="L39" s="75"/>
      <c r="M39" s="9" t="s">
        <v>3</v>
      </c>
      <c r="N39" s="5" cm="1">
        <f t="array" aca="1" ref="N39" ca="1">INDIRECT("DATA!I" &amp; 527-5*(ROW()-3)/2+(COLUMN()-14))</f>
        <v>0.99417702850363965</v>
      </c>
      <c r="O39" s="5" cm="1">
        <f t="array" aca="1" ref="O39" ca="1">INDIRECT("DATA!I" &amp; 527-5*(ROW()-3)/2+(COLUMN()-14))</f>
        <v>0.99376709539056962</v>
      </c>
      <c r="P39" s="5" cm="1">
        <f t="array" aca="1" ref="P39" ca="1">INDIRECT("DATA!I" &amp; 527-5*(ROW()-3)/2+(COLUMN()-14))</f>
        <v>0.99249453894937845</v>
      </c>
      <c r="Q39" s="5" cm="1">
        <f t="array" aca="1" ref="Q39" ca="1">INDIRECT("DATA!I" &amp; 527-5*(ROW()-3)/2+(COLUMN()-14))</f>
        <v>0.99179107610681805</v>
      </c>
      <c r="R39" s="5" cm="1">
        <f t="array" aca="1" ref="R39" ca="1">INDIRECT("DATA!I" &amp; 527-5*(ROW()-3)/2+(COLUMN()-14))</f>
        <v>0.99126015034328396</v>
      </c>
      <c r="S39" s="23"/>
      <c r="T39" s="83"/>
      <c r="U39" s="75"/>
      <c r="V39" s="9" t="s">
        <v>3</v>
      </c>
      <c r="W39" s="6" cm="1">
        <f t="array" aca="1" ref="W39" ca="1">INDIRECT("DATA!J" &amp; 527-5*(ROW()-3)/2+(COLUMN()-23))</f>
        <v>0.94629301264161603</v>
      </c>
      <c r="X39" s="6" cm="1">
        <f t="array" aca="1" ref="X39" ca="1">INDIRECT("DATA!J" &amp; 527-5*(ROW()-3)/2+(COLUMN()-23))</f>
        <v>0.94114684406686</v>
      </c>
      <c r="Y39" s="6" cm="1">
        <f t="array" aca="1" ref="Y39" ca="1">INDIRECT("DATA!J" &amp; 527-5*(ROW()-3)/2+(COLUMN()-23))</f>
        <v>0.92464859402344524</v>
      </c>
      <c r="Z39" s="6" cm="1">
        <f t="array" aca="1" ref="Z39" ca="1">INDIRECT("DATA!J" &amp; 527-5*(ROW()-3)/2+(COLUMN()-23))</f>
        <v>0.89215155025154991</v>
      </c>
      <c r="AA39" s="6" cm="1">
        <f t="array" aca="1" ref="AA39" ca="1">INDIRECT("DATA!J" &amp; 527-5*(ROW()-3)/2+(COLUMN()-23))</f>
        <v>0.83313593054796919</v>
      </c>
      <c r="AC39" s="83"/>
      <c r="AD39" s="75"/>
      <c r="AE39" s="9" t="s">
        <v>3</v>
      </c>
      <c r="AF39" s="5">
        <f t="shared" ca="1" si="1"/>
        <v>0.16894251876361066</v>
      </c>
      <c r="AG39" s="5">
        <f t="shared" ca="1" si="1"/>
        <v>0.18320227085777929</v>
      </c>
      <c r="AH39" s="5">
        <f t="shared" ca="1" si="1"/>
        <v>0.22577143915494513</v>
      </c>
      <c r="AI39" s="5">
        <f t="shared" ca="1" si="1"/>
        <v>0.30760123863518651</v>
      </c>
      <c r="AJ39" s="5">
        <f t="shared" ca="1" si="1"/>
        <v>0.43815270215792623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INDIRECT("DATA!E"&amp;527-5*(ROW()-2)/2+(COLUMN()-5))</f>
        <v>0.64282656368305247</v>
      </c>
      <c r="F40" s="2" cm="1">
        <f t="array" aca="1" ref="F40" ca="1">INDIRECT("DATA!E"&amp;527-5*(ROW()-2)/2+(COLUMN()-5))</f>
        <v>0.62450684568653125</v>
      </c>
      <c r="G40" s="2" cm="1">
        <f t="array" aca="1" ref="G40" ca="1">INDIRECT("DATA!E"&amp;527-5*(ROW()-2)/2+(COLUMN()-5))</f>
        <v>0.56879587512032781</v>
      </c>
      <c r="H40" s="2" cm="1">
        <f t="array" aca="1" ref="H40" ca="1">INDIRECT("DATA!E"&amp;527-5*(ROW()-2)/2+(COLUMN()-5))</f>
        <v>0.47526274601774032</v>
      </c>
      <c r="I40" s="2" cm="1">
        <f t="array" aca="1" ref="I40" ca="1">INDIRECT("DATA!E"&amp;527-5*(ROW()-2)/2+(COLUMN()-5))</f>
        <v>0.35499002635804988</v>
      </c>
      <c r="K40" s="83"/>
      <c r="L40" s="74">
        <v>-70</v>
      </c>
      <c r="M40" s="10" t="s">
        <v>2</v>
      </c>
      <c r="N40" s="2" cm="1">
        <f t="array" aca="1" ref="N40" ca="1">INDIRECT("DATA!F" &amp; 527-5*(ROW()-2)/2+(COLUMN()-14))</f>
        <v>0.99065029452241515</v>
      </c>
      <c r="O40" s="2" cm="1">
        <f t="array" aca="1" ref="O40" ca="1">INDIRECT("DATA!F" &amp; 527-5*(ROW()-2)/2+(COLUMN()-14))</f>
        <v>0.99020105011557424</v>
      </c>
      <c r="P40" s="2" cm="1">
        <f t="array" aca="1" ref="P40" ca="1">INDIRECT("DATA!F" &amp; 527-5*(ROW()-2)/2+(COLUMN()-14))</f>
        <v>0.98781249346232702</v>
      </c>
      <c r="Q40" s="2" cm="1">
        <f t="array" aca="1" ref="Q40" ca="1">INDIRECT("DATA!F" &amp; 527-5*(ROW()-2)/2+(COLUMN()-14))</f>
        <v>0.98153697866318423</v>
      </c>
      <c r="R40" s="2" cm="1">
        <f t="array" aca="1" ref="R40" ca="1">INDIRECT("DATA!F" &amp; 527-5*(ROW()-2)/2+(COLUMN()-14))</f>
        <v>0.97700112293505081</v>
      </c>
      <c r="S40" s="23"/>
      <c r="T40" s="83"/>
      <c r="U40" s="74">
        <v>-70</v>
      </c>
      <c r="V40" s="10" t="s">
        <v>2</v>
      </c>
      <c r="W40" s="3" cm="1">
        <f t="array" aca="1" ref="W40" ca="1">INDIRECT("DATA!G" &amp; 527-5*(ROW()-2)/2+(COLUMN()-23))</f>
        <v>0.87931929866671554</v>
      </c>
      <c r="X40" s="3" cm="1">
        <f t="array" aca="1" ref="X40" ca="1">INDIRECT("DATA!G" &amp; 527-5*(ROW()-2)/2+(COLUMN()-23))</f>
        <v>0.87265349226194133</v>
      </c>
      <c r="Y40" s="3" cm="1">
        <f t="array" aca="1" ref="Y40" ca="1">INDIRECT("DATA!G" &amp; 527-5*(ROW()-2)/2+(COLUMN()-23))</f>
        <v>0.85081300489132516</v>
      </c>
      <c r="Z40" s="3" cm="1">
        <f t="array" aca="1" ref="Z40" ca="1">INDIRECT("DATA!G" &amp; 527-5*(ROW()-2)/2+(COLUMN()-23))</f>
        <v>0.81000612185129228</v>
      </c>
      <c r="AA40" s="3" cm="1">
        <f t="array" aca="1" ref="AA40" ca="1">INDIRECT("DATA!G" &amp; 527-5*(ROW()-2)/2+(COLUMN()-23))</f>
        <v>0.75132409386093923</v>
      </c>
      <c r="AC40" s="83"/>
      <c r="AD40" s="74">
        <v>-70</v>
      </c>
      <c r="AE40" s="10" t="s">
        <v>2</v>
      </c>
      <c r="AF40" s="2">
        <f t="shared" ca="1" si="1"/>
        <v>0.34782373083936269</v>
      </c>
      <c r="AG40" s="2">
        <f t="shared" ca="1" si="1"/>
        <v>0.36569420442904299</v>
      </c>
      <c r="AH40" s="2">
        <f t="shared" ca="1" si="1"/>
        <v>0.41901661834199921</v>
      </c>
      <c r="AI40" s="2">
        <f t="shared" ca="1" si="1"/>
        <v>0.50627423264544391</v>
      </c>
      <c r="AJ40" s="2">
        <f t="shared" ca="1" si="1"/>
        <v>0.62201109657700093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INDIRECT("DATA!H" &amp; 527-5*(ROW()-3)/2+(COLUMN()-5))</f>
        <v>0.75669351595115408</v>
      </c>
      <c r="F41" s="5" cm="1">
        <f t="array" aca="1" ref="F41" ca="1">INDIRECT("DATA!H" &amp; 527-5*(ROW()-3)/2+(COLUMN()-5))</f>
        <v>0.74288240154358531</v>
      </c>
      <c r="G41" s="5" cm="1">
        <f t="array" aca="1" ref="G41" ca="1">INDIRECT("DATA!H" &amp; 527-5*(ROW()-3)/2+(COLUMN()-5))</f>
        <v>0.70020078513334627</v>
      </c>
      <c r="H41" s="5" cm="1">
        <f t="array" aca="1" ref="H41" ca="1">INDIRECT("DATA!H" &amp; 527-5*(ROW()-3)/2+(COLUMN()-5))</f>
        <v>0.62472535614650948</v>
      </c>
      <c r="I41" s="5" cm="1">
        <f t="array" aca="1" ref="I41" ca="1">INDIRECT("DATA!H" &amp; 527-5*(ROW()-3)/2+(COLUMN()-5))</f>
        <v>0.493453899042744</v>
      </c>
      <c r="K41" s="83"/>
      <c r="L41" s="75"/>
      <c r="M41" s="11" t="s">
        <v>3</v>
      </c>
      <c r="N41" s="5" cm="1">
        <f t="array" aca="1" ref="N41" ca="1">INDIRECT("DATA!I" &amp; 527-5*(ROW()-3)/2+(COLUMN()-14))</f>
        <v>0.99267181811910921</v>
      </c>
      <c r="O41" s="5" cm="1">
        <f t="array" aca="1" ref="O41" ca="1">INDIRECT("DATA!I" &amp; 527-5*(ROW()-3)/2+(COLUMN()-14))</f>
        <v>0.99259141525550643</v>
      </c>
      <c r="P41" s="5" cm="1">
        <f t="array" aca="1" ref="P41" ca="1">INDIRECT("DATA!I" &amp; 527-5*(ROW()-3)/2+(COLUMN()-14))</f>
        <v>0.99205872002953799</v>
      </c>
      <c r="Q41" s="5" cm="1">
        <f t="array" aca="1" ref="Q41" ca="1">INDIRECT("DATA!I" &amp; 527-5*(ROW()-3)/2+(COLUMN()-14))</f>
        <v>0.99244671718141519</v>
      </c>
      <c r="R41" s="5" cm="1">
        <f t="array" aca="1" ref="R41" ca="1">INDIRECT("DATA!I" &amp; 527-5*(ROW()-3)/2+(COLUMN()-14))</f>
        <v>0.98494660598912842</v>
      </c>
      <c r="S41" s="23"/>
      <c r="T41" s="83"/>
      <c r="U41" s="75"/>
      <c r="V41" s="11" t="s">
        <v>3</v>
      </c>
      <c r="W41" s="6" cm="1">
        <f t="array" aca="1" ref="W41" ca="1">INDIRECT("DATA!J" &amp; 527-5*(ROW()-3)/2+(COLUMN()-23))</f>
        <v>0.92298134908817597</v>
      </c>
      <c r="X41" s="6" cm="1">
        <f t="array" aca="1" ref="X41" ca="1">INDIRECT("DATA!J" &amp; 527-5*(ROW()-3)/2+(COLUMN()-23))</f>
        <v>0.9176076155308116</v>
      </c>
      <c r="Y41" s="6" cm="1">
        <f t="array" aca="1" ref="Y41" ca="1">INDIRECT("DATA!J" &amp; 527-5*(ROW()-3)/2+(COLUMN()-23))</f>
        <v>0.90110767066259245</v>
      </c>
      <c r="Z41" s="6" cm="1">
        <f t="array" aca="1" ref="Z41" ca="1">INDIRECT("DATA!J" &amp; 527-5*(ROW()-3)/2+(COLUMN()-23))</f>
        <v>0.87012306868739575</v>
      </c>
      <c r="AA41" s="6" cm="1">
        <f t="array" aca="1" ref="AA41" ca="1">INDIRECT("DATA!J" &amp; 527-5*(ROW()-3)/2+(COLUMN()-23))</f>
        <v>0.81659429775814019</v>
      </c>
      <c r="AC41" s="83"/>
      <c r="AD41" s="75"/>
      <c r="AE41" s="11" t="s">
        <v>3</v>
      </c>
      <c r="AF41" s="5">
        <f t="shared" ca="1" si="1"/>
        <v>0.23597830216795512</v>
      </c>
      <c r="AG41" s="5">
        <f t="shared" ca="1" si="1"/>
        <v>0.24970901371192111</v>
      </c>
      <c r="AH41" s="5">
        <f t="shared" ca="1" si="1"/>
        <v>0.29185793489619172</v>
      </c>
      <c r="AI41" s="5">
        <f t="shared" ca="1" si="1"/>
        <v>0.36772136103490571</v>
      </c>
      <c r="AJ41" s="5">
        <f t="shared" ca="1" si="1"/>
        <v>0.49149270694638442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INDIRECT("DATA!E"&amp;527-5*(ROW()-2)/2+(COLUMN()-5))</f>
        <v>0.52398172586530045</v>
      </c>
      <c r="F42" s="2" cm="1">
        <f t="array" aca="1" ref="F42" ca="1">INDIRECT("DATA!E"&amp;527-5*(ROW()-2)/2+(COLUMN()-5))</f>
        <v>0.50866133605769737</v>
      </c>
      <c r="G42" s="2" cm="1">
        <f t="array" aca="1" ref="G42" ca="1">INDIRECT("DATA!E"&amp;527-5*(ROW()-2)/2+(COLUMN()-5))</f>
        <v>0.46266269042938313</v>
      </c>
      <c r="H42" s="2" cm="1">
        <f t="array" aca="1" ref="H42" ca="1">INDIRECT("DATA!E"&amp;527-5*(ROW()-2)/2+(COLUMN()-5))</f>
        <v>0.39325488602047648</v>
      </c>
      <c r="I42" s="2" cm="1">
        <f t="array" aca="1" ref="I42" ca="1">INDIRECT("DATA!E"&amp;527-5*(ROW()-2)/2+(COLUMN()-5))</f>
        <v>0.30107170317292231</v>
      </c>
      <c r="K42" s="83"/>
      <c r="L42" s="74">
        <v>-75</v>
      </c>
      <c r="M42" s="12" t="s">
        <v>2</v>
      </c>
      <c r="N42" s="2" cm="1">
        <f t="array" aca="1" ref="N42" ca="1">INDIRECT("DATA!F" &amp; 527-5*(ROW()-2)/2+(COLUMN()-14))</f>
        <v>0.98598838737849315</v>
      </c>
      <c r="O42" s="2" cm="1">
        <f t="array" aca="1" ref="O42" ca="1">INDIRECT("DATA!F" &amp; 527-5*(ROW()-2)/2+(COLUMN()-14))</f>
        <v>0.98560239702199059</v>
      </c>
      <c r="P42" s="2" cm="1">
        <f t="array" aca="1" ref="P42" ca="1">INDIRECT("DATA!F" &amp; 527-5*(ROW()-2)/2+(COLUMN()-14))</f>
        <v>0.98197234081239038</v>
      </c>
      <c r="Q42" s="2" cm="1">
        <f t="array" aca="1" ref="Q42" ca="1">INDIRECT("DATA!F" &amp; 527-5*(ROW()-2)/2+(COLUMN()-14))</f>
        <v>0.982785656886346</v>
      </c>
      <c r="R42" s="2" cm="1">
        <f t="array" aca="1" ref="R42" ca="1">INDIRECT("DATA!F" &amp; 527-5*(ROW()-2)/2+(COLUMN()-14))</f>
        <v>0.97642020605125679</v>
      </c>
      <c r="S42" s="23"/>
      <c r="T42" s="83"/>
      <c r="U42" s="74">
        <v>-75</v>
      </c>
      <c r="V42" s="12" t="s">
        <v>2</v>
      </c>
      <c r="W42" s="3" cm="1">
        <f t="array" aca="1" ref="W42" ca="1">INDIRECT("DATA!G" &amp; 527-5*(ROW()-2)/2+(COLUMN()-23))</f>
        <v>0.83303805193512126</v>
      </c>
      <c r="X42" s="3" cm="1">
        <f t="array" aca="1" ref="X42" ca="1">INDIRECT("DATA!G" &amp; 527-5*(ROW()-2)/2+(COLUMN()-23))</f>
        <v>0.82673517324277579</v>
      </c>
      <c r="Y42" s="3" cm="1">
        <f t="array" aca="1" ref="Y42" ca="1">INDIRECT("DATA!G" &amp; 527-5*(ROW()-2)/2+(COLUMN()-23))</f>
        <v>0.80584205813756515</v>
      </c>
      <c r="Z42" s="3" cm="1">
        <f t="array" aca="1" ref="Z42" ca="1">INDIRECT("DATA!G" &amp; 527-5*(ROW()-2)/2+(COLUMN()-23))</f>
        <v>0.77502790914885145</v>
      </c>
      <c r="AA42" s="3" cm="1">
        <f t="array" aca="1" ref="AA42" ca="1">INDIRECT("DATA!G" &amp; 527-5*(ROW()-2)/2+(COLUMN()-23))</f>
        <v>0.72374073800618666</v>
      </c>
      <c r="AC42" s="83"/>
      <c r="AD42" s="74">
        <v>-75</v>
      </c>
      <c r="AE42" s="12" t="s">
        <v>2</v>
      </c>
      <c r="AF42" s="2">
        <f t="shared" ca="1" si="1"/>
        <v>0.4620066615131927</v>
      </c>
      <c r="AG42" s="2">
        <f t="shared" ca="1" si="1"/>
        <v>0.47694106096429323</v>
      </c>
      <c r="AH42" s="2">
        <f t="shared" ca="1" si="1"/>
        <v>0.51930965038300725</v>
      </c>
      <c r="AI42" s="2">
        <f t="shared" ca="1" si="1"/>
        <v>0.58953077086586947</v>
      </c>
      <c r="AJ42" s="2">
        <f t="shared" ca="1" si="1"/>
        <v>0.67534850287833448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INDIRECT("DATA!H" &amp; 527-5*(ROW()-3)/2+(COLUMN()-5))</f>
        <v>0.66694212878820003</v>
      </c>
      <c r="F43" s="5" cm="1">
        <f t="array" aca="1" ref="F43" ca="1">INDIRECT("DATA!H" &amp; 527-5*(ROW()-3)/2+(COLUMN()-5))</f>
        <v>0.65444112928551001</v>
      </c>
      <c r="G43" s="5" cm="1">
        <f t="array" aca="1" ref="G43" ca="1">INDIRECT("DATA!H" &amp; 527-5*(ROW()-3)/2+(COLUMN()-5))</f>
        <v>0.61637544952596801</v>
      </c>
      <c r="H43" s="5" cm="1">
        <f t="array" aca="1" ref="H43" ca="1">INDIRECT("DATA!H" &amp; 527-5*(ROW()-3)/2+(COLUMN()-5))</f>
        <v>0.5341921259008231</v>
      </c>
      <c r="I43" s="5" cm="1">
        <f t="array" aca="1" ref="I43" ca="1">INDIRECT("DATA!H" &amp; 527-5*(ROW()-3)/2+(COLUMN()-5))</f>
        <v>0.44033651834832671</v>
      </c>
      <c r="K43" s="83"/>
      <c r="L43" s="75"/>
      <c r="M43" s="9" t="s">
        <v>3</v>
      </c>
      <c r="N43" s="5" cm="1">
        <f t="array" aca="1" ref="N43" ca="1">INDIRECT("DATA!I" &amp; 527-5*(ROW()-3)/2+(COLUMN()-14))</f>
        <v>0.99311638321341678</v>
      </c>
      <c r="O43" s="5" cm="1">
        <f t="array" aca="1" ref="O43" ca="1">INDIRECT("DATA!I" &amp; 527-5*(ROW()-3)/2+(COLUMN()-14))</f>
        <v>0.99290338703642422</v>
      </c>
      <c r="P43" s="5" cm="1">
        <f t="array" aca="1" ref="P43" ca="1">INDIRECT("DATA!I" &amp; 527-5*(ROW()-3)/2+(COLUMN()-14))</f>
        <v>0.99333955629347237</v>
      </c>
      <c r="Q43" s="5" cm="1">
        <f t="array" aca="1" ref="Q43" ca="1">INDIRECT("DATA!I" &amp; 527-5*(ROW()-3)/2+(COLUMN()-14))</f>
        <v>0.98657669379540236</v>
      </c>
      <c r="R43" s="5" cm="1">
        <f t="array" aca="1" ref="R43" ca="1">INDIRECT("DATA!I" &amp; 527-5*(ROW()-3)/2+(COLUMN()-14))</f>
        <v>0.98408422984924215</v>
      </c>
      <c r="S43" s="23"/>
      <c r="T43" s="83"/>
      <c r="U43" s="75"/>
      <c r="V43" s="9" t="s">
        <v>3</v>
      </c>
      <c r="W43" s="6" cm="1">
        <f t="array" aca="1" ref="W43" ca="1">INDIRECT("DATA!J" &amp; 527-5*(ROW()-3)/2+(COLUMN()-23))</f>
        <v>0.89056324948971144</v>
      </c>
      <c r="X43" s="6" cm="1">
        <f t="array" aca="1" ref="X43" ca="1">INDIRECT("DATA!J" &amp; 527-5*(ROW()-3)/2+(COLUMN()-23))</f>
        <v>0.88504803614494165</v>
      </c>
      <c r="Y43" s="6" cm="1">
        <f t="array" aca="1" ref="Y43" ca="1">INDIRECT("DATA!J" &amp; 527-5*(ROW()-3)/2+(COLUMN()-23))</f>
        <v>0.86926564588038424</v>
      </c>
      <c r="Z43" s="6" cm="1">
        <f t="array" aca="1" ref="Z43" ca="1">INDIRECT("DATA!J" &amp; 527-5*(ROW()-3)/2+(COLUMN()-23))</f>
        <v>0.84042028905931232</v>
      </c>
      <c r="AA43" s="6" cm="1">
        <f t="array" aca="1" ref="AA43" ca="1">INDIRECT("DATA!J" &amp; 527-5*(ROW()-3)/2+(COLUMN()-23))</f>
        <v>0.79102053824366969</v>
      </c>
      <c r="AC43" s="83"/>
      <c r="AD43" s="75"/>
      <c r="AE43" s="9" t="s">
        <v>3</v>
      </c>
      <c r="AF43" s="5">
        <f t="shared" ca="1" si="1"/>
        <v>0.32617425442521675</v>
      </c>
      <c r="AG43" s="5">
        <f t="shared" ca="1" si="1"/>
        <v>0.33846225775091421</v>
      </c>
      <c r="AH43" s="5">
        <f t="shared" ca="1" si="1"/>
        <v>0.37696410676750436</v>
      </c>
      <c r="AI43" s="5">
        <f t="shared" ca="1" si="1"/>
        <v>0.45238456789457926</v>
      </c>
      <c r="AJ43" s="5">
        <f t="shared" ca="1" si="1"/>
        <v>0.5437477115009155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INDIRECT("DATA!E"&amp;527-5*(ROW()-2)/2+(COLUMN()-5))</f>
        <v>0.39034860528793758</v>
      </c>
      <c r="F44" s="2" cm="1">
        <f t="array" aca="1" ref="F44" ca="1">INDIRECT("DATA!E"&amp;527-5*(ROW()-2)/2+(COLUMN()-5))</f>
        <v>0.38007781258732859</v>
      </c>
      <c r="G44" s="2" cm="1">
        <f t="array" aca="1" ref="G44" ca="1">INDIRECT("DATA!E"&amp;527-5*(ROW()-2)/2+(COLUMN()-5))</f>
        <v>0.34924703139630242</v>
      </c>
      <c r="H44" s="2" cm="1">
        <f t="array" aca="1" ref="H44" ca="1">INDIRECT("DATA!E"&amp;527-5*(ROW()-2)/2+(COLUMN()-5))</f>
        <v>0.30140591135479272</v>
      </c>
      <c r="I44" s="2" cm="1">
        <f t="array" aca="1" ref="I44" ca="1">INDIRECT("DATA!E"&amp;527-5*(ROW()-2)/2+(COLUMN()-5))</f>
        <v>0.2412591963766243</v>
      </c>
      <c r="K44" s="83"/>
      <c r="L44" s="74">
        <v>-80</v>
      </c>
      <c r="M44" s="12" t="s">
        <v>2</v>
      </c>
      <c r="N44" s="2" cm="1">
        <f t="array" aca="1" ref="N44" ca="1">INDIRECT("DATA!F" &amp; 527-5*(ROW()-2)/2+(COLUMN()-14))</f>
        <v>0.9853392991292268</v>
      </c>
      <c r="O44" s="2" cm="1">
        <f t="array" aca="1" ref="O44" ca="1">INDIRECT("DATA!F" &amp; 527-5*(ROW()-2)/2+(COLUMN()-14))</f>
        <v>0.98493156297868178</v>
      </c>
      <c r="P44" s="2" cm="1">
        <f t="array" aca="1" ref="P44" ca="1">INDIRECT("DATA!F" &amp; 527-5*(ROW()-2)/2+(COLUMN()-14))</f>
        <v>0.98259255118910882</v>
      </c>
      <c r="Q44" s="2" cm="1">
        <f t="array" aca="1" ref="Q44" ca="1">INDIRECT("DATA!F" &amp; 527-5*(ROW()-2)/2+(COLUMN()-14))</f>
        <v>0.98018688291285483</v>
      </c>
      <c r="R44" s="2" cm="1">
        <f t="array" aca="1" ref="R44" ca="1">INDIRECT("DATA!F" &amp; 527-5*(ROW()-2)/2+(COLUMN()-14))</f>
        <v>0.9765409744349306</v>
      </c>
      <c r="S44" s="23"/>
      <c r="T44" s="83"/>
      <c r="U44" s="74">
        <v>-80</v>
      </c>
      <c r="V44" s="12" t="s">
        <v>2</v>
      </c>
      <c r="W44" s="3" cm="1">
        <f t="array" aca="1" ref="W44" ca="1">INDIRECT("DATA!G" &amp; 527-5*(ROW()-2)/2+(COLUMN()-23))</f>
        <v>0.77594336338071035</v>
      </c>
      <c r="X44" s="3" cm="1">
        <f t="array" aca="1" ref="X44" ca="1">INDIRECT("DATA!G" &amp; 527-5*(ROW()-2)/2+(COLUMN()-23))</f>
        <v>0.77082632839636811</v>
      </c>
      <c r="Y44" s="3" cm="1">
        <f t="array" aca="1" ref="Y44" ca="1">INDIRECT("DATA!G" &amp; 527-5*(ROW()-2)/2+(COLUMN()-23))</f>
        <v>0.75402467485051905</v>
      </c>
      <c r="Z44" s="3" cm="1">
        <f t="array" aca="1" ref="Z44" ca="1">INDIRECT("DATA!G" &amp; 527-5*(ROW()-2)/2+(COLUMN()-23))</f>
        <v>0.727283781851088</v>
      </c>
      <c r="AA44" s="3" cm="1">
        <f t="array" aca="1" ref="AA44" ca="1">INDIRECT("DATA!G" &amp; 527-5*(ROW()-2)/2+(COLUMN()-23))</f>
        <v>0.68964359470593772</v>
      </c>
      <c r="AC44" s="83"/>
      <c r="AD44" s="74">
        <v>-80</v>
      </c>
      <c r="AE44" s="12" t="s">
        <v>2</v>
      </c>
      <c r="AF44" s="2">
        <f t="shared" ca="1" si="1"/>
        <v>0.59499069384128922</v>
      </c>
      <c r="AG44" s="2">
        <f t="shared" ca="1" si="1"/>
        <v>0.60485375039135314</v>
      </c>
      <c r="AH44" s="2">
        <f t="shared" ca="1" si="1"/>
        <v>0.6333455197928064</v>
      </c>
      <c r="AI44" s="2">
        <f t="shared" ca="1" si="1"/>
        <v>0.67878097155806216</v>
      </c>
      <c r="AJ44" s="2">
        <f t="shared" ca="1" si="1"/>
        <v>0.7352817780583063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INDIRECT("DATA!H" &amp; 527-5*(ROW()-3)/2+(COLUMN()-5))</f>
        <v>0.53203224136762117</v>
      </c>
      <c r="F45" s="5" cm="1">
        <f t="array" aca="1" ref="F45" ca="1">INDIRECT("DATA!H" &amp; 527-5*(ROW()-3)/2+(COLUMN()-5))</f>
        <v>0.52122284159482923</v>
      </c>
      <c r="G45" s="5" cm="1">
        <f t="array" aca="1" ref="G45" ca="1">INDIRECT("DATA!H" &amp; 527-5*(ROW()-3)/2+(COLUMN()-5))</f>
        <v>0.49265176948736589</v>
      </c>
      <c r="H45" s="5" cm="1">
        <f t="array" aca="1" ref="H45" ca="1">INDIRECT("DATA!H" &amp; 527-5*(ROW()-3)/2+(COLUMN()-5))</f>
        <v>0.44356223949237011</v>
      </c>
      <c r="I45" s="5" cm="1">
        <f t="array" aca="1" ref="I45" ca="1">INDIRECT("DATA!H" &amp; 527-5*(ROW()-3)/2+(COLUMN()-5))</f>
        <v>0.3780806505766352</v>
      </c>
      <c r="K45" s="84"/>
      <c r="L45" s="75"/>
      <c r="M45" s="9" t="s">
        <v>3</v>
      </c>
      <c r="N45" s="5" cm="1">
        <f t="array" aca="1" ref="N45" ca="1">INDIRECT("DATA!I" &amp; 527-5*(ROW()-3)/2+(COLUMN()-14))</f>
        <v>0.98621959362004796</v>
      </c>
      <c r="O45" s="5" cm="1">
        <f t="array" aca="1" ref="O45" ca="1">INDIRECT("DATA!I" &amp; 527-5*(ROW()-3)/2+(COLUMN()-14))</f>
        <v>0.98605454139911863</v>
      </c>
      <c r="P45" s="5" cm="1">
        <f t="array" aca="1" ref="P45" ca="1">INDIRECT("DATA!I" &amp; 527-5*(ROW()-3)/2+(COLUMN()-14))</f>
        <v>0.98602460108736179</v>
      </c>
      <c r="Q45" s="5" cm="1">
        <f t="array" aca="1" ref="Q45" ca="1">INDIRECT("DATA!I" &amp; 527-5*(ROW()-3)/2+(COLUMN()-14))</f>
        <v>0.98406778272581796</v>
      </c>
      <c r="R45" s="5" cm="1">
        <f t="array" aca="1" ref="R45" ca="1">INDIRECT("DATA!I" &amp; 527-5*(ROW()-3)/2+(COLUMN()-14))</f>
        <v>0.9811594635530736</v>
      </c>
      <c r="S45" s="23"/>
      <c r="T45" s="84"/>
      <c r="U45" s="75"/>
      <c r="V45" s="9" t="s">
        <v>3</v>
      </c>
      <c r="W45" s="6" cm="1">
        <f t="array" aca="1" ref="W45" ca="1">INDIRECT("DATA!J" &amp; 527-5*(ROW()-3)/2+(COLUMN()-23))</f>
        <v>0.84092882117361301</v>
      </c>
      <c r="X45" s="6" cm="1">
        <f t="array" aca="1" ref="X45" ca="1">INDIRECT("DATA!J" &amp; 527-5*(ROW()-3)/2+(COLUMN()-23))</f>
        <v>0.83647804412405646</v>
      </c>
      <c r="Y45" s="6" cm="1">
        <f t="array" aca="1" ref="Y45" ca="1">INDIRECT("DATA!J" &amp; 527-5*(ROW()-3)/2+(COLUMN()-23))</f>
        <v>0.82203022758140554</v>
      </c>
      <c r="Z45" s="6" cm="1">
        <f t="array" aca="1" ref="Z45" ca="1">INDIRECT("DATA!J" &amp; 527-5*(ROW()-3)/2+(COLUMN()-23))</f>
        <v>0.79444740255637614</v>
      </c>
      <c r="AA45" s="6" cm="1">
        <f t="array" aca="1" ref="AA45" ca="1">INDIRECT("DATA!J" &amp; 527-5*(ROW()-3)/2+(COLUMN()-23))</f>
        <v>0.75360552760367294</v>
      </c>
      <c r="AC45" s="84"/>
      <c r="AD45" s="75"/>
      <c r="AE45" s="9" t="s">
        <v>3</v>
      </c>
      <c r="AF45" s="5">
        <f t="shared" ca="1" si="1"/>
        <v>0.45418735225242679</v>
      </c>
      <c r="AG45" s="5">
        <f t="shared" ca="1" si="1"/>
        <v>0.4648316998042894</v>
      </c>
      <c r="AH45" s="5">
        <f t="shared" ca="1" si="1"/>
        <v>0.4933728315999959</v>
      </c>
      <c r="AI45" s="5">
        <f t="shared" ca="1" si="1"/>
        <v>0.54050554323344779</v>
      </c>
      <c r="AJ45" s="5">
        <f t="shared" ca="1" si="1"/>
        <v>0.60307881297643839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36</v>
      </c>
      <c r="C49" s="77"/>
      <c r="D49" s="78"/>
      <c r="E49" s="56" t="s">
        <v>51</v>
      </c>
      <c r="F49" s="57"/>
      <c r="G49" s="57"/>
      <c r="H49" s="57"/>
      <c r="I49" s="58"/>
      <c r="K49" s="76" t="s">
        <v>36</v>
      </c>
      <c r="L49" s="77"/>
      <c r="M49" s="78"/>
      <c r="N49" s="56" t="s">
        <v>52</v>
      </c>
      <c r="O49" s="57"/>
      <c r="P49" s="57"/>
      <c r="Q49" s="57"/>
      <c r="R49" s="58"/>
      <c r="T49" s="76" t="s">
        <v>36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1.5047928302095614</v>
      </c>
      <c r="F51" s="2">
        <f ca="1">(Parameters!$C$2/F4)^Parameters!$C$9</f>
        <v>1.7735765467246714</v>
      </c>
      <c r="G51" s="2">
        <f ca="1">(Parameters!$C$2/G4)^Parameters!$C$9</f>
        <v>3.1743664500727689</v>
      </c>
      <c r="H51" s="2">
        <f ca="1">(Parameters!$C$2/H4)^Parameters!$C$9</f>
        <v>9.937025963969468</v>
      </c>
      <c r="I51" s="3">
        <f ca="1">(Parameters!$C$2/I4)^Parameters!$C$9</f>
        <v>56.404212035620191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0.65078639724922294</v>
      </c>
      <c r="O51" s="2">
        <f ca="1">(Parameters!$C$2/O4)^Parameters!$C$9</f>
        <v>0.65436856539847932</v>
      </c>
      <c r="P51" s="2">
        <f ca="1">(Parameters!$C$2/P4)^Parameters!$C$9</f>
        <v>0.67367533639064159</v>
      </c>
      <c r="Q51" s="2">
        <f ca="1">(Parameters!$C$2/Q4)^Parameters!$C$9</f>
        <v>0.80437324883447325</v>
      </c>
      <c r="R51" s="3">
        <f ca="1">(Parameters!$C$2/R4)^Parameters!$C$9</f>
        <v>2.5945666871600843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0.8172297068444162</v>
      </c>
      <c r="X51" s="2">
        <f ca="1">(Parameters!$C$2/X4)^Parameters!$C$9</f>
        <v>0.85450157044101327</v>
      </c>
      <c r="Y51" s="2">
        <f ca="1">(Parameters!$C$2/Y4)^Parameters!$C$9</f>
        <v>1.0131513446767986</v>
      </c>
      <c r="Z51" s="2">
        <f ca="1">(Parameters!$C$2/Z4)^Parameters!$C$9</f>
        <v>1.581415294500889</v>
      </c>
      <c r="AA51" s="3">
        <f ca="1">(Parameters!$C$2/AA4)^Parameters!$C$9</f>
        <v>4.3833376214654942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1.1113529842851009</v>
      </c>
      <c r="F52" s="18">
        <f ca="1">(Parameters!$C$2/F5)^Parameters!$C$9</f>
        <v>1.2315170779135949</v>
      </c>
      <c r="G52" s="18">
        <f ca="1">(Parameters!$C$2/G5)^Parameters!$C$9</f>
        <v>1.8515001502324429</v>
      </c>
      <c r="H52" s="18">
        <f ca="1">(Parameters!$C$2/H5)^Parameters!$C$9</f>
        <v>5.5562297900680289</v>
      </c>
      <c r="I52" s="22">
        <f ca="1">(Parameters!$C$2/I5)^Parameters!$C$9</f>
        <v>154.42234703065367</v>
      </c>
      <c r="K52" s="83"/>
      <c r="L52" s="75"/>
      <c r="M52" s="4" t="s">
        <v>3</v>
      </c>
      <c r="N52" s="18">
        <f ca="1">(Parameters!$C$2/N5)^Parameters!$C$9</f>
        <v>0.65101985066556456</v>
      </c>
      <c r="O52" s="18">
        <f ca="1">(Parameters!$C$2/O5)^Parameters!$C$9</f>
        <v>0.65193501199067527</v>
      </c>
      <c r="P52" s="18">
        <f ca="1">(Parameters!$C$2/P5)^Parameters!$C$9</f>
        <v>0.65657324571433029</v>
      </c>
      <c r="Q52" s="18">
        <f ca="1">(Parameters!$C$2/Q5)^Parameters!$C$9</f>
        <v>0.66466148893237142</v>
      </c>
      <c r="R52" s="22">
        <f ca="1">(Parameters!$C$2/R5)^Parameters!$C$9</f>
        <v>0.73784218019387915</v>
      </c>
      <c r="T52" s="83"/>
      <c r="U52" s="75"/>
      <c r="V52" s="4" t="s">
        <v>3</v>
      </c>
      <c r="W52" s="18">
        <f ca="1">(Parameters!$C$2/W5)^Parameters!$C$9</f>
        <v>0.74438808468931783</v>
      </c>
      <c r="X52" s="18">
        <f ca="1">(Parameters!$C$2/X5)^Parameters!$C$9</f>
        <v>0.76956757589388791</v>
      </c>
      <c r="Y52" s="18">
        <f ca="1">(Parameters!$C$2/Y5)^Parameters!$C$9</f>
        <v>0.8812758845622588</v>
      </c>
      <c r="Z52" s="18">
        <f ca="1">(Parameters!$C$2/Z5)^Parameters!$C$9</f>
        <v>1.3179755366842365</v>
      </c>
      <c r="AA52" s="22">
        <f ca="1">(Parameters!$C$2/AA5)^Parameters!$C$9</f>
        <v>3.4584550460312715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1.178204743200385</v>
      </c>
      <c r="F53" s="2">
        <f ca="1">(Parameters!$C$2/F6)^Parameters!$C$9</f>
        <v>1.3391286080167863</v>
      </c>
      <c r="G53" s="2">
        <f ca="1">(Parameters!$C$2/G6)^Parameters!$C$9</f>
        <v>2.1463208901036963</v>
      </c>
      <c r="H53" s="2">
        <f ca="1">(Parameters!$C$2/H6)^Parameters!$C$9</f>
        <v>5.9134996193319056</v>
      </c>
      <c r="I53" s="3">
        <f ca="1">(Parameters!$C$2/I6)^Parameters!$C$9</f>
        <v>42.561898546404137</v>
      </c>
      <c r="K53" s="83"/>
      <c r="L53" s="74">
        <v>15</v>
      </c>
      <c r="M53" s="1" t="s">
        <v>2</v>
      </c>
      <c r="N53" s="2">
        <f ca="1">(Parameters!$C$2/N6)^Parameters!$C$9</f>
        <v>0.65197522615872716</v>
      </c>
      <c r="O53" s="2">
        <f ca="1">(Parameters!$C$2/O6)^Parameters!$C$9</f>
        <v>0.65535502783600352</v>
      </c>
      <c r="P53" s="2">
        <f ca="1">(Parameters!$C$2/P6)^Parameters!$C$9</f>
        <v>0.67126355452101727</v>
      </c>
      <c r="Q53" s="2">
        <f ca="1">(Parameters!$C$2/Q6)^Parameters!$C$9</f>
        <v>0.74952336634434324</v>
      </c>
      <c r="R53" s="3">
        <f ca="1">(Parameters!$C$2/R6)^Parameters!$C$9</f>
        <v>1.6400954534133176</v>
      </c>
      <c r="T53" s="83"/>
      <c r="U53" s="74">
        <v>15</v>
      </c>
      <c r="V53" s="1" t="s">
        <v>2</v>
      </c>
      <c r="W53" s="2">
        <f ca="1">(Parameters!$C$2/W6)^Parameters!$C$9</f>
        <v>0.76573193978438148</v>
      </c>
      <c r="X53" s="2">
        <f ca="1">(Parameters!$C$2/X6)^Parameters!$C$9</f>
        <v>0.79468023915619246</v>
      </c>
      <c r="Y53" s="2">
        <f ca="1">(Parameters!$C$2/Y6)^Parameters!$C$9</f>
        <v>0.91367526918519626</v>
      </c>
      <c r="Z53" s="2">
        <f ca="1">(Parameters!$C$2/Z6)^Parameters!$C$9</f>
        <v>1.3096568771952319</v>
      </c>
      <c r="AA53" s="3">
        <f ca="1">(Parameters!$C$2/AA6)^Parameters!$C$9</f>
        <v>2.9986581100870779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0.91684901573951827</v>
      </c>
      <c r="F54" s="18">
        <f ca="1">(Parameters!$C$2/F7)^Parameters!$C$9</f>
        <v>0.99165521787327215</v>
      </c>
      <c r="G54" s="18">
        <f ca="1">(Parameters!$C$2/G7)^Parameters!$C$9</f>
        <v>1.3432108790825321</v>
      </c>
      <c r="H54" s="18">
        <f ca="1">(Parameters!$C$2/H7)^Parameters!$C$9</f>
        <v>3.2308923139852403</v>
      </c>
      <c r="I54" s="22">
        <f ca="1">(Parameters!$C$2/I7)^Parameters!$C$9</f>
        <v>45.792356123455278</v>
      </c>
      <c r="K54" s="83"/>
      <c r="L54" s="75"/>
      <c r="M54" s="4" t="s">
        <v>3</v>
      </c>
      <c r="N54" s="18">
        <f ca="1">(Parameters!$C$2/N7)^Parameters!$C$9</f>
        <v>0.64537834342143363</v>
      </c>
      <c r="O54" s="18">
        <f ca="1">(Parameters!$C$2/O7)^Parameters!$C$9</f>
        <v>0.64579787771367869</v>
      </c>
      <c r="P54" s="18">
        <f ca="1">(Parameters!$C$2/P7)^Parameters!$C$9</f>
        <v>0.64866512486880457</v>
      </c>
      <c r="Q54" s="18">
        <f ca="1">(Parameters!$C$2/Q7)^Parameters!$C$9</f>
        <v>0.66010510541195633</v>
      </c>
      <c r="R54" s="22">
        <f ca="1">(Parameters!$C$2/R7)^Parameters!$C$9</f>
        <v>0.72338989975620482</v>
      </c>
      <c r="T54" s="83"/>
      <c r="U54" s="75"/>
      <c r="V54" s="4" t="s">
        <v>3</v>
      </c>
      <c r="W54" s="18">
        <f ca="1">(Parameters!$C$2/W7)^Parameters!$C$9</f>
        <v>0.70981539880451028</v>
      </c>
      <c r="X54" s="18">
        <f ca="1">(Parameters!$C$2/X7)^Parameters!$C$9</f>
        <v>0.72729923305908983</v>
      </c>
      <c r="Y54" s="18">
        <f ca="1">(Parameters!$C$2/Y7)^Parameters!$C$9</f>
        <v>0.80647767804072645</v>
      </c>
      <c r="Z54" s="18">
        <f ca="1">(Parameters!$C$2/Z7)^Parameters!$C$9</f>
        <v>1.1124804549372402</v>
      </c>
      <c r="AA54" s="22">
        <f ca="1">(Parameters!$C$2/AA7)^Parameters!$C$9</f>
        <v>2.5247599277688857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0.98383635281013093</v>
      </c>
      <c r="F55" s="2">
        <f ca="1">(Parameters!$C$2/F8)^Parameters!$C$9</f>
        <v>1.0897365791476783</v>
      </c>
      <c r="G55" s="2">
        <f ca="1">(Parameters!$C$2/G8)^Parameters!$C$9</f>
        <v>1.6103975166073785</v>
      </c>
      <c r="H55" s="2">
        <f ca="1">(Parameters!$C$2/H8)^Parameters!$C$9</f>
        <v>3.9342192733354855</v>
      </c>
      <c r="I55" s="3">
        <f ca="1">(Parameters!$C$2/I8)^Parameters!$C$9</f>
        <v>27.269227313581702</v>
      </c>
      <c r="K55" s="83"/>
      <c r="L55" s="74">
        <v>10</v>
      </c>
      <c r="M55" s="1" t="s">
        <v>2</v>
      </c>
      <c r="N55" s="2">
        <f ca="1">(Parameters!$C$2/N8)^Parameters!$C$9</f>
        <v>0.65042029157635961</v>
      </c>
      <c r="O55" s="2">
        <f ca="1">(Parameters!$C$2/O8)^Parameters!$C$9</f>
        <v>0.65244204052101007</v>
      </c>
      <c r="P55" s="2">
        <f ca="1">(Parameters!$C$2/P8)^Parameters!$C$9</f>
        <v>0.66305414329227597</v>
      </c>
      <c r="Q55" s="2">
        <f ca="1">(Parameters!$C$2/Q8)^Parameters!$C$9</f>
        <v>0.71764836485281491</v>
      </c>
      <c r="R55" s="3">
        <f ca="1">(Parameters!$C$2/R8)^Parameters!$C$9</f>
        <v>1.0805533884595833</v>
      </c>
      <c r="T55" s="83"/>
      <c r="U55" s="74">
        <v>10</v>
      </c>
      <c r="V55" s="1" t="s">
        <v>2</v>
      </c>
      <c r="W55" s="2">
        <f ca="1">(Parameters!$C$2/W8)^Parameters!$C$9</f>
        <v>0.727505456993227</v>
      </c>
      <c r="X55" s="2">
        <f ca="1">(Parameters!$C$2/X8)^Parameters!$C$9</f>
        <v>0.74964173111905186</v>
      </c>
      <c r="Y55" s="2">
        <f ca="1">(Parameters!$C$2/Y8)^Parameters!$C$9</f>
        <v>0.84013544102429893</v>
      </c>
      <c r="Z55" s="2">
        <f ca="1">(Parameters!$C$2/Z8)^Parameters!$C$9</f>
        <v>1.1358080421653112</v>
      </c>
      <c r="AA55" s="3">
        <f ca="1">(Parameters!$C$2/AA8)^Parameters!$C$9</f>
        <v>2.3557285200711449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0.82043860657031753</v>
      </c>
      <c r="F56" s="18">
        <f ca="1">(Parameters!$C$2/F9)^Parameters!$C$9</f>
        <v>0.8722984700244687</v>
      </c>
      <c r="G56" s="18">
        <f ca="1">(Parameters!$C$2/G9)^Parameters!$C$9</f>
        <v>1.1111521426937283</v>
      </c>
      <c r="H56" s="18">
        <f ca="1">(Parameters!$C$2/H9)^Parameters!$C$9</f>
        <v>2.2114778360448306</v>
      </c>
      <c r="I56" s="22">
        <f ca="1">(Parameters!$C$2/I9)^Parameters!$C$9</f>
        <v>15.439093089533591</v>
      </c>
      <c r="K56" s="83"/>
      <c r="L56" s="75"/>
      <c r="M56" s="4" t="s">
        <v>3</v>
      </c>
      <c r="N56" s="18">
        <f ca="1">(Parameters!$C$2/N9)^Parameters!$C$9</f>
        <v>0.64451245975775195</v>
      </c>
      <c r="O56" s="18">
        <f ca="1">(Parameters!$C$2/O9)^Parameters!$C$9</f>
        <v>0.64541759251193209</v>
      </c>
      <c r="P56" s="18">
        <f ca="1">(Parameters!$C$2/P9)^Parameters!$C$9</f>
        <v>0.6484368735636209</v>
      </c>
      <c r="Q56" s="18">
        <f ca="1">(Parameters!$C$2/Q9)^Parameters!$C$9</f>
        <v>0.65681792853755783</v>
      </c>
      <c r="R56" s="22">
        <f ca="1">(Parameters!$C$2/R9)^Parameters!$C$9</f>
        <v>0.80730946225412648</v>
      </c>
      <c r="T56" s="83"/>
      <c r="U56" s="75"/>
      <c r="V56" s="4" t="s">
        <v>3</v>
      </c>
      <c r="W56" s="18">
        <f ca="1">(Parameters!$C$2/W9)^Parameters!$C$9</f>
        <v>0.68754140833157107</v>
      </c>
      <c r="X56" s="18">
        <f ca="1">(Parameters!$C$2/X9)^Parameters!$C$9</f>
        <v>0.7013423475051429</v>
      </c>
      <c r="Y56" s="18">
        <f ca="1">(Parameters!$C$2/Y9)^Parameters!$C$9</f>
        <v>0.76211577774247719</v>
      </c>
      <c r="Z56" s="18">
        <f ca="1">(Parameters!$C$2/Z9)^Parameters!$C$9</f>
        <v>0.98294028317041049</v>
      </c>
      <c r="AA56" s="22">
        <f ca="1">(Parameters!$C$2/AA9)^Parameters!$C$9</f>
        <v>2.0286979616869849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0.85761388575482056</v>
      </c>
      <c r="F57" s="2">
        <f ca="1">(Parameters!$C$2/F10)^Parameters!$C$9</f>
        <v>0.94093551086571514</v>
      </c>
      <c r="G57" s="2">
        <f ca="1">(Parameters!$C$2/G10)^Parameters!$C$9</f>
        <v>1.303623139702762</v>
      </c>
      <c r="H57" s="2">
        <f ca="1">(Parameters!$C$2/H10)^Parameters!$C$9</f>
        <v>2.856799974186286</v>
      </c>
      <c r="I57" s="3">
        <f ca="1">(Parameters!$C$2/I10)^Parameters!$C$9</f>
        <v>14.261083204121617</v>
      </c>
      <c r="K57" s="83"/>
      <c r="L57" s="74">
        <v>5</v>
      </c>
      <c r="M57" s="1" t="s">
        <v>2</v>
      </c>
      <c r="N57" s="2">
        <f ca="1">(Parameters!$C$2/N10)^Parameters!$C$9</f>
        <v>0.64696733655468386</v>
      </c>
      <c r="O57" s="2">
        <f ca="1">(Parameters!$C$2/O10)^Parameters!$C$9</f>
        <v>0.65094119193593869</v>
      </c>
      <c r="P57" s="2">
        <f ca="1">(Parameters!$C$2/P10)^Parameters!$C$9</f>
        <v>0.65850904776440045</v>
      </c>
      <c r="Q57" s="2">
        <f ca="1">(Parameters!$C$2/Q10)^Parameters!$C$9</f>
        <v>0.69794283197271068</v>
      </c>
      <c r="R57" s="3">
        <f ca="1">(Parameters!$C$2/R10)^Parameters!$C$9</f>
        <v>0.92611123196961775</v>
      </c>
      <c r="T57" s="83"/>
      <c r="U57" s="74">
        <v>5</v>
      </c>
      <c r="V57" s="1" t="s">
        <v>2</v>
      </c>
      <c r="W57" s="2">
        <f ca="1">(Parameters!$C$2/W10)^Parameters!$C$9</f>
        <v>0.69808717360533123</v>
      </c>
      <c r="X57" s="2">
        <f ca="1">(Parameters!$C$2/X10)^Parameters!$C$9</f>
        <v>0.71873308380783774</v>
      </c>
      <c r="Y57" s="2">
        <f ca="1">(Parameters!$C$2/Y10)^Parameters!$C$9</f>
        <v>0.79067105605988075</v>
      </c>
      <c r="Z57" s="2">
        <f ca="1">(Parameters!$C$2/Z10)^Parameters!$C$9</f>
        <v>1.0196112049344523</v>
      </c>
      <c r="AA57" s="3">
        <f ca="1">(Parameters!$C$2/AA10)^Parameters!$C$9</f>
        <v>1.9084764451986436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0.76116582976123714</v>
      </c>
      <c r="F58" s="18">
        <f ca="1">(Parameters!$C$2/F11)^Parameters!$C$9</f>
        <v>0.79575456929898392</v>
      </c>
      <c r="G58" s="18">
        <f ca="1">(Parameters!$C$2/G11)^Parameters!$C$9</f>
        <v>0.97085945744382385</v>
      </c>
      <c r="H58" s="18">
        <f ca="1">(Parameters!$C$2/H11)^Parameters!$C$9</f>
        <v>1.6951520537167366</v>
      </c>
      <c r="I58" s="22">
        <f ca="1">(Parameters!$C$2/I11)^Parameters!$C$9</f>
        <v>8.2245841795225623</v>
      </c>
      <c r="K58" s="83"/>
      <c r="L58" s="75"/>
      <c r="M58" s="4" t="s">
        <v>3</v>
      </c>
      <c r="N58" s="18">
        <f ca="1">(Parameters!$C$2/N11)^Parameters!$C$9</f>
        <v>0.64614192340430676</v>
      </c>
      <c r="O58" s="18">
        <f ca="1">(Parameters!$C$2/O11)^Parameters!$C$9</f>
        <v>0.64459312105510569</v>
      </c>
      <c r="P58" s="18">
        <f ca="1">(Parameters!$C$2/P11)^Parameters!$C$9</f>
        <v>0.64785748398755472</v>
      </c>
      <c r="Q58" s="18">
        <f ca="1">(Parameters!$C$2/Q11)^Parameters!$C$9</f>
        <v>0.65486762680999466</v>
      </c>
      <c r="R58" s="22">
        <f ca="1">(Parameters!$C$2/R11)^Parameters!$C$9</f>
        <v>0.74861330428187089</v>
      </c>
      <c r="T58" s="83"/>
      <c r="U58" s="75"/>
      <c r="V58" s="4" t="s">
        <v>3</v>
      </c>
      <c r="W58" s="18">
        <f ca="1">(Parameters!$C$2/W11)^Parameters!$C$9</f>
        <v>0.67387608041182356</v>
      </c>
      <c r="X58" s="18">
        <f ca="1">(Parameters!$C$2/X11)^Parameters!$C$9</f>
        <v>0.68334106644777071</v>
      </c>
      <c r="Y58" s="18">
        <f ca="1">(Parameters!$C$2/Y11)^Parameters!$C$9</f>
        <v>0.73092139127389466</v>
      </c>
      <c r="Z58" s="18">
        <f ca="1">(Parameters!$C$2/Z11)^Parameters!$C$9</f>
        <v>0.89802997806176499</v>
      </c>
      <c r="AA58" s="22">
        <f ca="1">(Parameters!$C$2/AA11)^Parameters!$C$9</f>
        <v>1.692994052241231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0.76749801671353568</v>
      </c>
      <c r="F59" s="2">
        <f ca="1">(Parameters!$C$2/F12)^Parameters!$C$9</f>
        <v>0.84045691120064769</v>
      </c>
      <c r="G59" s="2">
        <f ca="1">(Parameters!$C$2/G12)^Parameters!$C$9</f>
        <v>1.1183824979879311</v>
      </c>
      <c r="H59" s="2">
        <f ca="1">(Parameters!$C$2/H12)^Parameters!$C$9</f>
        <v>2.227517620262728</v>
      </c>
      <c r="I59" s="3">
        <f ca="1">(Parameters!$C$2/I12)^Parameters!$C$9</f>
        <v>9.3980118470853551</v>
      </c>
      <c r="K59" s="83"/>
      <c r="L59" s="74">
        <v>0</v>
      </c>
      <c r="M59" s="1" t="s">
        <v>2</v>
      </c>
      <c r="N59" s="2">
        <f ca="1">(Parameters!$C$2/N12)^Parameters!$C$9</f>
        <v>0.65133098879220508</v>
      </c>
      <c r="O59" s="2">
        <f ca="1">(Parameters!$C$2/O12)^Parameters!$C$9</f>
        <v>0.64748008604125584</v>
      </c>
      <c r="P59" s="2">
        <f ca="1">(Parameters!$C$2/P12)^Parameters!$C$9</f>
        <v>0.65626594147795614</v>
      </c>
      <c r="Q59" s="2">
        <f ca="1">(Parameters!$C$2/Q12)^Parameters!$C$9</f>
        <v>0.68467131903410539</v>
      </c>
      <c r="R59" s="3">
        <f ca="1">(Parameters!$C$2/R12)^Parameters!$C$9</f>
        <v>0.78422037813012591</v>
      </c>
      <c r="T59" s="83"/>
      <c r="U59" s="74">
        <v>0</v>
      </c>
      <c r="V59" s="1" t="s">
        <v>2</v>
      </c>
      <c r="W59" s="2">
        <f ca="1">(Parameters!$C$2/W12)^Parameters!$C$9</f>
        <v>0.68660734075144425</v>
      </c>
      <c r="X59" s="2">
        <f ca="1">(Parameters!$C$2/X12)^Parameters!$C$9</f>
        <v>0.69433827704027995</v>
      </c>
      <c r="Y59" s="2">
        <f ca="1">(Parameters!$C$2/Y12)^Parameters!$C$9</f>
        <v>0.75686373367996707</v>
      </c>
      <c r="Z59" s="2">
        <f ca="1">(Parameters!$C$2/Z12)^Parameters!$C$9</f>
        <v>0.93961472538035573</v>
      </c>
      <c r="AA59" s="3">
        <f ca="1">(Parameters!$C$2/AA12)^Parameters!$C$9</f>
        <v>1.5802884903121992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0.71422720892505454</v>
      </c>
      <c r="F60" s="18">
        <f ca="1">(Parameters!$C$2/F13)^Parameters!$C$9</f>
        <v>0.75053653651547614</v>
      </c>
      <c r="G60" s="18">
        <f ca="1">(Parameters!$C$2/G13)^Parameters!$C$9</f>
        <v>0.88148792125592335</v>
      </c>
      <c r="H60" s="18">
        <f ca="1">(Parameters!$C$2/H13)^Parameters!$C$9</f>
        <v>1.3986641650048672</v>
      </c>
      <c r="I60" s="22">
        <f ca="1">(Parameters!$C$2/I13)^Parameters!$C$9</f>
        <v>4.7697899042542051</v>
      </c>
      <c r="K60" s="83"/>
      <c r="L60" s="75"/>
      <c r="M60" s="4" t="s">
        <v>3</v>
      </c>
      <c r="N60" s="18">
        <f ca="1">(Parameters!$C$2/N13)^Parameters!$C$9</f>
        <v>0.64317938217272685</v>
      </c>
      <c r="O60" s="18">
        <f ca="1">(Parameters!$C$2/O13)^Parameters!$C$9</f>
        <v>0.64645274626631755</v>
      </c>
      <c r="P60" s="18">
        <f ca="1">(Parameters!$C$2/P13)^Parameters!$C$9</f>
        <v>0.6469257548292523</v>
      </c>
      <c r="Q60" s="18">
        <f ca="1">(Parameters!$C$2/Q13)^Parameters!$C$9</f>
        <v>0.65336106991019716</v>
      </c>
      <c r="R60" s="22">
        <f ca="1">(Parameters!$C$2/R13)^Parameters!$C$9</f>
        <v>0.76307182648348837</v>
      </c>
      <c r="T60" s="83"/>
      <c r="U60" s="75"/>
      <c r="V60" s="4" t="s">
        <v>3</v>
      </c>
      <c r="W60" s="18">
        <f ca="1">(Parameters!$C$2/W13)^Parameters!$C$9</f>
        <v>0.66080632277943974</v>
      </c>
      <c r="X60" s="18">
        <f ca="1">(Parameters!$C$2/X13)^Parameters!$C$9</f>
        <v>0.67256202182017588</v>
      </c>
      <c r="Y60" s="18">
        <f ca="1">(Parameters!$C$2/Y13)^Parameters!$C$9</f>
        <v>0.70901007127102544</v>
      </c>
      <c r="Z60" s="18">
        <f ca="1">(Parameters!$C$2/Z13)^Parameters!$C$9</f>
        <v>0.84028511762837788</v>
      </c>
      <c r="AA60" s="22">
        <f ca="1">(Parameters!$C$2/AA13)^Parameters!$C$9</f>
        <v>1.5038880342384215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0.71505661813002397</v>
      </c>
      <c r="F61" s="2">
        <f ca="1">(Parameters!$C$2/F14)^Parameters!$C$9</f>
        <v>0.76398190438887248</v>
      </c>
      <c r="G61" s="2">
        <f ca="1">(Parameters!$C$2/G14)^Parameters!$C$9</f>
        <v>0.99972870815790504</v>
      </c>
      <c r="H61" s="2">
        <f ca="1">(Parameters!$C$2/H14)^Parameters!$C$9</f>
        <v>1.8373050641661748</v>
      </c>
      <c r="I61" s="3">
        <f ca="1">(Parameters!$C$2/I14)^Parameters!$C$9</f>
        <v>6.1098100334008851</v>
      </c>
      <c r="K61" s="83"/>
      <c r="L61" s="74">
        <v>-5</v>
      </c>
      <c r="M61" s="1" t="s">
        <v>2</v>
      </c>
      <c r="N61" s="2">
        <f ca="1">(Parameters!$C$2/N14)^Parameters!$C$9</f>
        <v>0.65090985643770849</v>
      </c>
      <c r="O61" s="2">
        <f ca="1">(Parameters!$C$2/O14)^Parameters!$C$9</f>
        <v>0.6522860495814925</v>
      </c>
      <c r="P61" s="2">
        <f ca="1">(Parameters!$C$2/P14)^Parameters!$C$9</f>
        <v>0.65438433706848831</v>
      </c>
      <c r="Q61" s="2">
        <f ca="1">(Parameters!$C$2/Q14)^Parameters!$C$9</f>
        <v>0.67551622581248361</v>
      </c>
      <c r="R61" s="3">
        <f ca="1">(Parameters!$C$2/R14)^Parameters!$C$9</f>
        <v>0.8134690008623563</v>
      </c>
      <c r="T61" s="83"/>
      <c r="U61" s="74">
        <v>-5</v>
      </c>
      <c r="V61" s="1" t="s">
        <v>2</v>
      </c>
      <c r="W61" s="2">
        <f ca="1">(Parameters!$C$2/W14)^Parameters!$C$9</f>
        <v>0.67167439406858764</v>
      </c>
      <c r="X61" s="2">
        <f ca="1">(Parameters!$C$2/X14)^Parameters!$C$9</f>
        <v>0.68623271169841105</v>
      </c>
      <c r="Y61" s="2">
        <f ca="1">(Parameters!$C$2/Y14)^Parameters!$C$9</f>
        <v>0.73283022207910886</v>
      </c>
      <c r="Z61" s="2">
        <f ca="1">(Parameters!$C$2/Z14)^Parameters!$C$9</f>
        <v>0.88301184417016643</v>
      </c>
      <c r="AA61" s="3">
        <f ca="1">(Parameters!$C$2/AA14)^Parameters!$C$9</f>
        <v>1.4366971145538587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0.68360720186684953</v>
      </c>
      <c r="F62" s="18">
        <f ca="1">(Parameters!$C$2/F15)^Parameters!$C$9</f>
        <v>0.71282683320285734</v>
      </c>
      <c r="G62" s="18">
        <f ca="1">(Parameters!$C$2/G15)^Parameters!$C$9</f>
        <v>0.82247480492734448</v>
      </c>
      <c r="H62" s="18">
        <f ca="1">(Parameters!$C$2/H15)^Parameters!$C$9</f>
        <v>1.2167193229461084</v>
      </c>
      <c r="I62" s="22">
        <f ca="1">(Parameters!$C$2/I15)^Parameters!$C$9</f>
        <v>3.9985235931461447</v>
      </c>
      <c r="K62" s="83"/>
      <c r="L62" s="75"/>
      <c r="M62" s="4" t="s">
        <v>3</v>
      </c>
      <c r="N62" s="18">
        <f ca="1">(Parameters!$C$2/N15)^Parameters!$C$9</f>
        <v>0.64217875462405516</v>
      </c>
      <c r="O62" s="18">
        <f ca="1">(Parameters!$C$2/O15)^Parameters!$C$9</f>
        <v>0.64342036443545791</v>
      </c>
      <c r="P62" s="18">
        <f ca="1">(Parameters!$C$2/P15)^Parameters!$C$9</f>
        <v>0.64600683257509006</v>
      </c>
      <c r="Q62" s="18">
        <f ca="1">(Parameters!$C$2/Q15)^Parameters!$C$9</f>
        <v>0.65292832689142843</v>
      </c>
      <c r="R62" s="22">
        <f ca="1">(Parameters!$C$2/R15)^Parameters!$C$9</f>
        <v>0.68073861756744092</v>
      </c>
      <c r="T62" s="83"/>
      <c r="U62" s="75"/>
      <c r="V62" s="4" t="s">
        <v>3</v>
      </c>
      <c r="W62" s="18">
        <f ca="1">(Parameters!$C$2/W15)^Parameters!$C$9</f>
        <v>0.65297002644099544</v>
      </c>
      <c r="X62" s="18">
        <f ca="1">(Parameters!$C$2/X15)^Parameters!$C$9</f>
        <v>0.66115571811649787</v>
      </c>
      <c r="Y62" s="18">
        <f ca="1">(Parameters!$C$2/Y15)^Parameters!$C$9</f>
        <v>0.69390283334414038</v>
      </c>
      <c r="Z62" s="18">
        <f ca="1">(Parameters!$C$2/Z15)^Parameters!$C$9</f>
        <v>0.80078375913195488</v>
      </c>
      <c r="AA62" s="22">
        <f ca="1">(Parameters!$C$2/AA15)^Parameters!$C$9</f>
        <v>1.2377007099656749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0.68501500431386575</v>
      </c>
      <c r="F63" s="2">
        <f ca="1">(Parameters!$C$2/F16)^Parameters!$C$9</f>
        <v>0.72144171043016847</v>
      </c>
      <c r="G63" s="2">
        <f ca="1">(Parameters!$C$2/G16)^Parameters!$C$9</f>
        <v>0.92305289314707173</v>
      </c>
      <c r="H63" s="2">
        <f ca="1">(Parameters!$C$2/H16)^Parameters!$C$9</f>
        <v>1.5881387074084954</v>
      </c>
      <c r="I63" s="3">
        <f ca="1">(Parameters!$C$2/I16)^Parameters!$C$9</f>
        <v>4.724444422986859</v>
      </c>
      <c r="K63" s="83"/>
      <c r="L63" s="74">
        <v>-10</v>
      </c>
      <c r="M63" s="1" t="s">
        <v>2</v>
      </c>
      <c r="N63" s="2">
        <f ca="1">(Parameters!$C$2/N16)^Parameters!$C$9</f>
        <v>0.64730192002367182</v>
      </c>
      <c r="O63" s="2">
        <f ca="1">(Parameters!$C$2/O16)^Parameters!$C$9</f>
        <v>0.65135660751827673</v>
      </c>
      <c r="P63" s="2">
        <f ca="1">(Parameters!$C$2/P16)^Parameters!$C$9</f>
        <v>0.65393839831373179</v>
      </c>
      <c r="Q63" s="2">
        <f ca="1">(Parameters!$C$2/Q16)^Parameters!$C$9</f>
        <v>0.67072809331788041</v>
      </c>
      <c r="R63" s="3">
        <f ca="1">(Parameters!$C$2/R16)^Parameters!$C$9</f>
        <v>0.80102258121626491</v>
      </c>
      <c r="T63" s="83"/>
      <c r="U63" s="74">
        <v>-10</v>
      </c>
      <c r="V63" s="1" t="s">
        <v>2</v>
      </c>
      <c r="W63" s="2">
        <f ca="1">(Parameters!$C$2/W16)^Parameters!$C$9</f>
        <v>0.6584888134349739</v>
      </c>
      <c r="X63" s="2">
        <f ca="1">(Parameters!$C$2/X16)^Parameters!$C$9</f>
        <v>0.6740925428000567</v>
      </c>
      <c r="Y63" s="2">
        <f ca="1">(Parameters!$C$2/Y16)^Parameters!$C$9</f>
        <v>0.71648214030416857</v>
      </c>
      <c r="Z63" s="2">
        <f ca="1">(Parameters!$C$2/Z16)^Parameters!$C$9</f>
        <v>0.84425208331611912</v>
      </c>
      <c r="AA63" s="3">
        <f ca="1">(Parameters!$C$2/AA16)^Parameters!$C$9</f>
        <v>1.3150311214711767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0.66746577564526333</v>
      </c>
      <c r="F64" s="18">
        <f ca="1">(Parameters!$C$2/F17)^Parameters!$C$9</f>
        <v>0.68802550508264548</v>
      </c>
      <c r="G64" s="18">
        <f ca="1">(Parameters!$C$2/G17)^Parameters!$C$9</f>
        <v>0.78205660632958918</v>
      </c>
      <c r="H64" s="18">
        <f ca="1">(Parameters!$C$2/H17)^Parameters!$C$9</f>
        <v>1.1008952465193245</v>
      </c>
      <c r="I64" s="22">
        <f ca="1">(Parameters!$C$2/I17)^Parameters!$C$9</f>
        <v>3.0636959487062767</v>
      </c>
      <c r="K64" s="83"/>
      <c r="L64" s="75"/>
      <c r="M64" s="4" t="s">
        <v>3</v>
      </c>
      <c r="N64" s="18">
        <f ca="1">(Parameters!$C$2/N17)^Parameters!$C$9</f>
        <v>0.64403469078106867</v>
      </c>
      <c r="O64" s="18">
        <f ca="1">(Parameters!$C$2/O17)^Parameters!$C$9</f>
        <v>0.64277326699381665</v>
      </c>
      <c r="P64" s="18">
        <f ca="1">(Parameters!$C$2/P17)^Parameters!$C$9</f>
        <v>0.64483761783360549</v>
      </c>
      <c r="Q64" s="18">
        <f ca="1">(Parameters!$C$2/Q17)^Parameters!$C$9</f>
        <v>0.65063960795701958</v>
      </c>
      <c r="R64" s="22">
        <f ca="1">(Parameters!$C$2/R17)^Parameters!$C$9</f>
        <v>0.66012190566041229</v>
      </c>
      <c r="T64" s="83"/>
      <c r="U64" s="75"/>
      <c r="V64" s="4" t="s">
        <v>3</v>
      </c>
      <c r="W64" s="18">
        <f ca="1">(Parameters!$C$2/W17)^Parameters!$C$9</f>
        <v>0.64925161040912394</v>
      </c>
      <c r="X64" s="18">
        <f ca="1">(Parameters!$C$2/X17)^Parameters!$C$9</f>
        <v>0.65489345424524836</v>
      </c>
      <c r="Y64" s="18">
        <f ca="1">(Parameters!$C$2/Y17)^Parameters!$C$9</f>
        <v>0.68240628541035819</v>
      </c>
      <c r="Z64" s="18">
        <f ca="1">(Parameters!$C$2/Z17)^Parameters!$C$9</f>
        <v>0.77161937185001561</v>
      </c>
      <c r="AA64" s="22">
        <f ca="1">(Parameters!$C$2/AA17)^Parameters!$C$9</f>
        <v>1.1010179056748468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0.66594965643345483</v>
      </c>
      <c r="F65" s="2">
        <f ca="1">(Parameters!$C$2/F18)^Parameters!$C$9</f>
        <v>0.698393408841812</v>
      </c>
      <c r="G65" s="2">
        <f ca="1">(Parameters!$C$2/G18)^Parameters!$C$9</f>
        <v>0.86869297061202222</v>
      </c>
      <c r="H65" s="2">
        <f ca="1">(Parameters!$C$2/H18)^Parameters!$C$9</f>
        <v>1.4216599190879493</v>
      </c>
      <c r="I65" s="3">
        <f ca="1">(Parameters!$C$2/I18)^Parameters!$C$9</f>
        <v>3.9681868910731106</v>
      </c>
      <c r="K65" s="83"/>
      <c r="L65" s="74">
        <v>-15</v>
      </c>
      <c r="M65" s="1" t="s">
        <v>2</v>
      </c>
      <c r="N65" s="2">
        <f ca="1">(Parameters!$C$2/N18)^Parameters!$C$9</f>
        <v>0.64799699432755653</v>
      </c>
      <c r="O65" s="2">
        <f ca="1">(Parameters!$C$2/O18)^Parameters!$C$9</f>
        <v>0.64889433771245653</v>
      </c>
      <c r="P65" s="2">
        <f ca="1">(Parameters!$C$2/P18)^Parameters!$C$9</f>
        <v>0.65070241060040956</v>
      </c>
      <c r="Q65" s="2">
        <f ca="1">(Parameters!$C$2/Q18)^Parameters!$C$9</f>
        <v>0.66571334523355885</v>
      </c>
      <c r="R65" s="3">
        <f ca="1">(Parameters!$C$2/R18)^Parameters!$C$9</f>
        <v>0.7622328988240884</v>
      </c>
      <c r="T65" s="83"/>
      <c r="U65" s="74">
        <v>-15</v>
      </c>
      <c r="V65" s="1" t="s">
        <v>2</v>
      </c>
      <c r="W65" s="2">
        <f ca="1">(Parameters!$C$2/W18)^Parameters!$C$9</f>
        <v>0.65314413146249817</v>
      </c>
      <c r="X65" s="2">
        <f ca="1">(Parameters!$C$2/X18)^Parameters!$C$9</f>
        <v>0.66423000437384117</v>
      </c>
      <c r="Y65" s="2">
        <f ca="1">(Parameters!$C$2/Y18)^Parameters!$C$9</f>
        <v>0.70237015734724273</v>
      </c>
      <c r="Z65" s="2">
        <f ca="1">(Parameters!$C$2/Z18)^Parameters!$C$9</f>
        <v>0.81512203047773091</v>
      </c>
      <c r="AA65" s="3">
        <f ca="1">(Parameters!$C$2/AA18)^Parameters!$C$9</f>
        <v>1.2039954861162045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0.65491654592523596</v>
      </c>
      <c r="F66" s="18">
        <f ca="1">(Parameters!$C$2/F19)^Parameters!$C$9</f>
        <v>0.6747549142586593</v>
      </c>
      <c r="G66" s="18">
        <f ca="1">(Parameters!$C$2/G19)^Parameters!$C$9</f>
        <v>0.76168071257823255</v>
      </c>
      <c r="H66" s="18">
        <f ca="1">(Parameters!$C$2/H19)^Parameters!$C$9</f>
        <v>1.023592338611427</v>
      </c>
      <c r="I66" s="22">
        <f ca="1">(Parameters!$C$2/I19)^Parameters!$C$9</f>
        <v>2.4718274089573367</v>
      </c>
      <c r="K66" s="83"/>
      <c r="L66" s="85"/>
      <c r="M66" s="4" t="s">
        <v>3</v>
      </c>
      <c r="N66" s="18">
        <f ca="1">(Parameters!$C$2/N19)^Parameters!$C$9</f>
        <v>0.6437497643344412</v>
      </c>
      <c r="O66" s="18">
        <f ca="1">(Parameters!$C$2/O19)^Parameters!$C$9</f>
        <v>0.6438430427115357</v>
      </c>
      <c r="P66" s="18">
        <f ca="1">(Parameters!$C$2/P19)^Parameters!$C$9</f>
        <v>0.64654193555572315</v>
      </c>
      <c r="Q66" s="18">
        <f ca="1">(Parameters!$C$2/Q19)^Parameters!$C$9</f>
        <v>0.6507213358399625</v>
      </c>
      <c r="R66" s="22">
        <f ca="1">(Parameters!$C$2/R19)^Parameters!$C$9</f>
        <v>0.65828116248795043</v>
      </c>
      <c r="T66" s="83"/>
      <c r="U66" s="85"/>
      <c r="V66" s="4" t="s">
        <v>3</v>
      </c>
      <c r="W66" s="18">
        <f ca="1">(Parameters!$C$2/W19)^Parameters!$C$9</f>
        <v>0.64597286080302574</v>
      </c>
      <c r="X66" s="18">
        <f ca="1">(Parameters!$C$2/X19)^Parameters!$C$9</f>
        <v>0.65184495686873245</v>
      </c>
      <c r="Y66" s="18">
        <f ca="1">(Parameters!$C$2/Y19)^Parameters!$C$9</f>
        <v>0.67692899918739824</v>
      </c>
      <c r="Z66" s="18">
        <f ca="1">(Parameters!$C$2/Z19)^Parameters!$C$9</f>
        <v>0.75331985501514387</v>
      </c>
      <c r="AA66" s="22">
        <f ca="1">(Parameters!$C$2/AA19)^Parameters!$C$9</f>
        <v>1.0253160279433848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0.66095971948593824</v>
      </c>
      <c r="F67" s="2">
        <f ca="1">(Parameters!$C$2/F20)^Parameters!$C$9</f>
        <v>0.68609315630002288</v>
      </c>
      <c r="G67" s="2">
        <f ca="1">(Parameters!$C$2/G20)^Parameters!$C$9</f>
        <v>0.8365260582994225</v>
      </c>
      <c r="H67" s="2">
        <f ca="1">(Parameters!$C$2/H20)^Parameters!$C$9</f>
        <v>1.3155743396535435</v>
      </c>
      <c r="I67" s="3">
        <f ca="1">(Parameters!$C$2/I20)^Parameters!$C$9</f>
        <v>3.4392914595253354</v>
      </c>
      <c r="K67" s="83"/>
      <c r="L67" s="89">
        <v>-20</v>
      </c>
      <c r="M67" s="1" t="s">
        <v>2</v>
      </c>
      <c r="N67" s="2">
        <f ca="1">(Parameters!$C$2/N20)^Parameters!$C$9</f>
        <v>0.64567175960324297</v>
      </c>
      <c r="O67" s="2">
        <f ca="1">(Parameters!$C$2/O20)^Parameters!$C$9</f>
        <v>0.64780398739838618</v>
      </c>
      <c r="P67" s="2">
        <f ca="1">(Parameters!$C$2/P20)^Parameters!$C$9</f>
        <v>0.64939146393230496</v>
      </c>
      <c r="Q67" s="2">
        <f ca="1">(Parameters!$C$2/Q20)^Parameters!$C$9</f>
        <v>0.66323296517006469</v>
      </c>
      <c r="R67" s="3">
        <f ca="1">(Parameters!$C$2/R20)^Parameters!$C$9</f>
        <v>0.7357945089114345</v>
      </c>
      <c r="T67" s="83"/>
      <c r="U67" s="89">
        <v>-20</v>
      </c>
      <c r="V67" s="1" t="s">
        <v>2</v>
      </c>
      <c r="W67" s="2">
        <f ca="1">(Parameters!$C$2/W20)^Parameters!$C$9</f>
        <v>0.64896757303700869</v>
      </c>
      <c r="X67" s="2">
        <f ca="1">(Parameters!$C$2/X20)^Parameters!$C$9</f>
        <v>0.65891400296379088</v>
      </c>
      <c r="Y67" s="2">
        <f ca="1">(Parameters!$C$2/Y20)^Parameters!$C$9</f>
        <v>0.69425464524782821</v>
      </c>
      <c r="Z67" s="2">
        <f ca="1">(Parameters!$C$2/Z20)^Parameters!$C$9</f>
        <v>0.79625792302311516</v>
      </c>
      <c r="AA67" s="3">
        <f ca="1">(Parameters!$C$2/AA20)^Parameters!$C$9</f>
        <v>1.1245754977553046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0.64480448471278873</v>
      </c>
      <c r="F68" s="18">
        <f ca="1">(Parameters!$C$2/F21)^Parameters!$C$9</f>
        <v>0.66725887808691808</v>
      </c>
      <c r="G68" s="18">
        <f ca="1">(Parameters!$C$2/G21)^Parameters!$C$9</f>
        <v>0.74556550199596305</v>
      </c>
      <c r="H68" s="18">
        <f ca="1">(Parameters!$C$2/H21)^Parameters!$C$9</f>
        <v>0.97370070149452426</v>
      </c>
      <c r="I68" s="22">
        <f ca="1">(Parameters!$C$2/I21)^Parameters!$C$9</f>
        <v>2.0902467454259868</v>
      </c>
      <c r="K68" s="83"/>
      <c r="L68" s="85"/>
      <c r="M68" s="4" t="s">
        <v>3</v>
      </c>
      <c r="N68" s="18">
        <f ca="1">(Parameters!$C$2/N21)^Parameters!$C$9</f>
        <v>0.64268774945823892</v>
      </c>
      <c r="O68" s="18">
        <f ca="1">(Parameters!$C$2/O21)^Parameters!$C$9</f>
        <v>0.64422721204492894</v>
      </c>
      <c r="P68" s="18">
        <f ca="1">(Parameters!$C$2/P21)^Parameters!$C$9</f>
        <v>0.64663082111008674</v>
      </c>
      <c r="Q68" s="18">
        <f ca="1">(Parameters!$C$2/Q21)^Parameters!$C$9</f>
        <v>0.64954362387397013</v>
      </c>
      <c r="R68" s="22">
        <f ca="1">(Parameters!$C$2/R21)^Parameters!$C$9</f>
        <v>0.65714334027938903</v>
      </c>
      <c r="T68" s="83"/>
      <c r="U68" s="85"/>
      <c r="V68" s="4" t="s">
        <v>3</v>
      </c>
      <c r="W68" s="18">
        <f ca="1">(Parameters!$C$2/W21)^Parameters!$C$9</f>
        <v>0.64375557876123191</v>
      </c>
      <c r="X68" s="18">
        <f ca="1">(Parameters!$C$2/X21)^Parameters!$C$9</f>
        <v>0.64991966112384869</v>
      </c>
      <c r="Y68" s="18">
        <f ca="1">(Parameters!$C$2/Y21)^Parameters!$C$9</f>
        <v>0.67343508100448723</v>
      </c>
      <c r="Z68" s="18">
        <f ca="1">(Parameters!$C$2/Z21)^Parameters!$C$9</f>
        <v>0.7389498845189213</v>
      </c>
      <c r="AA68" s="22">
        <f ca="1">(Parameters!$C$2/AA21)^Parameters!$C$9</f>
        <v>0.97077458704111297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0.65899305932040431</v>
      </c>
      <c r="F69" s="2">
        <f ca="1">(Parameters!$C$2/F22)^Parameters!$C$9</f>
        <v>0.68179577097494914</v>
      </c>
      <c r="G69" s="2">
        <f ca="1">(Parameters!$C$2/G22)^Parameters!$C$9</f>
        <v>0.82051967951198967</v>
      </c>
      <c r="H69" s="2">
        <f ca="1">(Parameters!$C$2/H22)^Parameters!$C$9</f>
        <v>1.2494825361179946</v>
      </c>
      <c r="I69" s="3">
        <f ca="1">(Parameters!$C$2/I22)^Parameters!$C$9</f>
        <v>3.0744476008072645</v>
      </c>
      <c r="K69" s="83"/>
      <c r="L69" s="89">
        <v>-25</v>
      </c>
      <c r="M69" s="7" t="s">
        <v>2</v>
      </c>
      <c r="N69" s="2">
        <f ca="1">(Parameters!$C$2/N22)^Parameters!$C$9</f>
        <v>0.64167733513832814</v>
      </c>
      <c r="O69" s="2">
        <f ca="1">(Parameters!$C$2/O22)^Parameters!$C$9</f>
        <v>0.64760011643974447</v>
      </c>
      <c r="P69" s="2">
        <f ca="1">(Parameters!$C$2/P22)^Parameters!$C$9</f>
        <v>0.64906163232363911</v>
      </c>
      <c r="Q69" s="2">
        <f ca="1">(Parameters!$C$2/Q22)^Parameters!$C$9</f>
        <v>0.66143995795267441</v>
      </c>
      <c r="R69" s="3">
        <f ca="1">(Parameters!$C$2/R22)^Parameters!$C$9</f>
        <v>0.71684667181961392</v>
      </c>
      <c r="T69" s="83"/>
      <c r="U69" s="89">
        <v>-25</v>
      </c>
      <c r="V69" s="7" t="s">
        <v>2</v>
      </c>
      <c r="W69" s="2">
        <f ca="1">(Parameters!$C$2/W22)^Parameters!$C$9</f>
        <v>0.64754249689196508</v>
      </c>
      <c r="X69" s="2">
        <f ca="1">(Parameters!$C$2/X22)^Parameters!$C$9</f>
        <v>0.65718226759059795</v>
      </c>
      <c r="Y69" s="2">
        <f ca="1">(Parameters!$C$2/Y22)^Parameters!$C$9</f>
        <v>0.69048189162987528</v>
      </c>
      <c r="Z69" s="2">
        <f ca="1">(Parameters!$C$2/Z22)^Parameters!$C$9</f>
        <v>0.78400423734095859</v>
      </c>
      <c r="AA69" s="3">
        <f ca="1">(Parameters!$C$2/AA22)^Parameters!$C$9</f>
        <v>1.0675902776781618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0.64454345670589874</v>
      </c>
      <c r="F70" s="18">
        <f ca="1">(Parameters!$C$2/F23)^Parameters!$C$9</f>
        <v>0.66417875363661982</v>
      </c>
      <c r="G70" s="18">
        <f ca="1">(Parameters!$C$2/G23)^Parameters!$C$9</f>
        <v>0.73660364002817735</v>
      </c>
      <c r="H70" s="18">
        <f ca="1">(Parameters!$C$2/H23)^Parameters!$C$9</f>
        <v>0.9433963746449715</v>
      </c>
      <c r="I70" s="22">
        <f ca="1">(Parameters!$C$2/I23)^Parameters!$C$9</f>
        <v>1.8576022071359837</v>
      </c>
      <c r="K70" s="83"/>
      <c r="L70" s="75"/>
      <c r="M70" s="8" t="s">
        <v>3</v>
      </c>
      <c r="N70" s="18">
        <f ca="1">(Parameters!$C$2/N23)^Parameters!$C$9</f>
        <v>0.64013625669599272</v>
      </c>
      <c r="O70" s="18">
        <f ca="1">(Parameters!$C$2/O23)^Parameters!$C$9</f>
        <v>0.64438563949549454</v>
      </c>
      <c r="P70" s="18">
        <f ca="1">(Parameters!$C$2/P23)^Parameters!$C$9</f>
        <v>0.64641928537980664</v>
      </c>
      <c r="Q70" s="18">
        <f ca="1">(Parameters!$C$2/Q23)^Parameters!$C$9</f>
        <v>0.64899120269325838</v>
      </c>
      <c r="R70" s="22">
        <f ca="1">(Parameters!$C$2/R23)^Parameters!$C$9</f>
        <v>0.65645183505549454</v>
      </c>
      <c r="T70" s="83"/>
      <c r="U70" s="75"/>
      <c r="V70" s="8" t="s">
        <v>3</v>
      </c>
      <c r="W70" s="18">
        <f ca="1">(Parameters!$C$2/W23)^Parameters!$C$9</f>
        <v>0.64327637857796949</v>
      </c>
      <c r="X70" s="18">
        <f ca="1">(Parameters!$C$2/X23)^Parameters!$C$9</f>
        <v>0.64905307384398458</v>
      </c>
      <c r="Y70" s="18">
        <f ca="1">(Parameters!$C$2/Y23)^Parameters!$C$9</f>
        <v>0.67083146833367591</v>
      </c>
      <c r="Z70" s="18">
        <f ca="1">(Parameters!$C$2/Z23)^Parameters!$C$9</f>
        <v>0.72984441404947198</v>
      </c>
      <c r="AA70" s="22">
        <f ca="1">(Parameters!$C$2/AA23)^Parameters!$C$9</f>
        <v>0.93173162441724411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0.66116582045225336</v>
      </c>
      <c r="F71" s="2">
        <f ca="1">(Parameters!$C$2/F24)^Parameters!$C$9</f>
        <v>0.68428022126849264</v>
      </c>
      <c r="G71" s="2">
        <f ca="1">(Parameters!$C$2/G24)^Parameters!$C$9</f>
        <v>0.81824667416658015</v>
      </c>
      <c r="H71" s="2">
        <f ca="1">(Parameters!$C$2/H24)^Parameters!$C$9</f>
        <v>1.2141406123546734</v>
      </c>
      <c r="I71" s="3">
        <f ca="1">(Parameters!$C$2/I24)^Parameters!$C$9</f>
        <v>2.826189257574502</v>
      </c>
      <c r="K71" s="83"/>
      <c r="L71" s="74">
        <v>-30</v>
      </c>
      <c r="M71" s="1" t="s">
        <v>2</v>
      </c>
      <c r="N71" s="2">
        <f ca="1">(Parameters!$C$2/N24)^Parameters!$C$9</f>
        <v>0.64661740331803852</v>
      </c>
      <c r="O71" s="2">
        <f ca="1">(Parameters!$C$2/O24)^Parameters!$C$9</f>
        <v>0.6477326160744955</v>
      </c>
      <c r="P71" s="2">
        <f ca="1">(Parameters!$C$2/P24)^Parameters!$C$9</f>
        <v>0.64884964496265973</v>
      </c>
      <c r="Q71" s="2">
        <f ca="1">(Parameters!$C$2/Q24)^Parameters!$C$9</f>
        <v>0.65887606632344253</v>
      </c>
      <c r="R71" s="3">
        <f ca="1">(Parameters!$C$2/R24)^Parameters!$C$9</f>
        <v>0.70633369876614471</v>
      </c>
      <c r="T71" s="83"/>
      <c r="U71" s="74">
        <v>-30</v>
      </c>
      <c r="V71" s="1" t="s">
        <v>2</v>
      </c>
      <c r="W71" s="2">
        <f ca="1">(Parameters!$C$2/W24)^Parameters!$C$9</f>
        <v>0.6495433013127756</v>
      </c>
      <c r="X71" s="2">
        <f ca="1">(Parameters!$C$2/X24)^Parameters!$C$9</f>
        <v>0.65838494041607876</v>
      </c>
      <c r="Y71" s="2">
        <f ca="1">(Parameters!$C$2/Y24)^Parameters!$C$9</f>
        <v>0.68989104369224863</v>
      </c>
      <c r="Z71" s="2">
        <f ca="1">(Parameters!$C$2/Z24)^Parameters!$C$9</f>
        <v>0.77629869169887433</v>
      </c>
      <c r="AA71" s="3">
        <f ca="1">(Parameters!$C$2/AA24)^Parameters!$C$9</f>
        <v>1.0301992722401219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0.64587963379542201</v>
      </c>
      <c r="F72" s="18">
        <f ca="1">(Parameters!$C$2/F25)^Parameters!$C$9</f>
        <v>0.66625278669194732</v>
      </c>
      <c r="G72" s="18">
        <f ca="1">(Parameters!$C$2/G25)^Parameters!$C$9</f>
        <v>0.73595436355183863</v>
      </c>
      <c r="H72" s="18">
        <f ca="1">(Parameters!$C$2/H25)^Parameters!$C$9</f>
        <v>0.92978947907947063</v>
      </c>
      <c r="I72" s="22">
        <f ca="1">(Parameters!$C$2/I25)^Parameters!$C$9</f>
        <v>1.7150523302041529</v>
      </c>
      <c r="K72" s="83"/>
      <c r="L72" s="75"/>
      <c r="M72" s="4" t="s">
        <v>3</v>
      </c>
      <c r="N72" s="18">
        <f ca="1">(Parameters!$C$2/N25)^Parameters!$C$9</f>
        <v>0.64307163102112219</v>
      </c>
      <c r="O72" s="18">
        <f ca="1">(Parameters!$C$2/O25)^Parameters!$C$9</f>
        <v>0.64429726711493929</v>
      </c>
      <c r="P72" s="18">
        <f ca="1">(Parameters!$C$2/P25)^Parameters!$C$9</f>
        <v>0.64642971331729127</v>
      </c>
      <c r="Q72" s="18">
        <f ca="1">(Parameters!$C$2/Q25)^Parameters!$C$9</f>
        <v>0.64942241990172822</v>
      </c>
      <c r="R72" s="22">
        <f ca="1">(Parameters!$C$2/R25)^Parameters!$C$9</f>
        <v>0.65458527548540169</v>
      </c>
      <c r="T72" s="83"/>
      <c r="U72" s="75"/>
      <c r="V72" s="4" t="s">
        <v>3</v>
      </c>
      <c r="W72" s="18">
        <f ca="1">(Parameters!$C$2/W25)^Parameters!$C$9</f>
        <v>0.64392004700761252</v>
      </c>
      <c r="X72" s="18">
        <f ca="1">(Parameters!$C$2/X25)^Parameters!$C$9</f>
        <v>0.64954368654395278</v>
      </c>
      <c r="Y72" s="18">
        <f ca="1">(Parameters!$C$2/Y25)^Parameters!$C$9</f>
        <v>0.67021261979124858</v>
      </c>
      <c r="Z72" s="18">
        <f ca="1">(Parameters!$C$2/Z25)^Parameters!$C$9</f>
        <v>0.72600533959591029</v>
      </c>
      <c r="AA72" s="22">
        <f ca="1">(Parameters!$C$2/AA25)^Parameters!$C$9</f>
        <v>0.90030975514107592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0.66653204147767864</v>
      </c>
      <c r="F73" s="2">
        <f ca="1">(Parameters!$C$2/F26)^Parameters!$C$9</f>
        <v>0.69371175135102814</v>
      </c>
      <c r="G73" s="2">
        <f ca="1">(Parameters!$C$2/G26)^Parameters!$C$9</f>
        <v>0.82934622835001726</v>
      </c>
      <c r="H73" s="2">
        <f ca="1">(Parameters!$C$2/H26)^Parameters!$C$9</f>
        <v>1.2071269320001652</v>
      </c>
      <c r="I73" s="3">
        <f ca="1">(Parameters!$C$2/I26)^Parameters!$C$9</f>
        <v>2.6821295715022742</v>
      </c>
      <c r="K73" s="83"/>
      <c r="L73" s="74">
        <v>-35</v>
      </c>
      <c r="M73" s="1" t="s">
        <v>2</v>
      </c>
      <c r="N73" s="2">
        <f ca="1">(Parameters!$C$2/N26)^Parameters!$C$9</f>
        <v>0.64849599412376691</v>
      </c>
      <c r="O73" s="2">
        <f ca="1">(Parameters!$C$2/O26)^Parameters!$C$9</f>
        <v>0.6483157412134184</v>
      </c>
      <c r="P73" s="2">
        <f ca="1">(Parameters!$C$2/P26)^Parameters!$C$9</f>
        <v>0.64884964496265973</v>
      </c>
      <c r="Q73" s="2">
        <f ca="1">(Parameters!$C$2/Q26)^Parameters!$C$9</f>
        <v>0.65806901302063636</v>
      </c>
      <c r="R73" s="3">
        <f ca="1">(Parameters!$C$2/R26)^Parameters!$C$9</f>
        <v>0.69565746219418523</v>
      </c>
      <c r="T73" s="83"/>
      <c r="U73" s="74">
        <v>-35</v>
      </c>
      <c r="V73" s="1" t="s">
        <v>2</v>
      </c>
      <c r="W73" s="2">
        <f ca="1">(Parameters!$C$2/W26)^Parameters!$C$9</f>
        <v>0.65428882797070553</v>
      </c>
      <c r="X73" s="2">
        <f ca="1">(Parameters!$C$2/X26)^Parameters!$C$9</f>
        <v>0.66261822886681365</v>
      </c>
      <c r="Y73" s="2">
        <f ca="1">(Parameters!$C$2/Y26)^Parameters!$C$9</f>
        <v>0.69277529625087875</v>
      </c>
      <c r="Z73" s="2">
        <f ca="1">(Parameters!$C$2/Z26)^Parameters!$C$9</f>
        <v>0.77494425539746359</v>
      </c>
      <c r="AA73" s="3">
        <f ca="1">(Parameters!$C$2/AA26)^Parameters!$C$9</f>
        <v>1.0032628255814255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0.65597982961845369</v>
      </c>
      <c r="F74" s="18">
        <f ca="1">(Parameters!$C$2/F27)^Parameters!$C$9</f>
        <v>0.67336964343791261</v>
      </c>
      <c r="G74" s="18">
        <f ca="1">(Parameters!$C$2/G27)^Parameters!$C$9</f>
        <v>0.74318170274108908</v>
      </c>
      <c r="H74" s="18">
        <f ca="1">(Parameters!$C$2/H27)^Parameters!$C$9</f>
        <v>0.92756849996922264</v>
      </c>
      <c r="I74" s="22">
        <f ca="1">(Parameters!$C$2/I27)^Parameters!$C$9</f>
        <v>1.6312047558079643</v>
      </c>
      <c r="K74" s="83"/>
      <c r="L74" s="75"/>
      <c r="M74" s="9" t="s">
        <v>3</v>
      </c>
      <c r="N74" s="18">
        <f ca="1">(Parameters!$C$2/N27)^Parameters!$C$9</f>
        <v>0.6437497643344412</v>
      </c>
      <c r="O74" s="18">
        <f ca="1">(Parameters!$C$2/O27)^Parameters!$C$9</f>
        <v>0.64424777032083547</v>
      </c>
      <c r="P74" s="18">
        <f ca="1">(Parameters!$C$2/P27)^Parameters!$C$9</f>
        <v>0.64648447101033535</v>
      </c>
      <c r="Q74" s="18">
        <f ca="1">(Parameters!$C$2/Q27)^Parameters!$C$9</f>
        <v>0.64894645964674624</v>
      </c>
      <c r="R74" s="22">
        <f ca="1">(Parameters!$C$2/R27)^Parameters!$C$9</f>
        <v>0.65445202919214096</v>
      </c>
      <c r="T74" s="83"/>
      <c r="U74" s="75"/>
      <c r="V74" s="9" t="s">
        <v>3</v>
      </c>
      <c r="W74" s="18">
        <f ca="1">(Parameters!$C$2/W27)^Parameters!$C$9</f>
        <v>0.64618996027588682</v>
      </c>
      <c r="X74" s="18">
        <f ca="1">(Parameters!$C$2/X27)^Parameters!$C$9</f>
        <v>0.65156064187606078</v>
      </c>
      <c r="Y74" s="18">
        <f ca="1">(Parameters!$C$2/Y27)^Parameters!$C$9</f>
        <v>0.67150810118163218</v>
      </c>
      <c r="Z74" s="18">
        <f ca="1">(Parameters!$C$2/Z27)^Parameters!$C$9</f>
        <v>0.72421130099473208</v>
      </c>
      <c r="AA74" s="22">
        <f ca="1">(Parameters!$C$2/AA27)^Parameters!$C$9</f>
        <v>0.88287459522630873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0.68582134923003546</v>
      </c>
      <c r="F75" s="2">
        <f ca="1">(Parameters!$C$2/F28)^Parameters!$C$9</f>
        <v>0.7166835358048953</v>
      </c>
      <c r="G75" s="2">
        <f ca="1">(Parameters!$C$2/G28)^Parameters!$C$9</f>
        <v>0.85932490317428145</v>
      </c>
      <c r="H75" s="2">
        <f ca="1">(Parameters!$C$2/H28)^Parameters!$C$9</f>
        <v>1.2279907667717767</v>
      </c>
      <c r="I75" s="3">
        <f ca="1">(Parameters!$C$2/I28)^Parameters!$C$9</f>
        <v>2.6151825222191358</v>
      </c>
      <c r="K75" s="83"/>
      <c r="L75" s="74">
        <v>-40</v>
      </c>
      <c r="M75" s="10" t="s">
        <v>2</v>
      </c>
      <c r="N75" s="2">
        <f ca="1">(Parameters!$C$2/N28)^Parameters!$C$9</f>
        <v>0.64714572331237807</v>
      </c>
      <c r="O75" s="2">
        <f ca="1">(Parameters!$C$2/O28)^Parameters!$C$9</f>
        <v>0.6507373244083815</v>
      </c>
      <c r="P75" s="2">
        <f ca="1">(Parameters!$C$2/P28)^Parameters!$C$9</f>
        <v>0.65109564051974911</v>
      </c>
      <c r="Q75" s="2">
        <f ca="1">(Parameters!$C$2/Q28)^Parameters!$C$9</f>
        <v>0.65755084162526478</v>
      </c>
      <c r="R75" s="3">
        <f ca="1">(Parameters!$C$2/R28)^Parameters!$C$9</f>
        <v>0.68742151069167257</v>
      </c>
      <c r="T75" s="83"/>
      <c r="U75" s="74">
        <v>-40</v>
      </c>
      <c r="V75" s="10" t="s">
        <v>2</v>
      </c>
      <c r="W75" s="2">
        <f ca="1">(Parameters!$C$2/W28)^Parameters!$C$9</f>
        <v>0.6594043751235289</v>
      </c>
      <c r="X75" s="2">
        <f ca="1">(Parameters!$C$2/X28)^Parameters!$C$9</f>
        <v>0.67181528718574335</v>
      </c>
      <c r="Y75" s="2">
        <f ca="1">(Parameters!$C$2/Y28)^Parameters!$C$9</f>
        <v>0.7011642508110506</v>
      </c>
      <c r="Z75" s="2">
        <f ca="1">(Parameters!$C$2/Z28)^Parameters!$C$9</f>
        <v>0.77867400635805506</v>
      </c>
      <c r="AA75" s="3">
        <f ca="1">(Parameters!$C$2/AA28)^Parameters!$C$9</f>
        <v>0.98719444847608118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0.6699300385374638</v>
      </c>
      <c r="F76" s="18">
        <f ca="1">(Parameters!$C$2/F29)^Parameters!$C$9</f>
        <v>0.68532360024028305</v>
      </c>
      <c r="G76" s="18">
        <f ca="1">(Parameters!$C$2/G29)^Parameters!$C$9</f>
        <v>0.75295515802716972</v>
      </c>
      <c r="H76" s="18">
        <f ca="1">(Parameters!$C$2/H29)^Parameters!$C$9</f>
        <v>0.94121988730032313</v>
      </c>
      <c r="I76" s="22">
        <f ca="1">(Parameters!$C$2/I29)^Parameters!$C$9</f>
        <v>1.5899335317040451</v>
      </c>
      <c r="K76" s="83"/>
      <c r="L76" s="75"/>
      <c r="M76" s="11" t="s">
        <v>3</v>
      </c>
      <c r="N76" s="18">
        <f ca="1">(Parameters!$C$2/N29)^Parameters!$C$9</f>
        <v>0.64451245975775195</v>
      </c>
      <c r="O76" s="18">
        <f ca="1">(Parameters!$C$2/O29)^Parameters!$C$9</f>
        <v>0.6430345266021803</v>
      </c>
      <c r="P76" s="18">
        <f ca="1">(Parameters!$C$2/P29)^Parameters!$C$9</f>
        <v>0.64447109647625533</v>
      </c>
      <c r="Q76" s="18">
        <f ca="1">(Parameters!$C$2/Q29)^Parameters!$C$9</f>
        <v>0.64892011921392612</v>
      </c>
      <c r="R76" s="22">
        <f ca="1">(Parameters!$C$2/R29)^Parameters!$C$9</f>
        <v>0.65460913187423719</v>
      </c>
      <c r="T76" s="83"/>
      <c r="U76" s="75"/>
      <c r="V76" s="11" t="s">
        <v>3</v>
      </c>
      <c r="W76" s="18">
        <f ca="1">(Parameters!$C$2/W29)^Parameters!$C$9</f>
        <v>0.65039670951860962</v>
      </c>
      <c r="X76" s="18">
        <f ca="1">(Parameters!$C$2/X29)^Parameters!$C$9</f>
        <v>0.65405943684957912</v>
      </c>
      <c r="Y76" s="18">
        <f ca="1">(Parameters!$C$2/Y29)^Parameters!$C$9</f>
        <v>0.67368206700235178</v>
      </c>
      <c r="Z76" s="18">
        <f ca="1">(Parameters!$C$2/Z29)^Parameters!$C$9</f>
        <v>0.7252107809559275</v>
      </c>
      <c r="AA76" s="22">
        <f ca="1">(Parameters!$C$2/AA29)^Parameters!$C$9</f>
        <v>0.87292337572172929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0.72141720724530944</v>
      </c>
      <c r="F77" s="2">
        <f ca="1">(Parameters!$C$2/F30)^Parameters!$C$9</f>
        <v>0.7658080399022833</v>
      </c>
      <c r="G77" s="2">
        <f ca="1">(Parameters!$C$2/G30)^Parameters!$C$9</f>
        <v>0.90047732638679101</v>
      </c>
      <c r="H77" s="2">
        <f ca="1">(Parameters!$C$2/H30)^Parameters!$C$9</f>
        <v>1.2815731797352587</v>
      </c>
      <c r="I77" s="3">
        <f ca="1">(Parameters!$C$2/I30)^Parameters!$C$9</f>
        <v>2.633770632137967</v>
      </c>
      <c r="K77" s="83"/>
      <c r="L77" s="74">
        <v>-45</v>
      </c>
      <c r="M77" s="12" t="s">
        <v>2</v>
      </c>
      <c r="N77" s="2">
        <f ca="1">(Parameters!$C$2/N30)^Parameters!$C$9</f>
        <v>0.64991395727138379</v>
      </c>
      <c r="O77" s="2">
        <f ca="1">(Parameters!$C$2/O30)^Parameters!$C$9</f>
        <v>0.6464706903282309</v>
      </c>
      <c r="P77" s="2">
        <f ca="1">(Parameters!$C$2/P30)^Parameters!$C$9</f>
        <v>0.65001260322071752</v>
      </c>
      <c r="Q77" s="2">
        <f ca="1">(Parameters!$C$2/Q30)^Parameters!$C$9</f>
        <v>0.65732698086296115</v>
      </c>
      <c r="R77" s="3">
        <f ca="1">(Parameters!$C$2/R30)^Parameters!$C$9</f>
        <v>0.68350637518042923</v>
      </c>
      <c r="T77" s="83"/>
      <c r="U77" s="74">
        <v>-45</v>
      </c>
      <c r="V77" s="12" t="s">
        <v>2</v>
      </c>
      <c r="W77" s="2">
        <f ca="1">(Parameters!$C$2/W30)^Parameters!$C$9</f>
        <v>0.67235812480539103</v>
      </c>
      <c r="X77" s="2">
        <f ca="1">(Parameters!$C$2/X30)^Parameters!$C$9</f>
        <v>0.67631489011350132</v>
      </c>
      <c r="Y77" s="2">
        <f ca="1">(Parameters!$C$2/Y30)^Parameters!$C$9</f>
        <v>0.71017926932853193</v>
      </c>
      <c r="Z77" s="2">
        <f ca="1">(Parameters!$C$2/Z30)^Parameters!$C$9</f>
        <v>0.78786658719321501</v>
      </c>
      <c r="AA77" s="3">
        <f ca="1">(Parameters!$C$2/AA30)^Parameters!$C$9</f>
        <v>0.98403725176612955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0.68898956875524731</v>
      </c>
      <c r="F78" s="18">
        <f ca="1">(Parameters!$C$2/F31)^Parameters!$C$9</f>
        <v>0.70970448475202841</v>
      </c>
      <c r="G78" s="18">
        <f ca="1">(Parameters!$C$2/G31)^Parameters!$C$9</f>
        <v>0.7784472996797952</v>
      </c>
      <c r="H78" s="18">
        <f ca="1">(Parameters!$C$2/H31)^Parameters!$C$9</f>
        <v>0.96920840969470246</v>
      </c>
      <c r="I78" s="22">
        <f ca="1">(Parameters!$C$2/I31)^Parameters!$C$9</f>
        <v>1.5922765676465176</v>
      </c>
      <c r="K78" s="83"/>
      <c r="L78" s="75"/>
      <c r="M78" s="9" t="s">
        <v>3</v>
      </c>
      <c r="N78" s="18">
        <f ca="1">(Parameters!$C$2/N31)^Parameters!$C$9</f>
        <v>0.64323385060999216</v>
      </c>
      <c r="O78" s="18">
        <f ca="1">(Parameters!$C$2/O31)^Parameters!$C$9</f>
        <v>0.64563386047854654</v>
      </c>
      <c r="P78" s="18">
        <f ca="1">(Parameters!$C$2/P31)^Parameters!$C$9</f>
        <v>0.6458189616120148</v>
      </c>
      <c r="Q78" s="18">
        <f ca="1">(Parameters!$C$2/Q31)^Parameters!$C$9</f>
        <v>0.64888595139798155</v>
      </c>
      <c r="R78" s="22">
        <f ca="1">(Parameters!$C$2/R31)^Parameters!$C$9</f>
        <v>0.65356307021830828</v>
      </c>
      <c r="T78" s="83"/>
      <c r="U78" s="75"/>
      <c r="V78" s="9" t="s">
        <v>3</v>
      </c>
      <c r="W78" s="18">
        <f ca="1">(Parameters!$C$2/W31)^Parameters!$C$9</f>
        <v>0.65455711175309483</v>
      </c>
      <c r="X78" s="18">
        <f ca="1">(Parameters!$C$2/X31)^Parameters!$C$9</f>
        <v>0.66187720175841458</v>
      </c>
      <c r="Y78" s="18">
        <f ca="1">(Parameters!$C$2/Y31)^Parameters!$C$9</f>
        <v>0.68086715396133468</v>
      </c>
      <c r="Z78" s="18">
        <f ca="1">(Parameters!$C$2/Z31)^Parameters!$C$9</f>
        <v>0.73029768205335632</v>
      </c>
      <c r="AA78" s="22">
        <f ca="1">(Parameters!$C$2/AA31)^Parameters!$C$9</f>
        <v>0.86694455972226858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0.78520667238914288</v>
      </c>
      <c r="F79" s="2">
        <f ca="1">(Parameters!$C$2/F32)^Parameters!$C$9</f>
        <v>0.82663900998657569</v>
      </c>
      <c r="G79" s="2">
        <f ca="1">(Parameters!$C$2/G32)^Parameters!$C$9</f>
        <v>0.96687720013096989</v>
      </c>
      <c r="H79" s="2">
        <f ca="1">(Parameters!$C$2/H32)^Parameters!$C$9</f>
        <v>1.3724998815414864</v>
      </c>
      <c r="I79" s="3">
        <f ca="1">(Parameters!$C$2/I32)^Parameters!$C$9</f>
        <v>2.7397152651758194</v>
      </c>
      <c r="K79" s="83"/>
      <c r="L79" s="74">
        <v>-50</v>
      </c>
      <c r="M79" s="10" t="s">
        <v>2</v>
      </c>
      <c r="N79" s="2">
        <f ca="1">(Parameters!$C$2/N32)^Parameters!$C$9</f>
        <v>0.64636760953100147</v>
      </c>
      <c r="O79" s="2">
        <f ca="1">(Parameters!$C$2/O32)^Parameters!$C$9</f>
        <v>0.64864126248656395</v>
      </c>
      <c r="P79" s="2">
        <f ca="1">(Parameters!$C$2/P32)^Parameters!$C$9</f>
        <v>0.64977608871003412</v>
      </c>
      <c r="Q79" s="2">
        <f ca="1">(Parameters!$C$2/Q32)^Parameters!$C$9</f>
        <v>0.65744533804235994</v>
      </c>
      <c r="R79" s="3">
        <f ca="1">(Parameters!$C$2/R32)^Parameters!$C$9</f>
        <v>0.67819695685775261</v>
      </c>
      <c r="T79" s="83"/>
      <c r="U79" s="74">
        <v>-50</v>
      </c>
      <c r="V79" s="10" t="s">
        <v>2</v>
      </c>
      <c r="W79" s="2">
        <f ca="1">(Parameters!$C$2/W32)^Parameters!$C$9</f>
        <v>0.68127267151175686</v>
      </c>
      <c r="X79" s="2">
        <f ca="1">(Parameters!$C$2/X32)^Parameters!$C$9</f>
        <v>0.69261031251385863</v>
      </c>
      <c r="Y79" s="2">
        <f ca="1">(Parameters!$C$2/Y32)^Parameters!$C$9</f>
        <v>0.72472103096026874</v>
      </c>
      <c r="Z79" s="2">
        <f ca="1">(Parameters!$C$2/Z32)^Parameters!$C$9</f>
        <v>0.80314134676649196</v>
      </c>
      <c r="AA79" s="3">
        <f ca="1">(Parameters!$C$2/AA32)^Parameters!$C$9</f>
        <v>0.98783203060260516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0.72260679989525978</v>
      </c>
      <c r="F80" s="18">
        <f ca="1">(Parameters!$C$2/F33)^Parameters!$C$9</f>
        <v>0.73848394259572459</v>
      </c>
      <c r="G80" s="18">
        <f ca="1">(Parameters!$C$2/G33)^Parameters!$C$9</f>
        <v>0.81711434505790126</v>
      </c>
      <c r="H80" s="18">
        <f ca="1">(Parameters!$C$2/H33)^Parameters!$C$9</f>
        <v>1.0152022742530065</v>
      </c>
      <c r="I80" s="22">
        <f ca="1">(Parameters!$C$2/I33)^Parameters!$C$9</f>
        <v>1.6313143712089322</v>
      </c>
      <c r="K80" s="83"/>
      <c r="L80" s="75"/>
      <c r="M80" s="11" t="s">
        <v>3</v>
      </c>
      <c r="N80" s="18">
        <f ca="1">(Parameters!$C$2/N33)^Parameters!$C$9</f>
        <v>0.64566250852328944</v>
      </c>
      <c r="O80" s="18">
        <f ca="1">(Parameters!$C$2/O33)^Parameters!$C$9</f>
        <v>0.64428657706546433</v>
      </c>
      <c r="P80" s="18">
        <f ca="1">(Parameters!$C$2/P33)^Parameters!$C$9</f>
        <v>0.64696756332249672</v>
      </c>
      <c r="Q80" s="18">
        <f ca="1">(Parameters!$C$2/Q33)^Parameters!$C$9</f>
        <v>0.64896994567675326</v>
      </c>
      <c r="R80" s="22">
        <f ca="1">(Parameters!$C$2/R33)^Parameters!$C$9</f>
        <v>0.65420656471127481</v>
      </c>
      <c r="T80" s="83"/>
      <c r="U80" s="75"/>
      <c r="V80" s="11" t="s">
        <v>3</v>
      </c>
      <c r="W80" s="18">
        <f ca="1">(Parameters!$C$2/W33)^Parameters!$C$9</f>
        <v>0.66410603485646613</v>
      </c>
      <c r="X80" s="18">
        <f ca="1">(Parameters!$C$2/X33)^Parameters!$C$9</f>
        <v>0.66877104007480037</v>
      </c>
      <c r="Y80" s="18">
        <f ca="1">(Parameters!$C$2/Y33)^Parameters!$C$9</f>
        <v>0.69043211110856184</v>
      </c>
      <c r="Z80" s="18">
        <f ca="1">(Parameters!$C$2/Z33)^Parameters!$C$9</f>
        <v>0.73908791065609236</v>
      </c>
      <c r="AA80" s="22">
        <f ca="1">(Parameters!$C$2/AA33)^Parameters!$C$9</f>
        <v>0.87145217095225336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0.86668445487121715</v>
      </c>
      <c r="F81" s="2">
        <f ca="1">(Parameters!$C$2/F34)^Parameters!$C$9</f>
        <v>0.90977502850951208</v>
      </c>
      <c r="G81" s="2">
        <f ca="1">(Parameters!$C$2/G34)^Parameters!$C$9</f>
        <v>1.0700517016356561</v>
      </c>
      <c r="H81" s="2">
        <f ca="1">(Parameters!$C$2/H34)^Parameters!$C$9</f>
        <v>1.5185583675879124</v>
      </c>
      <c r="I81" s="3">
        <f ca="1">(Parameters!$C$2/I34)^Parameters!$C$9</f>
        <v>2.9566585501280231</v>
      </c>
      <c r="K81" s="83"/>
      <c r="L81" s="74">
        <v>-55</v>
      </c>
      <c r="M81" s="12" t="s">
        <v>2</v>
      </c>
      <c r="N81" s="2">
        <f ca="1">(Parameters!$C$2/N34)^Parameters!$C$9</f>
        <v>0.64772134239467882</v>
      </c>
      <c r="O81" s="2">
        <f ca="1">(Parameters!$C$2/O34)^Parameters!$C$9</f>
        <v>0.6483743582431053</v>
      </c>
      <c r="P81" s="2">
        <f ca="1">(Parameters!$C$2/P34)^Parameters!$C$9</f>
        <v>0.65048168451317989</v>
      </c>
      <c r="Q81" s="2">
        <f ca="1">(Parameters!$C$2/Q34)^Parameters!$C$9</f>
        <v>0.65785697511942343</v>
      </c>
      <c r="R81" s="3">
        <f ca="1">(Parameters!$C$2/R34)^Parameters!$C$9</f>
        <v>0.67629977797764884</v>
      </c>
      <c r="T81" s="83"/>
      <c r="U81" s="74">
        <v>-55</v>
      </c>
      <c r="V81" s="12" t="s">
        <v>2</v>
      </c>
      <c r="W81" s="2">
        <f ca="1">(Parameters!$C$2/W34)^Parameters!$C$9</f>
        <v>0.70177371720474857</v>
      </c>
      <c r="X81" s="2">
        <f ca="1">(Parameters!$C$2/X34)^Parameters!$C$9</f>
        <v>0.71185116642214552</v>
      </c>
      <c r="Y81" s="2">
        <f ca="1">(Parameters!$C$2/Y34)^Parameters!$C$9</f>
        <v>0.7464040687088751</v>
      </c>
      <c r="Z81" s="2">
        <f ca="1">(Parameters!$C$2/Z34)^Parameters!$C$9</f>
        <v>0.8259829803290103</v>
      </c>
      <c r="AA81" s="3">
        <f ca="1">(Parameters!$C$2/AA34)^Parameters!$C$9</f>
        <v>1.0044792166672909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0.76510006702026123</v>
      </c>
      <c r="F82" s="18">
        <f ca="1">(Parameters!$C$2/F35)^Parameters!$C$9</f>
        <v>0.7877546470830058</v>
      </c>
      <c r="G82" s="18">
        <f ca="1">(Parameters!$C$2/G35)^Parameters!$C$9</f>
        <v>0.87298787398049937</v>
      </c>
      <c r="H82" s="18">
        <f ca="1">(Parameters!$C$2/H35)^Parameters!$C$9</f>
        <v>1.0877488743990187</v>
      </c>
      <c r="I82" s="22">
        <f ca="1">(Parameters!$C$2/I35)^Parameters!$C$9</f>
        <v>1.7164620129388424</v>
      </c>
      <c r="K82" s="83"/>
      <c r="L82" s="75"/>
      <c r="M82" s="9" t="s">
        <v>3</v>
      </c>
      <c r="N82" s="18">
        <f ca="1">(Parameters!$C$2/N35)^Parameters!$C$9</f>
        <v>0.64537072983553989</v>
      </c>
      <c r="O82" s="18">
        <f ca="1">(Parameters!$C$2/O35)^Parameters!$C$9</f>
        <v>0.64590482352989864</v>
      </c>
      <c r="P82" s="18">
        <f ca="1">(Parameters!$C$2/P35)^Parameters!$C$9</f>
        <v>0.64749310547154704</v>
      </c>
      <c r="Q82" s="18">
        <f ca="1">(Parameters!$C$2/Q35)^Parameters!$C$9</f>
        <v>0.64927190456595185</v>
      </c>
      <c r="R82" s="22">
        <f ca="1">(Parameters!$C$2/R35)^Parameters!$C$9</f>
        <v>0.65382040134111663</v>
      </c>
      <c r="T82" s="83"/>
      <c r="U82" s="75"/>
      <c r="V82" s="9" t="s">
        <v>3</v>
      </c>
      <c r="W82" s="18">
        <f ca="1">(Parameters!$C$2/W35)^Parameters!$C$9</f>
        <v>0.67539091490191461</v>
      </c>
      <c r="X82" s="18">
        <f ca="1">(Parameters!$C$2/X35)^Parameters!$C$9</f>
        <v>0.68141000716461131</v>
      </c>
      <c r="Y82" s="18">
        <f ca="1">(Parameters!$C$2/Y35)^Parameters!$C$9</f>
        <v>0.70317096393751644</v>
      </c>
      <c r="Z82" s="18">
        <f ca="1">(Parameters!$C$2/Z35)^Parameters!$C$9</f>
        <v>0.75322339520447668</v>
      </c>
      <c r="AA82" s="22">
        <f ca="1">(Parameters!$C$2/AA35)^Parameters!$C$9</f>
        <v>0.88032402151892253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0.99073503785194528</v>
      </c>
      <c r="F83" s="2">
        <f ca="1">(Parameters!$C$2/F36)^Parameters!$C$9</f>
        <v>1.0418271705692717</v>
      </c>
      <c r="G83" s="2">
        <f ca="1">(Parameters!$C$2/G36)^Parameters!$C$9</f>
        <v>1.2313261027874718</v>
      </c>
      <c r="H83" s="2">
        <f ca="1">(Parameters!$C$2/H36)^Parameters!$C$9</f>
        <v>1.7464807010602599</v>
      </c>
      <c r="I83" s="3">
        <f ca="1">(Parameters!$C$2/I36)^Parameters!$C$9</f>
        <v>3.3377067177979014</v>
      </c>
      <c r="K83" s="83"/>
      <c r="L83" s="74">
        <v>-60</v>
      </c>
      <c r="M83" s="10" t="s">
        <v>2</v>
      </c>
      <c r="N83" s="2">
        <f ca="1">(Parameters!$C$2/N36)^Parameters!$C$9</f>
        <v>0.64863856425818445</v>
      </c>
      <c r="O83" s="2">
        <f ca="1">(Parameters!$C$2/O36)^Parameters!$C$9</f>
        <v>0.64930804038636569</v>
      </c>
      <c r="P83" s="2">
        <f ca="1">(Parameters!$C$2/P36)^Parameters!$C$9</f>
        <v>0.65150829147120282</v>
      </c>
      <c r="Q83" s="2">
        <f ca="1">(Parameters!$C$2/Q36)^Parameters!$C$9</f>
        <v>0.65745441487969003</v>
      </c>
      <c r="R83" s="3">
        <f ca="1">(Parameters!$C$2/R36)^Parameters!$C$9</f>
        <v>0.67507768592065354</v>
      </c>
      <c r="T83" s="83"/>
      <c r="U83" s="74">
        <v>-60</v>
      </c>
      <c r="V83" s="10" t="s">
        <v>2</v>
      </c>
      <c r="W83" s="2">
        <f ca="1">(Parameters!$C$2/W36)^Parameters!$C$9</f>
        <v>0.72950624427528243</v>
      </c>
      <c r="X83" s="2">
        <f ca="1">(Parameters!$C$2/X36)^Parameters!$C$9</f>
        <v>0.74041046441355773</v>
      </c>
      <c r="Y83" s="2">
        <f ca="1">(Parameters!$C$2/Y36)^Parameters!$C$9</f>
        <v>0.77680926132659567</v>
      </c>
      <c r="Z83" s="2">
        <f ca="1">(Parameters!$C$2/Z36)^Parameters!$C$9</f>
        <v>0.8574132662859868</v>
      </c>
      <c r="AA83" s="3">
        <f ca="1">(Parameters!$C$2/AA36)^Parameters!$C$9</f>
        <v>1.0333117103323737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0.83399840331566955</v>
      </c>
      <c r="F84" s="18">
        <f ca="1">(Parameters!$C$2/F37)^Parameters!$C$9</f>
        <v>0.86024168487963948</v>
      </c>
      <c r="G84" s="18">
        <f ca="1">(Parameters!$C$2/G37)^Parameters!$C$9</f>
        <v>0.95806305130639013</v>
      </c>
      <c r="H84" s="18">
        <f ca="1">(Parameters!$C$2/H37)^Parameters!$C$9</f>
        <v>1.1986402608142364</v>
      </c>
      <c r="I84" s="22">
        <f ca="1">(Parameters!$C$2/I37)^Parameters!$C$9</f>
        <v>1.8621078287363946</v>
      </c>
      <c r="K84" s="83"/>
      <c r="L84" s="75"/>
      <c r="M84" s="11" t="s">
        <v>3</v>
      </c>
      <c r="N84" s="18">
        <f ca="1">(Parameters!$C$2/N37)^Parameters!$C$9</f>
        <v>0.64630373612639613</v>
      </c>
      <c r="O84" s="18">
        <f ca="1">(Parameters!$C$2/O37)^Parameters!$C$9</f>
        <v>0.64676602694965413</v>
      </c>
      <c r="P84" s="18">
        <f ca="1">(Parameters!$C$2/P37)^Parameters!$C$9</f>
        <v>0.64836302530030721</v>
      </c>
      <c r="Q84" s="18">
        <f ca="1">(Parameters!$C$2/Q37)^Parameters!$C$9</f>
        <v>0.65130928530953958</v>
      </c>
      <c r="R84" s="22">
        <f ca="1">(Parameters!$C$2/R37)^Parameters!$C$9</f>
        <v>0.65371645255932487</v>
      </c>
      <c r="T84" s="83"/>
      <c r="U84" s="75"/>
      <c r="V84" s="11" t="s">
        <v>3</v>
      </c>
      <c r="W84" s="18">
        <f ca="1">(Parameters!$C$2/W37)^Parameters!$C$9</f>
        <v>0.6912978039298211</v>
      </c>
      <c r="X84" s="18">
        <f ca="1">(Parameters!$C$2/X37)^Parameters!$C$9</f>
        <v>0.69807999584254721</v>
      </c>
      <c r="Y84" s="18">
        <f ca="1">(Parameters!$C$2/Y37)^Parameters!$C$9</f>
        <v>0.72127854387379176</v>
      </c>
      <c r="Z84" s="18">
        <f ca="1">(Parameters!$C$2/Z37)^Parameters!$C$9</f>
        <v>0.77548648607709292</v>
      </c>
      <c r="AA84" s="22">
        <f ca="1">(Parameters!$C$2/AA37)^Parameters!$C$9</f>
        <v>0.89863728334761683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1.1906413263656601</v>
      </c>
      <c r="F85" s="2">
        <f ca="1">(Parameters!$C$2/F38)^Parameters!$C$9</f>
        <v>1.2550843566840038</v>
      </c>
      <c r="G85" s="2">
        <f ca="1">(Parameters!$C$2/G38)^Parameters!$C$9</f>
        <v>1.4955244122007105</v>
      </c>
      <c r="H85" s="2">
        <f ca="1">(Parameters!$C$2/H38)^Parameters!$C$9</f>
        <v>2.1369607477411869</v>
      </c>
      <c r="I85" s="3">
        <f ca="1">(Parameters!$C$2/I38)^Parameters!$C$9</f>
        <v>3.9874245179557986</v>
      </c>
      <c r="K85" s="83"/>
      <c r="L85" s="74">
        <v>-65</v>
      </c>
      <c r="M85" s="12" t="s">
        <v>2</v>
      </c>
      <c r="N85" s="2">
        <f ca="1">(Parameters!$C$2/N38)^Parameters!$C$9</f>
        <v>0.6502617170725471</v>
      </c>
      <c r="O85" s="2">
        <f ca="1">(Parameters!$C$2/O38)^Parameters!$C$9</f>
        <v>0.65076902905318201</v>
      </c>
      <c r="P85" s="2">
        <f ca="1">(Parameters!$C$2/P38)^Parameters!$C$9</f>
        <v>0.65273960721188795</v>
      </c>
      <c r="Q85" s="2">
        <f ca="1">(Parameters!$C$2/Q38)^Parameters!$C$9</f>
        <v>0.65987940230600795</v>
      </c>
      <c r="R85" s="3">
        <f ca="1">(Parameters!$C$2/R38)^Parameters!$C$9</f>
        <v>0.67807833836893916</v>
      </c>
      <c r="T85" s="83"/>
      <c r="U85" s="74">
        <v>-65</v>
      </c>
      <c r="V85" s="12" t="s">
        <v>2</v>
      </c>
      <c r="W85" s="2">
        <f ca="1">(Parameters!$C$2/W38)^Parameters!$C$9</f>
        <v>0.76934466353989928</v>
      </c>
      <c r="X85" s="2">
        <f ca="1">(Parameters!$C$2/X38)^Parameters!$C$9</f>
        <v>0.78093222593580947</v>
      </c>
      <c r="Y85" s="2">
        <f ca="1">(Parameters!$C$2/Y38)^Parameters!$C$9</f>
        <v>0.82000514851342376</v>
      </c>
      <c r="Z85" s="2">
        <f ca="1">(Parameters!$C$2/Z38)^Parameters!$C$9</f>
        <v>0.90538613442150084</v>
      </c>
      <c r="AA85" s="3">
        <f ca="1">(Parameters!$C$2/AA38)^Parameters!$C$9</f>
        <v>1.0815863185144141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0.93977786543733766</v>
      </c>
      <c r="F86" s="18">
        <f ca="1">(Parameters!$C$2/F39)^Parameters!$C$9</f>
        <v>0.97410207362080392</v>
      </c>
      <c r="G86" s="18">
        <f ca="1">(Parameters!$C$2/G39)^Parameters!$C$9</f>
        <v>1.0886866019909773</v>
      </c>
      <c r="H86" s="18">
        <f ca="1">(Parameters!$C$2/H39)^Parameters!$C$9</f>
        <v>1.367183270987633</v>
      </c>
      <c r="I86" s="22">
        <f ca="1">(Parameters!$C$2/I39)^Parameters!$C$9</f>
        <v>2.0919965331494144</v>
      </c>
      <c r="K86" s="83"/>
      <c r="L86" s="75"/>
      <c r="M86" s="9" t="s">
        <v>3</v>
      </c>
      <c r="N86" s="18">
        <f ca="1">(Parameters!$C$2/N39)^Parameters!$C$9</f>
        <v>0.64751901409960755</v>
      </c>
      <c r="O86" s="18">
        <f ca="1">(Parameters!$C$2/O39)^Parameters!$C$9</f>
        <v>0.64805333292321565</v>
      </c>
      <c r="P86" s="18">
        <f ca="1">(Parameters!$C$2/P39)^Parameters!$C$9</f>
        <v>0.64971624008799289</v>
      </c>
      <c r="Q86" s="18">
        <f ca="1">(Parameters!$C$2/Q39)^Parameters!$C$9</f>
        <v>0.6506382353226503</v>
      </c>
      <c r="R86" s="22">
        <f ca="1">(Parameters!$C$2/R39)^Parameters!$C$9</f>
        <v>0.65133539461415668</v>
      </c>
      <c r="T86" s="83"/>
      <c r="U86" s="75"/>
      <c r="V86" s="9" t="s">
        <v>3</v>
      </c>
      <c r="W86" s="18">
        <f ca="1">(Parameters!$C$2/W39)^Parameters!$C$9</f>
        <v>0.71470810536064855</v>
      </c>
      <c r="X86" s="18">
        <f ca="1">(Parameters!$C$2/X39)^Parameters!$C$9</f>
        <v>0.7225454881164125</v>
      </c>
      <c r="Y86" s="18">
        <f ca="1">(Parameters!$C$2/Y39)^Parameters!$C$9</f>
        <v>0.74855987977443872</v>
      </c>
      <c r="Z86" s="18">
        <f ca="1">(Parameters!$C$2/Z39)^Parameters!$C$9</f>
        <v>0.80408637841701958</v>
      </c>
      <c r="AA86" s="22">
        <f ca="1">(Parameters!$C$2/AA39)^Parameters!$C$9</f>
        <v>0.92203677856900279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1.5487893161984123</v>
      </c>
      <c r="F87" s="2">
        <f ca="1">(Parameters!$C$2/F40)^Parameters!$C$9</f>
        <v>1.6409886122886843</v>
      </c>
      <c r="G87" s="2">
        <f ca="1">(Parameters!$C$2/G40)^Parameters!$C$9</f>
        <v>1.978185879427536</v>
      </c>
      <c r="H87" s="2">
        <f ca="1">(Parameters!$C$2/H40)^Parameters!$C$9</f>
        <v>2.8334296095898588</v>
      </c>
      <c r="I87" s="3">
        <f ca="1">(Parameters!$C$2/I40)^Parameters!$C$9</f>
        <v>5.078642831312008</v>
      </c>
      <c r="K87" s="83"/>
      <c r="L87" s="74">
        <v>-70</v>
      </c>
      <c r="M87" s="10" t="s">
        <v>2</v>
      </c>
      <c r="N87" s="2">
        <f ca="1">(Parameters!$C$2/N40)^Parameters!$C$9</f>
        <v>0.65213758071508787</v>
      </c>
      <c r="O87" s="2">
        <f ca="1">(Parameters!$C$2/O40)^Parameters!$C$9</f>
        <v>0.65272945166734686</v>
      </c>
      <c r="P87" s="2">
        <f ca="1">(Parameters!$C$2/P40)^Parameters!$C$9</f>
        <v>0.65588990212671094</v>
      </c>
      <c r="Q87" s="2">
        <f ca="1">(Parameters!$C$2/Q40)^Parameters!$C$9</f>
        <v>0.66430365519278678</v>
      </c>
      <c r="R87" s="3">
        <f ca="1">(Parameters!$C$2/R40)^Parameters!$C$9</f>
        <v>0.67048620713273421</v>
      </c>
      <c r="T87" s="83"/>
      <c r="U87" s="74">
        <v>-70</v>
      </c>
      <c r="V87" s="10" t="s">
        <v>2</v>
      </c>
      <c r="W87" s="2">
        <f ca="1">(Parameters!$C$2/W40)^Parameters!$C$9</f>
        <v>0.82772631847695122</v>
      </c>
      <c r="X87" s="2">
        <f ca="1">(Parameters!$C$2/X40)^Parameters!$C$9</f>
        <v>0.84041987015877806</v>
      </c>
      <c r="Y87" s="2">
        <f ca="1">(Parameters!$C$2/Y40)^Parameters!$C$9</f>
        <v>0.88412105820086795</v>
      </c>
      <c r="Z87" s="2">
        <f ca="1">(Parameters!$C$2/Z40)^Parameters!$C$9</f>
        <v>0.97544631317339014</v>
      </c>
      <c r="AA87" s="3">
        <f ca="1">(Parameters!$C$2/AA40)^Parameters!$C$9</f>
        <v>1.1337709927609245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1.1177378272954275</v>
      </c>
      <c r="F88" s="18">
        <f ca="1">(Parameters!$C$2/F41)^Parameters!$C$9</f>
        <v>1.1596844489067584</v>
      </c>
      <c r="G88" s="18">
        <f ca="1">(Parameters!$C$2/G41)^Parameters!$C$9</f>
        <v>1.3053734856105592</v>
      </c>
      <c r="H88" s="18">
        <f ca="1">(Parameters!$C$2/H41)^Parameters!$C$9</f>
        <v>1.6398408744425579</v>
      </c>
      <c r="I88" s="22">
        <f ca="1">(Parameters!$C$2/I41)^Parameters!$C$9</f>
        <v>2.6283718313985815</v>
      </c>
      <c r="K88" s="83"/>
      <c r="L88" s="75"/>
      <c r="M88" s="11" t="s">
        <v>3</v>
      </c>
      <c r="N88" s="18">
        <f ca="1">(Parameters!$C$2/N41)^Parameters!$C$9</f>
        <v>0.64948419789938394</v>
      </c>
      <c r="O88" s="18">
        <f ca="1">(Parameters!$C$2/O41)^Parameters!$C$9</f>
        <v>0.64958942247331608</v>
      </c>
      <c r="P88" s="18">
        <f ca="1">(Parameters!$C$2/P41)^Parameters!$C$9</f>
        <v>0.65028721602138584</v>
      </c>
      <c r="Q88" s="18">
        <f ca="1">(Parameters!$C$2/Q41)^Parameters!$C$9</f>
        <v>0.64977885569710681</v>
      </c>
      <c r="R88" s="22">
        <f ca="1">(Parameters!$C$2/R41)^Parameters!$C$9</f>
        <v>0.65971232523665368</v>
      </c>
      <c r="T88" s="83"/>
      <c r="U88" s="75"/>
      <c r="V88" s="11" t="s">
        <v>3</v>
      </c>
      <c r="W88" s="18">
        <f ca="1">(Parameters!$C$2/W41)^Parameters!$C$9</f>
        <v>0.7512666730879145</v>
      </c>
      <c r="X88" s="18">
        <f ca="1">(Parameters!$C$2/X41)^Parameters!$C$9</f>
        <v>0.76009163923601053</v>
      </c>
      <c r="Y88" s="18">
        <f ca="1">(Parameters!$C$2/Y41)^Parameters!$C$9</f>
        <v>0.7881821601139618</v>
      </c>
      <c r="Z88" s="18">
        <f ca="1">(Parameters!$C$2/Z41)^Parameters!$C$9</f>
        <v>0.84531506386344291</v>
      </c>
      <c r="AA88" s="22">
        <f ca="1">(Parameters!$C$2/AA41)^Parameters!$C$9</f>
        <v>0.95977025912443503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2.3310290828146245</v>
      </c>
      <c r="F89" s="2">
        <f ca="1">(Parameters!$C$2/F42)^Parameters!$C$9</f>
        <v>2.4735603950774827</v>
      </c>
      <c r="G89" s="2">
        <f ca="1">(Parameters!$C$2/G42)^Parameters!$C$9</f>
        <v>2.9898611223761327</v>
      </c>
      <c r="H89" s="2">
        <f ca="1">(Parameters!$C$2/H42)^Parameters!$C$9</f>
        <v>4.1383928921785404</v>
      </c>
      <c r="I89" s="3">
        <f ca="1">(Parameters!$C$2/I42)^Parameters!$C$9</f>
        <v>7.0605753995270089</v>
      </c>
      <c r="K89" s="83"/>
      <c r="L89" s="74">
        <v>-75</v>
      </c>
      <c r="M89" s="12" t="s">
        <v>2</v>
      </c>
      <c r="N89" s="2">
        <f ca="1">(Parameters!$C$2/N42)^Parameters!$C$9</f>
        <v>0.65831897629158498</v>
      </c>
      <c r="O89" s="2">
        <f ca="1">(Parameters!$C$2/O42)^Parameters!$C$9</f>
        <v>0.65883471069828448</v>
      </c>
      <c r="P89" s="2">
        <f ca="1">(Parameters!$C$2/P42)^Parameters!$C$9</f>
        <v>0.6637147413443597</v>
      </c>
      <c r="Q89" s="2">
        <f ca="1">(Parameters!$C$2/Q42)^Parameters!$C$9</f>
        <v>0.66261666568400357</v>
      </c>
      <c r="R89" s="3">
        <f ca="1">(Parameters!$C$2/R42)^Parameters!$C$9</f>
        <v>0.67128425006619008</v>
      </c>
      <c r="T89" s="83"/>
      <c r="U89" s="74">
        <v>-75</v>
      </c>
      <c r="V89" s="12" t="s">
        <v>2</v>
      </c>
      <c r="W89" s="2">
        <f ca="1">(Parameters!$C$2/W42)^Parameters!$C$9</f>
        <v>0.92225346250688744</v>
      </c>
      <c r="X89" s="2">
        <f ca="1">(Parameters!$C$2/X42)^Parameters!$C$9</f>
        <v>0.93636925181650521</v>
      </c>
      <c r="Y89" s="2">
        <f ca="1">(Parameters!$C$2/Y42)^Parameters!$C$9</f>
        <v>0.98555329374081913</v>
      </c>
      <c r="Z89" s="2">
        <f ca="1">(Parameters!$C$2/Z42)^Parameters!$C$9</f>
        <v>1.0654799706630118</v>
      </c>
      <c r="AA89" s="3">
        <f ca="1">(Parameters!$C$2/AA42)^Parameters!$C$9</f>
        <v>1.2218388672342442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1.4388107407764303</v>
      </c>
      <c r="F90" s="18">
        <f ca="1">(Parameters!$C$2/F43)^Parameters!$C$9</f>
        <v>1.4943034640801705</v>
      </c>
      <c r="G90" s="18">
        <f ca="1">(Parameters!$C$2/G43)^Parameters!$C$9</f>
        <v>1.6845709589874314</v>
      </c>
      <c r="H90" s="18">
        <f ca="1">(Parameters!$C$2/H43)^Parameters!$C$9</f>
        <v>2.2427714020174676</v>
      </c>
      <c r="I90" s="22">
        <f ca="1">(Parameters!$C$2/I43)^Parameters!$C$9</f>
        <v>3.300734294808334</v>
      </c>
      <c r="K90" s="83"/>
      <c r="L90" s="75"/>
      <c r="M90" s="9" t="s">
        <v>3</v>
      </c>
      <c r="N90" s="18">
        <f ca="1">(Parameters!$C$2/N43)^Parameters!$C$9</f>
        <v>0.6489028493640292</v>
      </c>
      <c r="O90" s="18">
        <f ca="1">(Parameters!$C$2/O43)^Parameters!$C$9</f>
        <v>0.64918128259866703</v>
      </c>
      <c r="P90" s="18">
        <f ca="1">(Parameters!$C$2/P43)^Parameters!$C$9</f>
        <v>0.64861130478880447</v>
      </c>
      <c r="Q90" s="18">
        <f ca="1">(Parameters!$C$2/Q43)^Parameters!$C$9</f>
        <v>0.65753408484429554</v>
      </c>
      <c r="R90" s="22">
        <f ca="1">(Parameters!$C$2/R43)^Parameters!$C$9</f>
        <v>0.66086907469013856</v>
      </c>
      <c r="T90" s="83"/>
      <c r="U90" s="75"/>
      <c r="V90" s="9" t="s">
        <v>3</v>
      </c>
      <c r="W90" s="18">
        <f ca="1">(Parameters!$C$2/W43)^Parameters!$C$9</f>
        <v>0.80695707822695739</v>
      </c>
      <c r="X90" s="18">
        <f ca="1">(Parameters!$C$2/X43)^Parameters!$C$9</f>
        <v>0.81704558670865846</v>
      </c>
      <c r="Y90" s="18">
        <f ca="1">(Parameters!$C$2/Y43)^Parameters!$C$9</f>
        <v>0.84698348335578144</v>
      </c>
      <c r="Z90" s="18">
        <f ca="1">(Parameters!$C$2/Z43)^Parameters!$C$9</f>
        <v>0.90612250548347606</v>
      </c>
      <c r="AA90" s="22">
        <f ca="1">(Parameters!$C$2/AA43)^Parameters!$C$9</f>
        <v>1.0228323478095089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4.2002458369039424</v>
      </c>
      <c r="F91" s="16">
        <f ca="1">(Parameters!$C$2/F44)^Parameters!$C$9</f>
        <v>4.4303183859260891</v>
      </c>
      <c r="G91" s="3">
        <f ca="1">(Parameters!$C$2/G44)^Parameters!$C$9</f>
        <v>5.2470418413577429</v>
      </c>
      <c r="H91" s="16">
        <f ca="1">(Parameters!$C$2/H44)^Parameters!$C$9</f>
        <v>7.0449261124816767</v>
      </c>
      <c r="I91" s="3">
        <f ca="1">(Parameters!$C$2/I44)^Parameters!$C$9</f>
        <v>10.995430055320959</v>
      </c>
      <c r="K91" s="83"/>
      <c r="L91" s="74">
        <v>-80</v>
      </c>
      <c r="M91" s="12" t="s">
        <v>2</v>
      </c>
      <c r="N91" s="3">
        <f ca="1">(Parameters!$C$2/N44)^Parameters!$C$9</f>
        <v>0.65918659185419837</v>
      </c>
      <c r="O91" s="16">
        <f ca="1">(Parameters!$C$2/O44)^Parameters!$C$9</f>
        <v>0.65973247716509054</v>
      </c>
      <c r="P91" s="3">
        <f ca="1">(Parameters!$C$2/P44)^Parameters!$C$9</f>
        <v>0.66287713504409962</v>
      </c>
      <c r="Q91" s="16">
        <f ca="1">(Parameters!$C$2/Q44)^Parameters!$C$9</f>
        <v>0.66613492069533009</v>
      </c>
      <c r="R91" s="3">
        <f ca="1">(Parameters!$C$2/R44)^Parameters!$C$9</f>
        <v>0.67111822548954969</v>
      </c>
      <c r="T91" s="83"/>
      <c r="U91" s="74">
        <v>-80</v>
      </c>
      <c r="V91" s="12" t="s">
        <v>2</v>
      </c>
      <c r="W91" s="3">
        <f ca="1">(Parameters!$C$2/W44)^Parameters!$C$9</f>
        <v>1.0629673574773137</v>
      </c>
      <c r="X91" s="16">
        <f ca="1">(Parameters!$C$2/X44)^Parameters!$C$9</f>
        <v>1.0771269543107551</v>
      </c>
      <c r="Y91" s="3">
        <f ca="1">(Parameters!$C$2/Y44)^Parameters!$C$9</f>
        <v>1.1256642094782154</v>
      </c>
      <c r="Z91" s="16">
        <f ca="1">(Parameters!$C$2/Z44)^Parameters!$C$9</f>
        <v>1.2099632167291683</v>
      </c>
      <c r="AA91" s="3">
        <f ca="1">(Parameters!$C$2/AA44)^Parameters!$C$9</f>
        <v>1.3456451801324028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2.2610182664225666</v>
      </c>
      <c r="F92" s="20">
        <f ca="1">(Parameters!$C$2/F45)^Parameters!$C$9</f>
        <v>2.3557711279490841</v>
      </c>
      <c r="G92" s="6">
        <f ca="1">(Parameters!$C$2/G45)^Parameters!$C$9</f>
        <v>2.6369377646153227</v>
      </c>
      <c r="H92" s="20">
        <f ca="1">(Parameters!$C$2/H45)^Parameters!$C$9</f>
        <v>3.252900947299588</v>
      </c>
      <c r="I92" s="6">
        <f ca="1">(Parameters!$C$2/I45)^Parameters!$C$9</f>
        <v>4.4772471718153923</v>
      </c>
      <c r="K92" s="84"/>
      <c r="L92" s="75"/>
      <c r="M92" s="9" t="s">
        <v>3</v>
      </c>
      <c r="N92" s="6">
        <f ca="1">(Parameters!$C$2/N45)^Parameters!$C$9</f>
        <v>0.65801034398349312</v>
      </c>
      <c r="O92" s="20">
        <f ca="1">(Parameters!$C$2/O45)^Parameters!$C$9</f>
        <v>0.65823064651992247</v>
      </c>
      <c r="P92" s="6">
        <f ca="1">(Parameters!$C$2/P45)^Parameters!$C$9</f>
        <v>0.65827062103972822</v>
      </c>
      <c r="Q92" s="20">
        <f ca="1">(Parameters!$C$2/Q45)^Parameters!$C$9</f>
        <v>0.66089116561977124</v>
      </c>
      <c r="R92" s="6">
        <f ca="1">(Parameters!$C$2/R45)^Parameters!$C$9</f>
        <v>0.664814954167816</v>
      </c>
      <c r="T92" s="84"/>
      <c r="U92" s="75"/>
      <c r="V92" s="9" t="s">
        <v>3</v>
      </c>
      <c r="W92" s="6">
        <f ca="1">(Parameters!$C$2/W45)^Parameters!$C$9</f>
        <v>0.90502692389512374</v>
      </c>
      <c r="X92" s="20">
        <f ca="1">(Parameters!$C$2/X45)^Parameters!$C$9</f>
        <v>0.91468357772748388</v>
      </c>
      <c r="Y92" s="6">
        <f ca="1">(Parameters!$C$2/Y45)^Parameters!$C$9</f>
        <v>0.94711867216493517</v>
      </c>
      <c r="Z92" s="20">
        <f ca="1">(Parameters!$C$2/Z45)^Parameters!$C$9</f>
        <v>1.0140273646619713</v>
      </c>
      <c r="AA92" s="6">
        <f ca="1">(Parameters!$C$2/AA45)^Parameters!$C$9</f>
        <v>1.1269167222247853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2:D3"/>
    <mergeCell ref="E2:I3"/>
    <mergeCell ref="K2:M3"/>
    <mergeCell ref="N2:R3"/>
    <mergeCell ref="T2:V3"/>
    <mergeCell ref="W2:AA3"/>
    <mergeCell ref="L8:L9"/>
    <mergeCell ref="U8:U9"/>
    <mergeCell ref="C10:C11"/>
    <mergeCell ref="L10:L11"/>
    <mergeCell ref="U10:U11"/>
    <mergeCell ref="C12:C13"/>
    <mergeCell ref="L12:L13"/>
    <mergeCell ref="U12:U1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C18:C19"/>
    <mergeCell ref="L18:L19"/>
    <mergeCell ref="U18:U19"/>
    <mergeCell ref="C20:C21"/>
    <mergeCell ref="L20:L21"/>
    <mergeCell ref="U20:U21"/>
    <mergeCell ref="C14:C15"/>
    <mergeCell ref="L14:L15"/>
    <mergeCell ref="U14:U15"/>
    <mergeCell ref="C16:C17"/>
    <mergeCell ref="L16:L17"/>
    <mergeCell ref="U16:U17"/>
    <mergeCell ref="C26:C27"/>
    <mergeCell ref="L26:L27"/>
    <mergeCell ref="U26:U27"/>
    <mergeCell ref="C28:C29"/>
    <mergeCell ref="L28:L29"/>
    <mergeCell ref="U28:U29"/>
    <mergeCell ref="C22:C23"/>
    <mergeCell ref="L22:L23"/>
    <mergeCell ref="U22:U23"/>
    <mergeCell ref="C24:C25"/>
    <mergeCell ref="L24:L25"/>
    <mergeCell ref="U24:U25"/>
    <mergeCell ref="C34:C35"/>
    <mergeCell ref="L34:L35"/>
    <mergeCell ref="U34:U35"/>
    <mergeCell ref="C36:C37"/>
    <mergeCell ref="L36:L37"/>
    <mergeCell ref="U36:U37"/>
    <mergeCell ref="C30:C31"/>
    <mergeCell ref="L30:L31"/>
    <mergeCell ref="U30:U31"/>
    <mergeCell ref="C32:C33"/>
    <mergeCell ref="L32:L33"/>
    <mergeCell ref="U32:U33"/>
    <mergeCell ref="C42:C43"/>
    <mergeCell ref="L42:L43"/>
    <mergeCell ref="U42:U43"/>
    <mergeCell ref="C44:C45"/>
    <mergeCell ref="L44:L45"/>
    <mergeCell ref="U44:U45"/>
    <mergeCell ref="C38:C39"/>
    <mergeCell ref="L38:L39"/>
    <mergeCell ref="U38:U39"/>
    <mergeCell ref="C40:C41"/>
    <mergeCell ref="L40:L41"/>
    <mergeCell ref="U40:U41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42:AD43"/>
    <mergeCell ref="AD44:AD45"/>
    <mergeCell ref="AC46:AE47"/>
    <mergeCell ref="AF47:AJ47"/>
    <mergeCell ref="AD30:AD31"/>
    <mergeCell ref="AD32:AD33"/>
    <mergeCell ref="AD34:AD35"/>
    <mergeCell ref="AD36:AD37"/>
    <mergeCell ref="AD38:AD39"/>
    <mergeCell ref="AD40:AD41"/>
    <mergeCell ref="AD18:AD19"/>
    <mergeCell ref="AD20:AD21"/>
    <mergeCell ref="AD22:AD23"/>
    <mergeCell ref="AD24:AD25"/>
    <mergeCell ref="AD26:AD27"/>
    <mergeCell ref="AD28:AD29"/>
  </mergeCells>
  <conditionalFormatting sqref="E4:I45">
    <cfRule type="colorScale" priority="10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0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03">
      <colorScale>
        <cfvo type="num" val="0"/>
        <cfvo type="num" val="1"/>
        <color rgb="FFFF0000"/>
        <color theme="9" tint="-0.249977111117893"/>
      </colorScale>
    </cfRule>
    <cfRule type="colorScale" priority="104">
      <colorScale>
        <cfvo type="num" val="0"/>
        <cfvo type="num" val="1"/>
        <color rgb="FFFF7128"/>
        <color theme="9"/>
      </colorScale>
    </cfRule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91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9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9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4">
      <colorScale>
        <cfvo type="num" val="0"/>
        <cfvo type="num" val="1"/>
        <color rgb="FFFF0000"/>
        <color theme="9" tint="-0.249977111117893"/>
      </colorScale>
    </cfRule>
    <cfRule type="colorScale" priority="95">
      <colorScale>
        <cfvo type="num" val="0"/>
        <cfvo type="num" val="1"/>
        <color rgb="FFFF7128"/>
        <color theme="9"/>
      </colorScale>
    </cfRule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0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7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5">
      <colorScale>
        <cfvo type="num" val="0"/>
        <cfvo type="num" val="1"/>
        <color rgb="FFFF0000"/>
        <color theme="9" tint="-0.249977111117893"/>
      </colorScale>
    </cfRule>
    <cfRule type="colorScale" priority="76">
      <colorScale>
        <cfvo type="num" val="0"/>
        <cfvo type="num" val="1"/>
        <color rgb="FFFF7128"/>
        <color theme="9"/>
      </colorScale>
    </cfRule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54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5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7">
      <colorScale>
        <cfvo type="num" val="0"/>
        <cfvo type="num" val="1"/>
        <color rgb="FFFF0000"/>
        <color theme="9" tint="-0.249977111117893"/>
      </colorScale>
    </cfRule>
    <cfRule type="colorScale" priority="58">
      <colorScale>
        <cfvo type="num" val="0"/>
        <cfvo type="num" val="1"/>
        <color rgb="FFFF7128"/>
        <color theme="9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3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8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4">
      <colorScale>
        <cfvo type="num" val="0"/>
        <cfvo type="num" val="1"/>
        <color rgb="FFFF0000"/>
        <color theme="9" tint="-0.249977111117893"/>
      </colorScale>
    </cfRule>
    <cfRule type="colorScale" priority="85">
      <colorScale>
        <cfvo type="num" val="0"/>
        <cfvo type="num" val="1"/>
        <color rgb="FFFF7128"/>
        <color theme="9"/>
      </colorScale>
    </cfRule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6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6">
      <colorScale>
        <cfvo type="num" val="0"/>
        <cfvo type="num" val="1"/>
        <color rgb="FFFF0000"/>
        <color theme="9" tint="-0.249977111117893"/>
      </colorScale>
    </cfRule>
    <cfRule type="colorScale" priority="67">
      <colorScale>
        <cfvo type="num" val="0"/>
        <cfvo type="num" val="1"/>
        <color rgb="FFFF7128"/>
        <color theme="9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44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4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7">
      <colorScale>
        <cfvo type="num" val="0"/>
        <cfvo type="num" val="1"/>
        <color rgb="FFFF0000"/>
        <color theme="9" tint="-0.249977111117893"/>
      </colorScale>
    </cfRule>
    <cfRule type="colorScale" priority="48">
      <colorScale>
        <cfvo type="num" val="0"/>
        <cfvo type="num" val="1"/>
        <color rgb="FFFF7128"/>
        <color theme="9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3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num" val="0.25"/>
        <cfvo type="num" val="0.5"/>
        <color rgb="FF00B050"/>
        <color rgb="FFFFEB84"/>
        <color rgb="FFFF0000"/>
      </colorScale>
    </cfRule>
    <cfRule type="colorScale" priority="3">
      <colorScale>
        <cfvo type="num" val="0"/>
        <cfvo type="percent" val="50"/>
        <cfvo type="num" val="0.6"/>
        <color rgb="FFF8696B"/>
        <color rgb="FFFFEB84"/>
        <color rgb="FF63BE7B"/>
      </colorScale>
    </cfRule>
    <cfRule type="colorScale" priority="4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">
      <colorScale>
        <cfvo type="num" val="0"/>
        <cfvo type="num" val="1"/>
        <color rgb="FFFF0000"/>
        <color theme="9" tint="-0.249977111117893"/>
      </colorScale>
    </cfRule>
    <cfRule type="colorScale" priority="10">
      <colorScale>
        <cfvo type="num" val="0"/>
        <cfvo type="num" val="1"/>
        <color rgb="FFFF7128"/>
        <color theme="9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5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41F9-C269-F94C-8373-5DAD386EAA58}">
  <sheetPr codeName="Sheet14"/>
  <dimension ref="B1:AJ94"/>
  <sheetViews>
    <sheetView workbookViewId="0">
      <selection activeCell="G35" sqref="G35"/>
    </sheetView>
    <sheetView workbookViewId="1"/>
  </sheetViews>
  <sheetFormatPr baseColWidth="10" defaultRowHeight="16" x14ac:dyDescent="0.2"/>
  <sheetData>
    <row r="1" spans="2:36" ht="17" thickBot="1" x14ac:dyDescent="0.25"/>
    <row r="2" spans="2:36" x14ac:dyDescent="0.2">
      <c r="B2" s="76" t="s">
        <v>38</v>
      </c>
      <c r="C2" s="77"/>
      <c r="D2" s="78"/>
      <c r="E2" s="56" t="s">
        <v>22</v>
      </c>
      <c r="F2" s="57"/>
      <c r="G2" s="57"/>
      <c r="H2" s="57"/>
      <c r="I2" s="58"/>
      <c r="K2" s="76" t="s">
        <v>38</v>
      </c>
      <c r="L2" s="77"/>
      <c r="M2" s="78"/>
      <c r="N2" s="56" t="s">
        <v>29</v>
      </c>
      <c r="O2" s="57"/>
      <c r="P2" s="57"/>
      <c r="Q2" s="57"/>
      <c r="R2" s="58"/>
      <c r="T2" s="76" t="s">
        <v>38</v>
      </c>
      <c r="U2" s="77"/>
      <c r="V2" s="78"/>
      <c r="W2" s="56" t="s">
        <v>30</v>
      </c>
      <c r="X2" s="57"/>
      <c r="Y2" s="57"/>
      <c r="Z2" s="57"/>
      <c r="AA2" s="58"/>
      <c r="AC2" s="76" t="s">
        <v>38</v>
      </c>
      <c r="AD2" s="77"/>
      <c r="AE2" s="78"/>
      <c r="AF2" s="76" t="s">
        <v>44</v>
      </c>
      <c r="AG2" s="77"/>
      <c r="AH2" s="77"/>
      <c r="AI2" s="77"/>
      <c r="AJ2" s="78"/>
    </row>
    <row r="3" spans="2:36" ht="17" thickBot="1" x14ac:dyDescent="0.25">
      <c r="B3" s="86"/>
      <c r="C3" s="87"/>
      <c r="D3" s="88"/>
      <c r="E3" s="96"/>
      <c r="F3" s="97"/>
      <c r="G3" s="97"/>
      <c r="H3" s="97"/>
      <c r="I3" s="98"/>
      <c r="K3" s="86"/>
      <c r="L3" s="87"/>
      <c r="M3" s="88"/>
      <c r="N3" s="96"/>
      <c r="O3" s="97"/>
      <c r="P3" s="97"/>
      <c r="Q3" s="97"/>
      <c r="R3" s="98"/>
      <c r="T3" s="86"/>
      <c r="U3" s="87"/>
      <c r="V3" s="88"/>
      <c r="W3" s="96"/>
      <c r="X3" s="97"/>
      <c r="Y3" s="97"/>
      <c r="Z3" s="97"/>
      <c r="AA3" s="98"/>
      <c r="AC3" s="86"/>
      <c r="AD3" s="87"/>
      <c r="AE3" s="88"/>
      <c r="AF3" s="79"/>
      <c r="AG3" s="80"/>
      <c r="AH3" s="80"/>
      <c r="AI3" s="80"/>
      <c r="AJ3" s="81"/>
    </row>
    <row r="4" spans="2:36" x14ac:dyDescent="0.2">
      <c r="B4" s="82" t="s">
        <v>1</v>
      </c>
      <c r="C4" s="74">
        <v>20</v>
      </c>
      <c r="D4" s="1" t="s">
        <v>2</v>
      </c>
      <c r="E4" s="2" cm="1">
        <f t="array" aca="1" ref="E4" ca="1">INDIRECT("DATA!E"&amp;422-5*(ROW()-2)/2+(COLUMN()-5))</f>
        <v>0.87844981828023549</v>
      </c>
      <c r="F4" s="2" cm="1">
        <f t="array" aca="1" ref="F4" ca="1">INDIRECT("DATA!E"&amp;422-5*(ROW()-2)/2+(COLUMN()-5))</f>
        <v>0.8569075398587358</v>
      </c>
      <c r="G4" s="2" cm="1">
        <f t="array" aca="1" ref="G4" ca="1">INDIRECT("DATA!E"&amp;422-5*(ROW()-2)/2+(COLUMN()-5))</f>
        <v>0.73539391445267377</v>
      </c>
      <c r="H4" s="2" cm="1">
        <f t="array" aca="1" ref="H4" ca="1">INDIRECT("DATA!E"&amp;422-5*(ROW()-2)/2+(COLUMN()-5))</f>
        <v>0.51938767785031148</v>
      </c>
      <c r="I4" s="2" cm="1">
        <f t="array" aca="1" ref="I4" ca="1">INDIRECT("DATA!E"&amp;422-5*(ROW()-2)/2+(COLUMN()-5))</f>
        <v>0.19720186204111731</v>
      </c>
      <c r="K4" s="82" t="s">
        <v>1</v>
      </c>
      <c r="L4" s="74">
        <v>20</v>
      </c>
      <c r="M4" s="1" t="s">
        <v>2</v>
      </c>
      <c r="N4" s="2" cm="1">
        <f t="array" aca="1" ref="N4" ca="1">INDIRECT("DATA!F" &amp; 422-5*(ROW()-2)/2+(COLUMN()-14))</f>
        <v>0.99723013647045855</v>
      </c>
      <c r="O4" s="2" cm="1">
        <f t="array" aca="1" ref="O4" ca="1">INDIRECT("DATA!F" &amp; 422-5*(ROW()-2)/2+(COLUMN()-14))</f>
        <v>0.9965846457159816</v>
      </c>
      <c r="P4" s="2" cm="1">
        <f t="array" aca="1" ref="P4" ca="1">INDIRECT("DATA!F" &amp; 422-5*(ROW()-2)/2+(COLUMN()-14))</f>
        <v>0.99669334218746763</v>
      </c>
      <c r="Q4" s="2" cm="1">
        <f t="array" aca="1" ref="Q4" ca="1">INDIRECT("DATA!F" &amp; 422-5*(ROW()-2)/2+(COLUMN()-14))</f>
        <v>0.99002316879871677</v>
      </c>
      <c r="R4" s="2" cm="1">
        <f t="array" aca="1" ref="R4" ca="1">INDIRECT("DATA!F" &amp; 422-5*(ROW()-2)/2+(COLUMN()-14))</f>
        <v>0.94800732338065641</v>
      </c>
      <c r="S4" s="23"/>
      <c r="T4" s="82" t="s">
        <v>1</v>
      </c>
      <c r="U4" s="74">
        <v>20</v>
      </c>
      <c r="V4" s="1" t="s">
        <v>2</v>
      </c>
      <c r="W4" s="3" cm="1">
        <f t="array" aca="1" ref="W4" ca="1">INDIRECT("DATA!G" &amp; 422-5*(ROW()-2)/2+(COLUMN()-23))</f>
        <v>0.9598596174082572</v>
      </c>
      <c r="X4" s="3" cm="1">
        <f t="array" aca="1" ref="X4" ca="1">INDIRECT("DATA!G" &amp; 422-5*(ROW()-2)/2+(COLUMN()-23))</f>
        <v>0.95260823864902655</v>
      </c>
      <c r="Y4" s="3" cm="1">
        <f t="array" aca="1" ref="Y4" ca="1">INDIRECT("DATA!G" &amp; 422-5*(ROW()-2)/2+(COLUMN()-23))</f>
        <v>0.92944091389769401</v>
      </c>
      <c r="Z4" s="3" cm="1">
        <f t="array" aca="1" ref="Z4" ca="1">INDIRECT("DATA!G" &amp; 422-5*(ROW()-2)/2+(COLUMN()-23))</f>
        <v>0.85673856323612452</v>
      </c>
      <c r="AA4" s="3" cm="1">
        <f t="array" aca="1" ref="AA4" ca="1">INDIRECT("DATA!G" &amp; 422-5*(ROW()-2)/2+(COLUMN()-23))</f>
        <v>0.64397781355084938</v>
      </c>
      <c r="AC4" s="82" t="s">
        <v>1</v>
      </c>
      <c r="AD4" s="74">
        <v>20</v>
      </c>
      <c r="AE4" s="1" t="s">
        <v>2</v>
      </c>
      <c r="AF4" s="2">
        <f ca="1">(N4-E4)</f>
        <v>0.11878031819022306</v>
      </c>
      <c r="AG4" s="2">
        <f t="shared" ref="AG4:AJ19" ca="1" si="0">(O4-F4)</f>
        <v>0.1396771058572458</v>
      </c>
      <c r="AH4" s="2">
        <f t="shared" ca="1" si="0"/>
        <v>0.26129942773479387</v>
      </c>
      <c r="AI4" s="2">
        <f t="shared" ca="1" si="0"/>
        <v>0.47063549094840529</v>
      </c>
      <c r="AJ4" s="2">
        <f t="shared" ca="1" si="0"/>
        <v>0.75080546133953907</v>
      </c>
    </row>
    <row r="5" spans="2:36" ht="17" thickBot="1" x14ac:dyDescent="0.25">
      <c r="B5" s="83"/>
      <c r="C5" s="75"/>
      <c r="D5" s="4" t="s">
        <v>3</v>
      </c>
      <c r="E5" s="5" cm="1">
        <f t="array" aca="1" ref="E5" ca="1">INDIRECT("DATA!H" &amp; 422-5*(ROW()-3)/2+(COLUMN()-5))</f>
        <v>0.76789572536098516</v>
      </c>
      <c r="F5" s="5" cm="1">
        <f t="array" aca="1" ref="F5" ca="1">INDIRECT("DATA!H" &amp; 422-5*(ROW()-3)/2+(COLUMN()-5))</f>
        <v>0.7306266616393372</v>
      </c>
      <c r="G5" s="5" cm="1">
        <f t="array" aca="1" ref="G5" ca="1">INDIRECT("DATA!H" &amp; 422-5*(ROW()-3)/2+(COLUMN()-5))</f>
        <v>0.60083413087381587</v>
      </c>
      <c r="H5" s="5" cm="1">
        <f t="array" aca="1" ref="H5" ca="1">INDIRECT("DATA!H" &amp; 422-5*(ROW()-3)/2+(COLUMN()-5))</f>
        <v>0.33896223587943691</v>
      </c>
      <c r="I5" s="5" cm="1">
        <f t="array" aca="1" ref="I5" ca="1">INDIRECT("DATA!H" &amp; 422-5*(ROW()-3)/2+(COLUMN()-5))</f>
        <v>7.438531282470684E-2</v>
      </c>
      <c r="K5" s="83"/>
      <c r="L5" s="75"/>
      <c r="M5" s="4" t="s">
        <v>3</v>
      </c>
      <c r="N5" s="5" cm="1">
        <f t="array" aca="1" ref="N5" ca="1">INDIRECT("DATA!I" &amp; 422-5*(ROW()-3)/2+(COLUMN()-14))</f>
        <v>0.99846489752667955</v>
      </c>
      <c r="O5" s="5" cm="1">
        <f t="array" aca="1" ref="O5" ca="1">INDIRECT("DATA!I" &amp; 422-5*(ROW()-3)/2+(COLUMN()-14))</f>
        <v>0.99814572320173101</v>
      </c>
      <c r="P5" s="5" cm="1">
        <f t="array" aca="1" ref="P5" ca="1">INDIRECT("DATA!I" &amp; 422-5*(ROW()-3)/2+(COLUMN()-14))</f>
        <v>0.99511110876247921</v>
      </c>
      <c r="Q5" s="5" cm="1">
        <f t="array" aca="1" ref="Q5" ca="1">INDIRECT("DATA!I" &amp; 422-5*(ROW()-3)/2+(COLUMN()-14))</f>
        <v>0.98469983287188156</v>
      </c>
      <c r="R5" s="5" cm="1">
        <f t="array" aca="1" ref="R5" ca="1">INDIRECT("DATA!I" &amp; 422-5*(ROW()-3)/2+(COLUMN()-14))</f>
        <v>0.81778656178298059</v>
      </c>
      <c r="S5" s="23"/>
      <c r="T5" s="83"/>
      <c r="U5" s="75"/>
      <c r="V5" s="4" t="s">
        <v>3</v>
      </c>
      <c r="W5" s="6" cm="1">
        <f t="array" aca="1" ref="W5" ca="1">INDIRECT("DATA!J" &amp; 422-5*(ROW()-3)/2+(COLUMN()-23))</f>
        <v>0.93252603709106641</v>
      </c>
      <c r="X5" s="6" cm="1">
        <f t="array" aca="1" ref="X5" ca="1">INDIRECT("DATA!J" &amp; 422-5*(ROW()-3)/2+(COLUMN()-23))</f>
        <v>0.91848347297149557</v>
      </c>
      <c r="Y5" s="6" cm="1">
        <f t="array" aca="1" ref="Y5" ca="1">INDIRECT("DATA!J" &amp; 422-5*(ROW()-3)/2+(COLUMN()-23))</f>
        <v>0.85686182926438192</v>
      </c>
      <c r="Z5" s="6" cm="1">
        <f t="array" aca="1" ref="Z5" ca="1">INDIRECT("DATA!J" &amp; 422-5*(ROW()-3)/2+(COLUMN()-23))</f>
        <v>0.69979349728929952</v>
      </c>
      <c r="AA5" s="6" cm="1">
        <f t="array" aca="1" ref="AA5" ca="1">INDIRECT("DATA!J" &amp; 422-5*(ROW()-3)/2+(COLUMN()-23))</f>
        <v>0.42915074899711403</v>
      </c>
      <c r="AC5" s="83"/>
      <c r="AD5" s="75"/>
      <c r="AE5" s="4" t="s">
        <v>3</v>
      </c>
      <c r="AF5" s="5">
        <f ca="1">(N5-E5)</f>
        <v>0.23056917216569439</v>
      </c>
      <c r="AG5" s="5">
        <f t="shared" ca="1" si="0"/>
        <v>0.2675190615623938</v>
      </c>
      <c r="AH5" s="5">
        <f t="shared" ca="1" si="0"/>
        <v>0.39427697788866334</v>
      </c>
      <c r="AI5" s="5">
        <f t="shared" ca="1" si="0"/>
        <v>0.6457375969924446</v>
      </c>
      <c r="AJ5" s="5">
        <f t="shared" ca="1" si="0"/>
        <v>0.74340124895827375</v>
      </c>
    </row>
    <row r="6" spans="2:36" x14ac:dyDescent="0.2">
      <c r="B6" s="83"/>
      <c r="C6" s="74">
        <v>15</v>
      </c>
      <c r="D6" s="1" t="s">
        <v>2</v>
      </c>
      <c r="E6" s="2" cm="1">
        <f t="array" aca="1" ref="E6" ca="1">INDIRECT("DATA!E"&amp;422-5*(ROW()-2)/2+(COLUMN()-5))</f>
        <v>0.91297846796237303</v>
      </c>
      <c r="F6" s="2" cm="1">
        <f t="array" aca="1" ref="F6" ca="1">INDIRECT("DATA!E"&amp;422-5*(ROW()-2)/2+(COLUMN()-5))</f>
        <v>0.89524490246240673</v>
      </c>
      <c r="G6" s="2" cm="1">
        <f t="array" aca="1" ref="G6" ca="1">INDIRECT("DATA!E"&amp;422-5*(ROW()-2)/2+(COLUMN()-5))</f>
        <v>0.79720406199828875</v>
      </c>
      <c r="H6" s="2" cm="1">
        <f t="array" aca="1" ref="H6" ca="1">INDIRECT("DATA!E"&amp;422-5*(ROW()-2)/2+(COLUMN()-5))</f>
        <v>0.60740229042394467</v>
      </c>
      <c r="I6" s="2" cm="1">
        <f t="array" aca="1" ref="I6" ca="1">INDIRECT("DATA!E"&amp;422-5*(ROW()-2)/2+(COLUMN()-5))</f>
        <v>0.28939746281897522</v>
      </c>
      <c r="K6" s="83"/>
      <c r="L6" s="74">
        <v>15</v>
      </c>
      <c r="M6" s="1" t="s">
        <v>2</v>
      </c>
      <c r="N6" s="2" cm="1">
        <f t="array" aca="1" ref="N6" ca="1">INDIRECT("DATA!F" &amp; 422-5*(ROW()-2)/2+(COLUMN()-14))</f>
        <v>0.99778445021757456</v>
      </c>
      <c r="O6" s="2" cm="1">
        <f t="array" aca="1" ref="O6" ca="1">INDIRECT("DATA!F" &amp; 422-5*(ROW()-2)/2+(COLUMN()-14))</f>
        <v>0.99729225200981475</v>
      </c>
      <c r="P6" s="2" cm="1">
        <f t="array" aca="1" ref="P6" ca="1">INDIRECT("DATA!F" &amp; 422-5*(ROW()-2)/2+(COLUMN()-14))</f>
        <v>0.99738273961502577</v>
      </c>
      <c r="Q6" s="2" cm="1">
        <f t="array" aca="1" ref="Q6" ca="1">INDIRECT("DATA!F" &amp; 422-5*(ROW()-2)/2+(COLUMN()-14))</f>
        <v>0.9909678540256156</v>
      </c>
      <c r="R6" s="2" cm="1">
        <f t="array" aca="1" ref="R6" ca="1">INDIRECT("DATA!F" &amp; 422-5*(ROW()-2)/2+(COLUMN()-14))</f>
        <v>0.94701072043944023</v>
      </c>
      <c r="S6" s="23"/>
      <c r="T6" s="83"/>
      <c r="U6" s="74">
        <v>15</v>
      </c>
      <c r="V6" s="1" t="s">
        <v>2</v>
      </c>
      <c r="W6" s="3" cm="1">
        <f t="array" aca="1" ref="W6" ca="1">INDIRECT("DATA!G" &amp; 422-5*(ROW()-2)/2+(COLUMN()-23))</f>
        <v>0.97144029942339805</v>
      </c>
      <c r="X6" s="3" cm="1">
        <f t="array" aca="1" ref="X6" ca="1">INDIRECT("DATA!G" &amp; 422-5*(ROW()-2)/2+(COLUMN()-23))</f>
        <v>0.9655814367708716</v>
      </c>
      <c r="Y6" s="3" cm="1">
        <f t="array" aca="1" ref="Y6" ca="1">INDIRECT("DATA!G" &amp; 422-5*(ROW()-2)/2+(COLUMN()-23))</f>
        <v>0.94683138528033917</v>
      </c>
      <c r="Z6" s="3" cm="1">
        <f t="array" aca="1" ref="Z6" ca="1">INDIRECT("DATA!G" &amp; 422-5*(ROW()-2)/2+(COLUMN()-23))</f>
        <v>0.88806454010861358</v>
      </c>
      <c r="AA6" s="3" cm="1">
        <f t="array" aca="1" ref="AA6" ca="1">INDIRECT("DATA!G" &amp; 422-5*(ROW()-2)/2+(COLUMN()-23))</f>
        <v>0.71265888531381039</v>
      </c>
      <c r="AC6" s="83"/>
      <c r="AD6" s="74">
        <v>15</v>
      </c>
      <c r="AE6" s="1" t="s">
        <v>2</v>
      </c>
      <c r="AF6" s="2">
        <f t="shared" ref="AF6:AJ45" ca="1" si="1">(N6-E6)</f>
        <v>8.4805982255201529E-2</v>
      </c>
      <c r="AG6" s="2">
        <f t="shared" ca="1" si="0"/>
        <v>0.10204734954740802</v>
      </c>
      <c r="AH6" s="2">
        <f t="shared" ca="1" si="0"/>
        <v>0.20017867761673702</v>
      </c>
      <c r="AI6" s="2">
        <f t="shared" ca="1" si="0"/>
        <v>0.38356556360167093</v>
      </c>
      <c r="AJ6" s="2">
        <f t="shared" ca="1" si="0"/>
        <v>0.65761325762046496</v>
      </c>
    </row>
    <row r="7" spans="2:36" ht="17" thickBot="1" x14ac:dyDescent="0.25">
      <c r="B7" s="83"/>
      <c r="C7" s="75"/>
      <c r="D7" s="4" t="s">
        <v>3</v>
      </c>
      <c r="E7" s="5" cm="1">
        <f t="array" aca="1" ref="E7" ca="1">INDIRECT("DATA!H" &amp; 422-5*(ROW()-3)/2+(COLUMN()-5))</f>
        <v>0.83473608145968836</v>
      </c>
      <c r="F7" s="5" cm="1">
        <f t="array" aca="1" ref="F7" ca="1">INDIRECT("DATA!H" &amp; 422-5*(ROW()-3)/2+(COLUMN()-5))</f>
        <v>0.80192532258096016</v>
      </c>
      <c r="G7" s="5" cm="1">
        <f t="array" aca="1" ref="G7" ca="1">INDIRECT("DATA!H" &amp; 422-5*(ROW()-3)/2+(COLUMN()-5))</f>
        <v>0.68888414122436392</v>
      </c>
      <c r="H7" s="5" cm="1">
        <f t="array" aca="1" ref="H7" ca="1">INDIRECT("DATA!H" &amp; 422-5*(ROW()-3)/2+(COLUMN()-5))</f>
        <v>0.44181649432166797</v>
      </c>
      <c r="I7" s="5" cm="1">
        <f t="array" aca="1" ref="I7" ca="1">INDIRECT("DATA!H" &amp; 422-5*(ROW()-3)/2+(COLUMN()-5))</f>
        <v>0.1185505043469456</v>
      </c>
      <c r="K7" s="83"/>
      <c r="L7" s="75"/>
      <c r="M7" s="4" t="s">
        <v>3</v>
      </c>
      <c r="N7" s="5" cm="1">
        <f t="array" aca="1" ref="N7" ca="1">INDIRECT("DATA!I" &amp; 422-5*(ROW()-3)/2+(COLUMN()-14))</f>
        <v>0.9988281334958824</v>
      </c>
      <c r="O7" s="5" cm="1">
        <f t="array" aca="1" ref="O7" ca="1">INDIRECT("DATA!I" &amp; 422-5*(ROW()-3)/2+(COLUMN()-14))</f>
        <v>0.99859530247762318</v>
      </c>
      <c r="P7" s="5" cm="1">
        <f t="array" aca="1" ref="P7" ca="1">INDIRECT("DATA!I" &amp; 422-5*(ROW()-3)/2+(COLUMN()-14))</f>
        <v>0.99618576810818882</v>
      </c>
      <c r="Q7" s="5" cm="1">
        <f t="array" aca="1" ref="Q7" ca="1">INDIRECT("DATA!I" &amp; 422-5*(ROW()-3)/2+(COLUMN()-14))</f>
        <v>0.99100767732840078</v>
      </c>
      <c r="R7" s="5" cm="1">
        <f t="array" aca="1" ref="R7" ca="1">INDIRECT("DATA!I" &amp; 422-5*(ROW()-3)/2+(COLUMN()-14))</f>
        <v>0.9325756733551448</v>
      </c>
      <c r="S7" s="23"/>
      <c r="T7" s="83"/>
      <c r="U7" s="75"/>
      <c r="V7" s="4" t="s">
        <v>3</v>
      </c>
      <c r="W7" s="6" cm="1">
        <f t="array" aca="1" ref="W7" ca="1">INDIRECT("DATA!J" &amp; 422-5*(ROW()-3)/2+(COLUMN()-23))</f>
        <v>0.95362021996683999</v>
      </c>
      <c r="X7" s="6" cm="1">
        <f t="array" aca="1" ref="X7" ca="1">INDIRECT("DATA!J" &amp; 422-5*(ROW()-3)/2+(COLUMN()-23))</f>
        <v>0.94300968380311356</v>
      </c>
      <c r="Y7" s="6" cm="1">
        <f t="array" aca="1" ref="Y7" ca="1">INDIRECT("DATA!J" &amp; 422-5*(ROW()-3)/2+(COLUMN()-23))</f>
        <v>0.89605311715839919</v>
      </c>
      <c r="Z7" s="6" cm="1">
        <f t="array" aca="1" ref="Z7" ca="1">INDIRECT("DATA!J" &amp; 422-5*(ROW()-3)/2+(COLUMN()-23))</f>
        <v>0.76531528537152937</v>
      </c>
      <c r="AA7" s="6" cm="1">
        <f t="array" aca="1" ref="AA7" ca="1">INDIRECT("DATA!J" &amp; 422-5*(ROW()-3)/2+(COLUMN()-23))</f>
        <v>0.50401957984156265</v>
      </c>
      <c r="AC7" s="83"/>
      <c r="AD7" s="75"/>
      <c r="AE7" s="4" t="s">
        <v>3</v>
      </c>
      <c r="AF7" s="5">
        <f t="shared" ca="1" si="1"/>
        <v>0.16409205203619404</v>
      </c>
      <c r="AG7" s="5">
        <f t="shared" ca="1" si="0"/>
        <v>0.19666997989666302</v>
      </c>
      <c r="AH7" s="5">
        <f t="shared" ca="1" si="0"/>
        <v>0.3073016268838249</v>
      </c>
      <c r="AI7" s="5">
        <f t="shared" ca="1" si="0"/>
        <v>0.54919118300673286</v>
      </c>
      <c r="AJ7" s="5">
        <f t="shared" ca="1" si="0"/>
        <v>0.81402516900819921</v>
      </c>
    </row>
    <row r="8" spans="2:36" x14ac:dyDescent="0.2">
      <c r="B8" s="83"/>
      <c r="C8" s="74">
        <v>10</v>
      </c>
      <c r="D8" s="1" t="s">
        <v>2</v>
      </c>
      <c r="E8" s="2" cm="1">
        <f t="array" aca="1" ref="E8" ca="1">INDIRECT("DATA!E"&amp;422-5*(ROW()-2)/2+(COLUMN()-5))</f>
        <v>0.93693905328309235</v>
      </c>
      <c r="F8" s="2" cm="1">
        <f t="array" aca="1" ref="F8" ca="1">INDIRECT("DATA!E"&amp;422-5*(ROW()-2)/2+(COLUMN()-5))</f>
        <v>0.92322472680636281</v>
      </c>
      <c r="G8" s="2" cm="1">
        <f t="array" aca="1" ref="G8" ca="1">INDIRECT("DATA!E"&amp;422-5*(ROW()-2)/2+(COLUMN()-5))</f>
        <v>0.86800852341340184</v>
      </c>
      <c r="H8" s="2" cm="1">
        <f t="array" aca="1" ref="H8" ca="1">INDIRECT("DATA!E"&amp;422-5*(ROW()-2)/2+(COLUMN()-5))</f>
        <v>0.67955951730601172</v>
      </c>
      <c r="I8" s="2" cm="1">
        <f t="array" aca="1" ref="I8" ca="1">INDIRECT("DATA!E"&amp;422-5*(ROW()-2)/2+(COLUMN()-5))</f>
        <v>0.35863650381767509</v>
      </c>
      <c r="K8" s="83"/>
      <c r="L8" s="74">
        <v>10</v>
      </c>
      <c r="M8" s="1" t="s">
        <v>2</v>
      </c>
      <c r="N8" s="2" cm="1">
        <f t="array" aca="1" ref="N8" ca="1">INDIRECT("DATA!F" &amp; 422-5*(ROW()-2)/2+(COLUMN()-14))</f>
        <v>0.99727706948526684</v>
      </c>
      <c r="O8" s="2" cm="1">
        <f t="array" aca="1" ref="O8" ca="1">INDIRECT("DATA!F" &amp; 422-5*(ROW()-2)/2+(COLUMN()-14))</f>
        <v>0.99773894230712235</v>
      </c>
      <c r="P8" s="2" cm="1">
        <f t="array" aca="1" ref="P8" ca="1">INDIRECT("DATA!F" &amp; 422-5*(ROW()-2)/2+(COLUMN()-14))</f>
        <v>0.99630901204890043</v>
      </c>
      <c r="Q8" s="2" cm="1">
        <f t="array" aca="1" ref="Q8" ca="1">INDIRECT("DATA!F" &amp; 422-5*(ROW()-2)/2+(COLUMN()-14))</f>
        <v>0.99320641606533078</v>
      </c>
      <c r="R8" s="2" cm="1">
        <f t="array" aca="1" ref="R8" ca="1">INDIRECT("DATA!F" &amp; 422-5*(ROW()-2)/2+(COLUMN()-14))</f>
        <v>0.9782569331513824</v>
      </c>
      <c r="S8" s="23"/>
      <c r="T8" s="83"/>
      <c r="U8" s="74">
        <v>10</v>
      </c>
      <c r="V8" s="1" t="s">
        <v>2</v>
      </c>
      <c r="W8" s="3" cm="1">
        <f t="array" aca="1" ref="W8" ca="1">INDIRECT("DATA!G" &amp; 422-5*(ROW()-2)/2+(COLUMN()-23))</f>
        <v>0.97899966446998476</v>
      </c>
      <c r="X8" s="3" cm="1">
        <f t="array" aca="1" ref="X8" ca="1">INDIRECT("DATA!G" &amp; 422-5*(ROW()-2)/2+(COLUMN()-23))</f>
        <v>0.9749598382425736</v>
      </c>
      <c r="Y8" s="3" cm="1">
        <f t="array" aca="1" ref="Y8" ca="1">INDIRECT("DATA!G" &amp; 422-5*(ROW()-2)/2+(COLUMN()-23))</f>
        <v>0.95672207367974016</v>
      </c>
      <c r="Z8" s="3" cm="1">
        <f t="array" aca="1" ref="Z8" ca="1">INDIRECT("DATA!G" &amp; 422-5*(ROW()-2)/2+(COLUMN()-23))</f>
        <v>0.9118580900139146</v>
      </c>
      <c r="AA8" s="3" cm="1">
        <f t="array" aca="1" ref="AA8" ca="1">INDIRECT("DATA!G" &amp; 422-5*(ROW()-2)/2+(COLUMN()-23))</f>
        <v>0.77462261083733586</v>
      </c>
      <c r="AC8" s="83"/>
      <c r="AD8" s="74">
        <v>10</v>
      </c>
      <c r="AE8" s="1" t="s">
        <v>2</v>
      </c>
      <c r="AF8" s="2">
        <f t="shared" ca="1" si="1"/>
        <v>6.0338016202174494E-2</v>
      </c>
      <c r="AG8" s="2">
        <f t="shared" ca="1" si="0"/>
        <v>7.451421550075954E-2</v>
      </c>
      <c r="AH8" s="2">
        <f t="shared" ca="1" si="0"/>
        <v>0.12830048863549859</v>
      </c>
      <c r="AI8" s="2">
        <f t="shared" ca="1" si="0"/>
        <v>0.31364689875931906</v>
      </c>
      <c r="AJ8" s="2">
        <f t="shared" ca="1" si="0"/>
        <v>0.61962042933370731</v>
      </c>
    </row>
    <row r="9" spans="2:36" ht="17" thickBot="1" x14ac:dyDescent="0.25">
      <c r="B9" s="83"/>
      <c r="C9" s="75"/>
      <c r="D9" s="4" t="s">
        <v>3</v>
      </c>
      <c r="E9" s="5" cm="1">
        <f t="array" aca="1" ref="E9" ca="1">INDIRECT("DATA!H" &amp; 422-5*(ROW()-3)/2+(COLUMN()-5))</f>
        <v>0.88833015789435144</v>
      </c>
      <c r="F9" s="5" cm="1">
        <f t="array" aca="1" ref="F9" ca="1">INDIRECT("DATA!H" &amp; 422-5*(ROW()-3)/2+(COLUMN()-5))</f>
        <v>0.85566901040342724</v>
      </c>
      <c r="G9" s="5" cm="1">
        <f t="array" aca="1" ref="G9" ca="1">INDIRECT("DATA!H" &amp; 422-5*(ROW()-3)/2+(COLUMN()-5))</f>
        <v>0.75694686376606701</v>
      </c>
      <c r="H9" s="5" cm="1">
        <f t="array" aca="1" ref="H9" ca="1">INDIRECT("DATA!H" &amp; 422-5*(ROW()-3)/2+(COLUMN()-5))</f>
        <v>0.53424579077548051</v>
      </c>
      <c r="I9" s="5" cm="1">
        <f t="array" aca="1" ref="I9" ca="1">INDIRECT("DATA!H" &amp; 422-5*(ROW()-3)/2+(COLUMN()-5))</f>
        <v>0.19112679035808131</v>
      </c>
      <c r="K9" s="83"/>
      <c r="L9" s="75"/>
      <c r="M9" s="4" t="s">
        <v>3</v>
      </c>
      <c r="N9" s="5" cm="1">
        <f t="array" aca="1" ref="N9" ca="1">INDIRECT("DATA!I" &amp; 422-5*(ROW()-3)/2+(COLUMN()-14))</f>
        <v>0.99975120154197683</v>
      </c>
      <c r="O9" s="5" cm="1">
        <f t="array" aca="1" ref="O9" ca="1">INDIRECT("DATA!I" &amp; 422-5*(ROW()-3)/2+(COLUMN()-14))</f>
        <v>0.9989324641925994</v>
      </c>
      <c r="P9" s="5" cm="1">
        <f t="array" aca="1" ref="P9" ca="1">INDIRECT("DATA!I" &amp; 422-5*(ROW()-3)/2+(COLUMN()-14))</f>
        <v>0.99793680608307878</v>
      </c>
      <c r="Q9" s="5" cm="1">
        <f t="array" aca="1" ref="Q9" ca="1">INDIRECT("DATA!I" &amp; 422-5*(ROW()-3)/2+(COLUMN()-14))</f>
        <v>0.99298431756417904</v>
      </c>
      <c r="R9" s="5" cm="1">
        <f t="array" aca="1" ref="R9" ca="1">INDIRECT("DATA!I" &amp; 422-5*(ROW()-3)/2+(COLUMN()-14))</f>
        <v>0.93793222616927019</v>
      </c>
      <c r="S9" s="23"/>
      <c r="T9" s="83"/>
      <c r="U9" s="75"/>
      <c r="V9" s="4" t="s">
        <v>3</v>
      </c>
      <c r="W9" s="6" cm="1">
        <f t="array" aca="1" ref="W9" ca="1">INDIRECT("DATA!J" &amp; 422-5*(ROW()-3)/2+(COLUMN()-23))</f>
        <v>0.96750819583949976</v>
      </c>
      <c r="X9" s="6" cm="1">
        <f t="array" aca="1" ref="X9" ca="1">INDIRECT("DATA!J" &amp; 422-5*(ROW()-3)/2+(COLUMN()-23))</f>
        <v>0.95963375691450681</v>
      </c>
      <c r="Y9" s="6" cm="1">
        <f t="array" aca="1" ref="Y9" ca="1">INDIRECT("DATA!J" &amp; 422-5*(ROW()-3)/2+(COLUMN()-23))</f>
        <v>0.92504124046659042</v>
      </c>
      <c r="Z9" s="6" cm="1">
        <f t="array" aca="1" ref="Z9" ca="1">INDIRECT("DATA!J" &amp; 422-5*(ROW()-3)/2+(COLUMN()-23))</f>
        <v>0.8163541524190151</v>
      </c>
      <c r="AA9" s="6" cm="1">
        <f t="array" aca="1" ref="AA9" ca="1">INDIRECT("DATA!J" &amp; 422-5*(ROW()-3)/2+(COLUMN()-23))</f>
        <v>0.56629542268622057</v>
      </c>
      <c r="AC9" s="83"/>
      <c r="AD9" s="75"/>
      <c r="AE9" s="4" t="s">
        <v>3</v>
      </c>
      <c r="AF9" s="5">
        <f t="shared" ca="1" si="1"/>
        <v>0.1114210436476254</v>
      </c>
      <c r="AG9" s="5">
        <f t="shared" ca="1" si="0"/>
        <v>0.14326345378917216</v>
      </c>
      <c r="AH9" s="5">
        <f t="shared" ca="1" si="0"/>
        <v>0.24098994231701176</v>
      </c>
      <c r="AI9" s="5">
        <f t="shared" ca="1" si="0"/>
        <v>0.45873852678869853</v>
      </c>
      <c r="AJ9" s="5">
        <f t="shared" ca="1" si="0"/>
        <v>0.74680543581118886</v>
      </c>
    </row>
    <row r="10" spans="2:36" x14ac:dyDescent="0.2">
      <c r="B10" s="83"/>
      <c r="C10" s="74">
        <v>5</v>
      </c>
      <c r="D10" s="1" t="s">
        <v>2</v>
      </c>
      <c r="E10" s="2" cm="1">
        <f t="array" aca="1" ref="E10" ca="1">INDIRECT("DATA!E"&amp;422-5*(ROW()-2)/2+(COLUMN()-5))</f>
        <v>0.95648570945227485</v>
      </c>
      <c r="F10" s="2" cm="1">
        <f t="array" aca="1" ref="F10" ca="1">INDIRECT("DATA!E"&amp;422-5*(ROW()-2)/2+(COLUMN()-5))</f>
        <v>0.9427644572090198</v>
      </c>
      <c r="G10" s="2" cm="1">
        <f t="array" aca="1" ref="G10" ca="1">INDIRECT("DATA!E"&amp;422-5*(ROW()-2)/2+(COLUMN()-5))</f>
        <v>0.89685465519175467</v>
      </c>
      <c r="H10" s="2" cm="1">
        <f t="array" aca="1" ref="H10" ca="1">INDIRECT("DATA!E"&amp;422-5*(ROW()-2)/2+(COLUMN()-5))</f>
        <v>0.73648767295645512</v>
      </c>
      <c r="I10" s="2" cm="1">
        <f t="array" aca="1" ref="I10" ca="1">INDIRECT("DATA!E"&amp;422-5*(ROW()-2)/2+(COLUMN()-5))</f>
        <v>0.44010498851049551</v>
      </c>
      <c r="K10" s="83"/>
      <c r="L10" s="74">
        <v>5</v>
      </c>
      <c r="M10" s="1" t="s">
        <v>2</v>
      </c>
      <c r="N10" s="2" cm="1">
        <f t="array" aca="1" ref="N10" ca="1">INDIRECT("DATA!F" &amp; 422-5*(ROW()-2)/2+(COLUMN()-14))</f>
        <v>0.99808550124628925</v>
      </c>
      <c r="O10" s="2" cm="1">
        <f t="array" aca="1" ref="O10" ca="1">INDIRECT("DATA!F" &amp; 422-5*(ROW()-2)/2+(COLUMN()-14))</f>
        <v>0.99740993608602602</v>
      </c>
      <c r="P10" s="2" cm="1">
        <f t="array" aca="1" ref="P10" ca="1">INDIRECT("DATA!F" &amp; 422-5*(ROW()-2)/2+(COLUMN()-14))</f>
        <v>0.99692005859482458</v>
      </c>
      <c r="Q10" s="2" cm="1">
        <f t="array" aca="1" ref="Q10" ca="1">INDIRECT("DATA!F" &amp; 422-5*(ROW()-2)/2+(COLUMN()-14))</f>
        <v>0.99460516128414478</v>
      </c>
      <c r="R10" s="2" cm="1">
        <f t="array" aca="1" ref="R10" ca="1">INDIRECT("DATA!F" &amp; 422-5*(ROW()-2)/2+(COLUMN()-14))</f>
        <v>0.97155567260707643</v>
      </c>
      <c r="S10" s="23"/>
      <c r="T10" s="83"/>
      <c r="U10" s="74">
        <v>5</v>
      </c>
      <c r="V10" s="1" t="s">
        <v>2</v>
      </c>
      <c r="W10" s="3" cm="1">
        <f t="array" aca="1" ref="W10" ca="1">INDIRECT("DATA!G" &amp; 422-5*(ROW()-2)/2+(COLUMN()-23))</f>
        <v>0.98568619033872962</v>
      </c>
      <c r="X10" s="3" cm="1">
        <f t="array" aca="1" ref="X10" ca="1">INDIRECT("DATA!G" &amp; 422-5*(ROW()-2)/2+(COLUMN()-23))</f>
        <v>0.98120745114414443</v>
      </c>
      <c r="Y10" s="3" cm="1">
        <f t="array" aca="1" ref="Y10" ca="1">INDIRECT("DATA!G" &amp; 422-5*(ROW()-2)/2+(COLUMN()-23))</f>
        <v>0.96645646715766798</v>
      </c>
      <c r="Z10" s="3" cm="1">
        <f t="array" aca="1" ref="Z10" ca="1">INDIRECT("DATA!G" &amp; 422-5*(ROW()-2)/2+(COLUMN()-23))</f>
        <v>0.92916512859300204</v>
      </c>
      <c r="AA10" s="3" cm="1">
        <f t="array" aca="1" ref="AA10" ca="1">INDIRECT("DATA!G" &amp; 422-5*(ROW()-2)/2+(COLUMN()-23))</f>
        <v>0.8112981520393725</v>
      </c>
      <c r="AC10" s="83"/>
      <c r="AD10" s="74">
        <v>5</v>
      </c>
      <c r="AE10" s="1" t="s">
        <v>2</v>
      </c>
      <c r="AF10" s="2">
        <f t="shared" ca="1" si="1"/>
        <v>4.1599791794014407E-2</v>
      </c>
      <c r="AG10" s="2">
        <f t="shared" ca="1" si="0"/>
        <v>5.4645478877006215E-2</v>
      </c>
      <c r="AH10" s="2">
        <f t="shared" ca="1" si="0"/>
        <v>0.10006540340306991</v>
      </c>
      <c r="AI10" s="2">
        <f t="shared" ca="1" si="0"/>
        <v>0.25811748832768966</v>
      </c>
      <c r="AJ10" s="2">
        <f t="shared" ca="1" si="0"/>
        <v>0.53145068409658092</v>
      </c>
    </row>
    <row r="11" spans="2:36" ht="17" thickBot="1" x14ac:dyDescent="0.25">
      <c r="B11" s="83"/>
      <c r="C11" s="75"/>
      <c r="D11" s="4" t="s">
        <v>3</v>
      </c>
      <c r="E11" s="5" cm="1">
        <f t="array" aca="1" ref="E11" ca="1">INDIRECT("DATA!H" &amp; 422-5*(ROW()-3)/2+(COLUMN()-5))</f>
        <v>0.92346919158839125</v>
      </c>
      <c r="F11" s="5" cm="1">
        <f t="array" aca="1" ref="F11" ca="1">INDIRECT("DATA!H" &amp; 422-5*(ROW()-3)/2+(COLUMN()-5))</f>
        <v>0.9004984740714489</v>
      </c>
      <c r="G11" s="5" cm="1">
        <f t="array" aca="1" ref="G11" ca="1">INDIRECT("DATA!H" &amp; 422-5*(ROW()-3)/2+(COLUMN()-5))</f>
        <v>0.81017677257433551</v>
      </c>
      <c r="H11" s="5" cm="1">
        <f t="array" aca="1" ref="H11" ca="1">INDIRECT("DATA!H" &amp; 422-5*(ROW()-3)/2+(COLUMN()-5))</f>
        <v>0.61158137623264752</v>
      </c>
      <c r="I11" s="5" cm="1">
        <f t="array" aca="1" ref="I11" ca="1">INDIRECT("DATA!H" &amp; 422-5*(ROW()-3)/2+(COLUMN()-5))</f>
        <v>0.2482694801709924</v>
      </c>
      <c r="K11" s="83"/>
      <c r="L11" s="75"/>
      <c r="M11" s="4" t="s">
        <v>3</v>
      </c>
      <c r="N11" s="5" cm="1">
        <f t="array" aca="1" ref="N11" ca="1">INDIRECT("DATA!I" &amp; 422-5*(ROW()-3)/2+(COLUMN()-14))</f>
        <v>0.99968097225719399</v>
      </c>
      <c r="O11" s="5" cm="1">
        <f t="array" aca="1" ref="O11" ca="1">INDIRECT("DATA!I" &amp; 422-5*(ROW()-3)/2+(COLUMN()-14))</f>
        <v>0.99969501557736384</v>
      </c>
      <c r="P11" s="5" cm="1">
        <f t="array" aca="1" ref="P11" ca="1">INDIRECT("DATA!I" &amp; 422-5*(ROW()-3)/2+(COLUMN()-14))</f>
        <v>0.99833426135481318</v>
      </c>
      <c r="Q11" s="5" cm="1">
        <f t="array" aca="1" ref="Q11" ca="1">INDIRECT("DATA!I" &amp; 422-5*(ROW()-3)/2+(COLUMN()-14))</f>
        <v>0.99445363602590064</v>
      </c>
      <c r="R11" s="5" cm="1">
        <f t="array" aca="1" ref="R11" ca="1">INDIRECT("DATA!I" &amp; 422-5*(ROW()-3)/2+(COLUMN()-14))</f>
        <v>0.97570887008116236</v>
      </c>
      <c r="S11" s="23"/>
      <c r="T11" s="83"/>
      <c r="U11" s="75"/>
      <c r="V11" s="4" t="s">
        <v>3</v>
      </c>
      <c r="W11" s="6" cm="1">
        <f t="array" aca="1" ref="W11" ca="1">INDIRECT("DATA!J" &amp; 422-5*(ROW()-3)/2+(COLUMN()-23))</f>
        <v>0.97793426260811123</v>
      </c>
      <c r="X11" s="6" cm="1">
        <f t="array" aca="1" ref="X11" ca="1">INDIRECT("DATA!J" &amp; 422-5*(ROW()-3)/2+(COLUMN()-23))</f>
        <v>0.97107015406953157</v>
      </c>
      <c r="Y11" s="6" cm="1">
        <f t="array" aca="1" ref="Y11" ca="1">INDIRECT("DATA!J" &amp; 422-5*(ROW()-3)/2+(COLUMN()-23))</f>
        <v>0.94335551603376977</v>
      </c>
      <c r="Z11" s="6" cm="1">
        <f t="array" aca="1" ref="Z11" ca="1">INDIRECT("DATA!J" &amp; 422-5*(ROW()-3)/2+(COLUMN()-23))</f>
        <v>0.85531839481934058</v>
      </c>
      <c r="AA11" s="6" cm="1">
        <f t="array" aca="1" ref="AA11" ca="1">INDIRECT("DATA!J" &amp; 422-5*(ROW()-3)/2+(COLUMN()-23))</f>
        <v>0.63704807648832928</v>
      </c>
      <c r="AC11" s="83"/>
      <c r="AD11" s="75"/>
      <c r="AE11" s="4" t="s">
        <v>3</v>
      </c>
      <c r="AF11" s="5">
        <f t="shared" ca="1" si="1"/>
        <v>7.6211780668802742E-2</v>
      </c>
      <c r="AG11" s="5">
        <f t="shared" ca="1" si="0"/>
        <v>9.9196541505914948E-2</v>
      </c>
      <c r="AH11" s="5">
        <f t="shared" ca="1" si="0"/>
        <v>0.18815748878047767</v>
      </c>
      <c r="AI11" s="5">
        <f t="shared" ca="1" si="0"/>
        <v>0.38287225979325312</v>
      </c>
      <c r="AJ11" s="5">
        <f t="shared" ca="1" si="0"/>
        <v>0.72743938991016999</v>
      </c>
    </row>
    <row r="12" spans="2:36" x14ac:dyDescent="0.2">
      <c r="B12" s="83"/>
      <c r="C12" s="74">
        <v>0</v>
      </c>
      <c r="D12" s="1" t="s">
        <v>2</v>
      </c>
      <c r="E12" s="2" cm="1">
        <f t="array" aca="1" ref="E12" ca="1">INDIRECT("DATA!E"&amp;422-5*(ROW()-2)/2+(COLUMN()-5))</f>
        <v>0.97100428373882741</v>
      </c>
      <c r="F12" s="2" cm="1">
        <f t="array" aca="1" ref="F12" ca="1">INDIRECT("DATA!E"&amp;422-5*(ROW()-2)/2+(COLUMN()-5))</f>
        <v>0.95835868382435863</v>
      </c>
      <c r="G12" s="2" cm="1">
        <f t="array" aca="1" ref="G12" ca="1">INDIRECT("DATA!E"&amp;422-5*(ROW()-2)/2+(COLUMN()-5))</f>
        <v>0.91823879473496517</v>
      </c>
      <c r="H12" s="2" cm="1">
        <f t="array" aca="1" ref="H12" ca="1">INDIRECT("DATA!E"&amp;422-5*(ROW()-2)/2+(COLUMN()-5))</f>
        <v>0.78073459833620995</v>
      </c>
      <c r="I12" s="2" cm="1">
        <f t="array" aca="1" ref="I12" ca="1">INDIRECT("DATA!E"&amp;422-5*(ROW()-2)/2+(COLUMN()-5))</f>
        <v>0.50603924852827631</v>
      </c>
      <c r="K12" s="83"/>
      <c r="L12" s="74">
        <v>0</v>
      </c>
      <c r="M12" s="1" t="s">
        <v>2</v>
      </c>
      <c r="N12" s="2" cm="1">
        <f t="array" aca="1" ref="N12" ca="1">INDIRECT("DATA!F" &amp; 422-5*(ROW()-2)/2+(COLUMN()-14))</f>
        <v>0.99879195022916478</v>
      </c>
      <c r="O12" s="2" cm="1">
        <f t="array" aca="1" ref="O12" ca="1">INDIRECT("DATA!F" &amp; 422-5*(ROW()-2)/2+(COLUMN()-14))</f>
        <v>0.99785749121222378</v>
      </c>
      <c r="P12" s="2" cm="1">
        <f t="array" aca="1" ref="P12" ca="1">INDIRECT("DATA!F" &amp; 422-5*(ROW()-2)/2+(COLUMN()-14))</f>
        <v>0.99739466321004222</v>
      </c>
      <c r="Q12" s="2" cm="1">
        <f t="array" aca="1" ref="Q12" ca="1">INDIRECT("DATA!F" &amp; 422-5*(ROW()-2)/2+(COLUMN()-14))</f>
        <v>0.99557404858326481</v>
      </c>
      <c r="R12" s="2" cm="1">
        <f t="array" aca="1" ref="R12" ca="1">INDIRECT("DATA!F" &amp; 422-5*(ROW()-2)/2+(COLUMN()-14))</f>
        <v>0.97969018100153316</v>
      </c>
      <c r="S12" s="23"/>
      <c r="T12" s="83"/>
      <c r="U12" s="74">
        <v>0</v>
      </c>
      <c r="V12" s="1" t="s">
        <v>2</v>
      </c>
      <c r="W12" s="3" cm="1">
        <f t="array" aca="1" ref="W12" ca="1">INDIRECT("DATA!G" &amp; 422-5*(ROW()-2)/2+(COLUMN()-23))</f>
        <v>0.99072410886574025</v>
      </c>
      <c r="X12" s="3" cm="1">
        <f t="array" aca="1" ref="X12" ca="1">INDIRECT("DATA!G" &amp; 422-5*(ROW()-2)/2+(COLUMN()-23))</f>
        <v>0.98642512398049798</v>
      </c>
      <c r="Y12" s="3" cm="1">
        <f t="array" aca="1" ref="Y12" ca="1">INDIRECT("DATA!G" &amp; 422-5*(ROW()-2)/2+(COLUMN()-23))</f>
        <v>0.97360055440120319</v>
      </c>
      <c r="Z12" s="3" cm="1">
        <f t="array" aca="1" ref="Z12" ca="1">INDIRECT("DATA!G" &amp; 422-5*(ROW()-2)/2+(COLUMN()-23))</f>
        <v>0.94190754325886883</v>
      </c>
      <c r="AA12" s="3" cm="1">
        <f t="array" aca="1" ref="AA12" ca="1">INDIRECT("DATA!G" &amp; 422-5*(ROW()-2)/2+(COLUMN()-23))</f>
        <v>0.84435861899461806</v>
      </c>
      <c r="AC12" s="83"/>
      <c r="AD12" s="74">
        <v>0</v>
      </c>
      <c r="AE12" s="1" t="s">
        <v>2</v>
      </c>
      <c r="AF12" s="2">
        <f t="shared" ca="1" si="1"/>
        <v>2.778766649033737E-2</v>
      </c>
      <c r="AG12" s="2">
        <f t="shared" ca="1" si="0"/>
        <v>3.9498807387865154E-2</v>
      </c>
      <c r="AH12" s="2">
        <f t="shared" ca="1" si="0"/>
        <v>7.9155868475077051E-2</v>
      </c>
      <c r="AI12" s="2">
        <f t="shared" ca="1" si="0"/>
        <v>0.21483945024705486</v>
      </c>
      <c r="AJ12" s="2">
        <f t="shared" ca="1" si="0"/>
        <v>0.47365093247325685</v>
      </c>
    </row>
    <row r="13" spans="2:36" ht="17" thickBot="1" x14ac:dyDescent="0.25">
      <c r="B13" s="83"/>
      <c r="C13" s="75"/>
      <c r="D13" s="4" t="s">
        <v>3</v>
      </c>
      <c r="E13" s="5" cm="1">
        <f t="array" aca="1" ref="E13" ca="1">INDIRECT("DATA!H" &amp; 422-5*(ROW()-3)/2+(COLUMN()-5))</f>
        <v>0.94893566613956581</v>
      </c>
      <c r="F13" s="5" cm="1">
        <f t="array" aca="1" ref="F13" ca="1">INDIRECT("DATA!H" &amp; 422-5*(ROW()-3)/2+(COLUMN()-5))</f>
        <v>0.92979795928042064</v>
      </c>
      <c r="G13" s="5" cm="1">
        <f t="array" aca="1" ref="G13" ca="1">INDIRECT("DATA!H" &amp; 422-5*(ROW()-3)/2+(COLUMN()-5))</f>
        <v>0.85069254879213685</v>
      </c>
      <c r="H13" s="5" cm="1">
        <f t="array" aca="1" ref="H13" ca="1">INDIRECT("DATA!H" &amp; 422-5*(ROW()-3)/2+(COLUMN()-5))</f>
        <v>0.67320700665673106</v>
      </c>
      <c r="I13" s="5" cm="1">
        <f t="array" aca="1" ref="I13" ca="1">INDIRECT("DATA!H" &amp; 422-5*(ROW()-3)/2+(COLUMN()-5))</f>
        <v>0.32309071227690001</v>
      </c>
      <c r="K13" s="83"/>
      <c r="L13" s="75"/>
      <c r="M13" s="4" t="s">
        <v>3</v>
      </c>
      <c r="N13" s="5" cm="1">
        <f t="array" aca="1" ref="N13" ca="1">INDIRECT("DATA!I" &amp; 422-5*(ROW()-3)/2+(COLUMN()-14))</f>
        <v>0.99933382311380403</v>
      </c>
      <c r="O13" s="5" cm="1">
        <f t="array" aca="1" ref="O13" ca="1">INDIRECT("DATA!I" &amp; 422-5*(ROW()-3)/2+(COLUMN()-14))</f>
        <v>0.99970304100892005</v>
      </c>
      <c r="P13" s="5" cm="1">
        <f t="array" aca="1" ref="P13" ca="1">INDIRECT("DATA!I" &amp; 422-5*(ROW()-3)/2+(COLUMN()-14))</f>
        <v>0.99857914073355925</v>
      </c>
      <c r="Q13" s="5" cm="1">
        <f t="array" aca="1" ref="Q13" ca="1">INDIRECT("DATA!I" &amp; 422-5*(ROW()-3)/2+(COLUMN()-14))</f>
        <v>0.99549445290494598</v>
      </c>
      <c r="R13" s="5" cm="1">
        <f t="array" aca="1" ref="R13" ca="1">INDIRECT("DATA!I" &amp; 422-5*(ROW()-3)/2+(COLUMN()-14))</f>
        <v>0.98202017537455921</v>
      </c>
      <c r="S13" s="23"/>
      <c r="T13" s="83"/>
      <c r="U13" s="75"/>
      <c r="V13" s="4" t="s">
        <v>3</v>
      </c>
      <c r="W13" s="6" cm="1">
        <f t="array" aca="1" ref="W13" ca="1">INDIRECT("DATA!J" &amp; 422-5*(ROW()-3)/2+(COLUMN()-23))</f>
        <v>0.98570895326860997</v>
      </c>
      <c r="X13" s="6" cm="1">
        <f t="array" aca="1" ref="X13" ca="1">INDIRECT("DATA!J" &amp; 422-5*(ROW()-3)/2+(COLUMN()-23))</f>
        <v>0.97969941573395936</v>
      </c>
      <c r="Y13" s="6" cm="1">
        <f t="array" aca="1" ref="Y13" ca="1">INDIRECT("DATA!J" &amp; 422-5*(ROW()-3)/2+(COLUMN()-23))</f>
        <v>0.95668573900604403</v>
      </c>
      <c r="Z13" s="6" cm="1">
        <f t="array" aca="1" ref="Z13" ca="1">INDIRECT("DATA!J" &amp; 422-5*(ROW()-3)/2+(COLUMN()-23))</f>
        <v>0.88376001348497357</v>
      </c>
      <c r="AA13" s="6" cm="1">
        <f t="array" aca="1" ref="AA13" ca="1">INDIRECT("DATA!J" &amp; 422-5*(ROW()-3)/2+(COLUMN()-23))</f>
        <v>0.68771993664650299</v>
      </c>
      <c r="AC13" s="83"/>
      <c r="AD13" s="75"/>
      <c r="AE13" s="4" t="s">
        <v>3</v>
      </c>
      <c r="AF13" s="5">
        <f t="shared" ca="1" si="1"/>
        <v>5.0398156974238217E-2</v>
      </c>
      <c r="AG13" s="5">
        <f t="shared" ca="1" si="0"/>
        <v>6.9905081728499407E-2</v>
      </c>
      <c r="AH13" s="5">
        <f t="shared" ca="1" si="0"/>
        <v>0.1478865919414224</v>
      </c>
      <c r="AI13" s="5">
        <f t="shared" ca="1" si="0"/>
        <v>0.32228744624821493</v>
      </c>
      <c r="AJ13" s="5">
        <f t="shared" ca="1" si="0"/>
        <v>0.65892946309765921</v>
      </c>
    </row>
    <row r="14" spans="2:36" x14ac:dyDescent="0.2">
      <c r="B14" s="83"/>
      <c r="C14" s="74">
        <v>-5</v>
      </c>
      <c r="D14" s="1" t="s">
        <v>2</v>
      </c>
      <c r="E14" s="2" cm="1">
        <f t="array" aca="1" ref="E14" ca="1">INDIRECT("DATA!E"&amp;422-5*(ROW()-2)/2+(COLUMN()-5))</f>
        <v>0.98166313166559815</v>
      </c>
      <c r="F14" s="2" cm="1">
        <f t="array" aca="1" ref="F14" ca="1">INDIRECT("DATA!E"&amp;422-5*(ROW()-2)/2+(COLUMN()-5))</f>
        <v>0.9715511220849512</v>
      </c>
      <c r="G14" s="2" cm="1">
        <f t="array" aca="1" ref="G14" ca="1">INDIRECT("DATA!E"&amp;422-5*(ROW()-2)/2+(COLUMN()-5))</f>
        <v>0.934494237582289</v>
      </c>
      <c r="H14" s="2" cm="1">
        <f t="array" aca="1" ref="H14" ca="1">INDIRECT("DATA!E"&amp;422-5*(ROW()-2)/2+(COLUMN()-5))</f>
        <v>0.81506143894058158</v>
      </c>
      <c r="I14" s="2" cm="1">
        <f t="array" aca="1" ref="I14" ca="1">INDIRECT("DATA!E"&amp;422-5*(ROW()-2)/2+(COLUMN()-5))</f>
        <v>0.56466605169684292</v>
      </c>
      <c r="K14" s="83"/>
      <c r="L14" s="74">
        <v>-5</v>
      </c>
      <c r="M14" s="1" t="s">
        <v>2</v>
      </c>
      <c r="N14" s="2" cm="1">
        <f t="array" aca="1" ref="N14" ca="1">INDIRECT("DATA!F" &amp; 422-5*(ROW()-2)/2+(COLUMN()-14))</f>
        <v>0.99914761308498357</v>
      </c>
      <c r="O14" s="2" cm="1">
        <f t="array" aca="1" ref="O14" ca="1">INDIRECT("DATA!F" &amp; 422-5*(ROW()-2)/2+(COLUMN()-14))</f>
        <v>0.99882050751255436</v>
      </c>
      <c r="P14" s="2" cm="1">
        <f t="array" aca="1" ref="P14" ca="1">INDIRECT("DATA!F" &amp; 422-5*(ROW()-2)/2+(COLUMN()-14))</f>
        <v>0.99767820684254238</v>
      </c>
      <c r="Q14" s="2" cm="1">
        <f t="array" aca="1" ref="Q14" ca="1">INDIRECT("DATA!F" &amp; 422-5*(ROW()-2)/2+(COLUMN()-14))</f>
        <v>0.99623357979943239</v>
      </c>
      <c r="R14" s="2" cm="1">
        <f t="array" aca="1" ref="R14" ca="1">INDIRECT("DATA!F" &amp; 422-5*(ROW()-2)/2+(COLUMN()-14))</f>
        <v>0.98480999282371995</v>
      </c>
      <c r="S14" s="23"/>
      <c r="T14" s="83"/>
      <c r="U14" s="74">
        <v>-5</v>
      </c>
      <c r="V14" s="1" t="s">
        <v>2</v>
      </c>
      <c r="W14" s="3" cm="1">
        <f t="array" aca="1" ref="W14" ca="1">INDIRECT("DATA!G" &amp; 422-5*(ROW()-2)/2+(COLUMN()-23))</f>
        <v>0.99419494622573956</v>
      </c>
      <c r="X14" s="3" cm="1">
        <f t="array" aca="1" ref="X14" ca="1">INDIRECT("DATA!G" &amp; 422-5*(ROW()-2)/2+(COLUMN()-23))</f>
        <v>0.99091901741986521</v>
      </c>
      <c r="Y14" s="3" cm="1">
        <f t="array" aca="1" ref="Y14" ca="1">INDIRECT("DATA!G" &amp; 422-5*(ROW()-2)/2+(COLUMN()-23))</f>
        <v>0.97888007091793661</v>
      </c>
      <c r="Z14" s="3" cm="1">
        <f t="array" aca="1" ref="Z14" ca="1">INDIRECT("DATA!G" &amp; 422-5*(ROW()-2)/2+(COLUMN()-23))</f>
        <v>0.95142453172435959</v>
      </c>
      <c r="AA14" s="3" cm="1">
        <f t="array" aca="1" ref="AA14" ca="1">INDIRECT("DATA!G" &amp; 422-5*(ROW()-2)/2+(COLUMN()-23))</f>
        <v>0.86956513012864456</v>
      </c>
      <c r="AC14" s="83"/>
      <c r="AD14" s="74">
        <v>-5</v>
      </c>
      <c r="AE14" s="1" t="s">
        <v>2</v>
      </c>
      <c r="AF14" s="2">
        <f t="shared" ca="1" si="1"/>
        <v>1.7484481419385411E-2</v>
      </c>
      <c r="AG14" s="2">
        <f t="shared" ca="1" si="0"/>
        <v>2.7269385427603154E-2</v>
      </c>
      <c r="AH14" s="2">
        <f t="shared" ca="1" si="0"/>
        <v>6.3183969260253381E-2</v>
      </c>
      <c r="AI14" s="2">
        <f t="shared" ca="1" si="0"/>
        <v>0.18117214085885081</v>
      </c>
      <c r="AJ14" s="2">
        <f t="shared" ca="1" si="0"/>
        <v>0.42014394112687703</v>
      </c>
    </row>
    <row r="15" spans="2:36" ht="17" thickBot="1" x14ac:dyDescent="0.25">
      <c r="B15" s="83"/>
      <c r="C15" s="75"/>
      <c r="D15" s="4" t="s">
        <v>3</v>
      </c>
      <c r="E15" s="5" cm="1">
        <f t="array" aca="1" ref="E15" ca="1">INDIRECT("DATA!H" &amp; 422-5*(ROW()-3)/2+(COLUMN()-5))</f>
        <v>0.96939590965099764</v>
      </c>
      <c r="F15" s="5" cm="1">
        <f t="array" aca="1" ref="F15" ca="1">INDIRECT("DATA!H" &amp; 422-5*(ROW()-3)/2+(COLUMN()-5))</f>
        <v>0.94943413186926096</v>
      </c>
      <c r="G15" s="5" cm="1">
        <f t="array" aca="1" ref="G15" ca="1">INDIRECT("DATA!H" &amp; 422-5*(ROW()-3)/2+(COLUMN()-5))</f>
        <v>0.88134984953917284</v>
      </c>
      <c r="H15" s="5" cm="1">
        <f t="array" aca="1" ref="H15" ca="1">INDIRECT("DATA!H" &amp; 422-5*(ROW()-3)/2+(COLUMN()-5))</f>
        <v>0.7220153118209186</v>
      </c>
      <c r="I15" s="5" cm="1">
        <f t="array" aca="1" ref="I15" ca="1">INDIRECT("DATA!H" &amp; 422-5*(ROW()-3)/2+(COLUMN()-5))</f>
        <v>0.393619485095074</v>
      </c>
      <c r="K15" s="83"/>
      <c r="L15" s="75"/>
      <c r="M15" s="4" t="s">
        <v>3</v>
      </c>
      <c r="N15" s="5" cm="1">
        <f t="array" aca="1" ref="N15" ca="1">INDIRECT("DATA!I" &amp; 422-5*(ROW()-3)/2+(COLUMN()-14))</f>
        <v>0.99928364443580875</v>
      </c>
      <c r="O15" s="5" cm="1">
        <f t="array" aca="1" ref="O15" ca="1">INDIRECT("DATA!I" &amp; 422-5*(ROW()-3)/2+(COLUMN()-14))</f>
        <v>0.99921340048386165</v>
      </c>
      <c r="P15" s="5" cm="1">
        <f t="array" aca="1" ref="P15" ca="1">INDIRECT("DATA!I" &amp; 422-5*(ROW()-3)/2+(COLUMN()-14))</f>
        <v>0.99880595492805557</v>
      </c>
      <c r="Q15" s="5" cm="1">
        <f t="array" aca="1" ref="Q15" ca="1">INDIRECT("DATA!I" &amp; 422-5*(ROW()-3)/2+(COLUMN()-14))</f>
        <v>0.99626992092591204</v>
      </c>
      <c r="R15" s="5" cm="1">
        <f t="array" aca="1" ref="R15" ca="1">INDIRECT("DATA!I" &amp; 422-5*(ROW()-3)/2+(COLUMN()-14))</f>
        <v>0.98648977532805715</v>
      </c>
      <c r="S15" s="23"/>
      <c r="T15" s="83"/>
      <c r="U15" s="75"/>
      <c r="V15" s="4" t="s">
        <v>3</v>
      </c>
      <c r="W15" s="6" cm="1">
        <f t="array" aca="1" ref="W15" ca="1">INDIRECT("DATA!J" &amp; 422-5*(ROW()-3)/2+(COLUMN()-23))</f>
        <v>0.99098848982188636</v>
      </c>
      <c r="X15" s="6" cm="1">
        <f t="array" aca="1" ref="X15" ca="1">INDIRECT("DATA!J" &amp; 422-5*(ROW()-3)/2+(COLUMN()-23))</f>
        <v>0.985762564229406</v>
      </c>
      <c r="Y15" s="6" cm="1">
        <f t="array" aca="1" ref="Y15" ca="1">INDIRECT("DATA!J" &amp; 422-5*(ROW()-3)/2+(COLUMN()-23))</f>
        <v>0.96601586000866524</v>
      </c>
      <c r="Z15" s="6" cm="1">
        <f t="array" aca="1" ref="Z15" ca="1">INDIRECT("DATA!J" &amp; 422-5*(ROW()-3)/2+(COLUMN()-23))</f>
        <v>0.90520199565207038</v>
      </c>
      <c r="AA15" s="6" cm="1">
        <f t="array" aca="1" ref="AA15" ca="1">INDIRECT("DATA!J" &amp; 422-5*(ROW()-3)/2+(COLUMN()-23))</f>
        <v>0.73095198674159589</v>
      </c>
      <c r="AC15" s="83"/>
      <c r="AD15" s="75"/>
      <c r="AE15" s="4" t="s">
        <v>3</v>
      </c>
      <c r="AF15" s="5">
        <f t="shared" ca="1" si="1"/>
        <v>2.9887734784811104E-2</v>
      </c>
      <c r="AG15" s="5">
        <f t="shared" ca="1" si="0"/>
        <v>4.9779268614600691E-2</v>
      </c>
      <c r="AH15" s="5">
        <f t="shared" ca="1" si="0"/>
        <v>0.11745610538888274</v>
      </c>
      <c r="AI15" s="5">
        <f t="shared" ca="1" si="0"/>
        <v>0.27425460910499344</v>
      </c>
      <c r="AJ15" s="5">
        <f t="shared" ca="1" si="0"/>
        <v>0.59287029023298321</v>
      </c>
    </row>
    <row r="16" spans="2:36" x14ac:dyDescent="0.2">
      <c r="B16" s="83"/>
      <c r="C16" s="74">
        <v>-10</v>
      </c>
      <c r="D16" s="1" t="s">
        <v>2</v>
      </c>
      <c r="E16" s="2" cm="1">
        <f t="array" aca="1" ref="E16" ca="1">INDIRECT("DATA!E"&amp;422-5*(ROW()-2)/2+(COLUMN()-5))</f>
        <v>0.9885235222720592</v>
      </c>
      <c r="F16" s="2" cm="1">
        <f t="array" aca="1" ref="F16" ca="1">INDIRECT("DATA!E"&amp;422-5*(ROW()-2)/2+(COLUMN()-5))</f>
        <v>0.97993783741964258</v>
      </c>
      <c r="G16" s="2" cm="1">
        <f t="array" aca="1" ref="G16" ca="1">INDIRECT("DATA!E"&amp;422-5*(ROW()-2)/2+(COLUMN()-5))</f>
        <v>0.9442477248372112</v>
      </c>
      <c r="H16" s="2" cm="1">
        <f t="array" aca="1" ref="H16" ca="1">INDIRECT("DATA!E"&amp;422-5*(ROW()-2)/2+(COLUMN()-5))</f>
        <v>0.8650325249615477</v>
      </c>
      <c r="I16" s="2" cm="1">
        <f t="array" aca="1" ref="I16" ca="1">INDIRECT("DATA!E"&amp;422-5*(ROW()-2)/2+(COLUMN()-5))</f>
        <v>0.61395146523201072</v>
      </c>
      <c r="K16" s="83"/>
      <c r="L16" s="74">
        <v>-10</v>
      </c>
      <c r="M16" s="1" t="s">
        <v>2</v>
      </c>
      <c r="N16" s="2" cm="1">
        <f t="array" aca="1" ref="N16" ca="1">INDIRECT("DATA!F" &amp; 422-5*(ROW()-2)/2+(COLUMN()-14))</f>
        <v>0.99911985571718875</v>
      </c>
      <c r="O16" s="2" cm="1">
        <f t="array" aca="1" ref="O16" ca="1">INDIRECT("DATA!F" &amp; 422-5*(ROW()-2)/2+(COLUMN()-14))</f>
        <v>0.99914001634595562</v>
      </c>
      <c r="P16" s="2" cm="1">
        <f t="array" aca="1" ref="P16" ca="1">INDIRECT("DATA!F" &amp; 422-5*(ROW()-2)/2+(COLUMN()-14))</f>
        <v>0.99700503102497484</v>
      </c>
      <c r="Q16" s="2" cm="1">
        <f t="array" aca="1" ref="Q16" ca="1">INDIRECT("DATA!F" &amp; 422-5*(ROW()-2)/2+(COLUMN()-14))</f>
        <v>0.99540873528320395</v>
      </c>
      <c r="R16" s="2" cm="1">
        <f t="array" aca="1" ref="R16" ca="1">INDIRECT("DATA!F" &amp; 422-5*(ROW()-2)/2+(COLUMN()-14))</f>
        <v>0.98689979432123598</v>
      </c>
      <c r="S16" s="23"/>
      <c r="T16" s="83"/>
      <c r="U16" s="74">
        <v>-10</v>
      </c>
      <c r="V16" s="1" t="s">
        <v>2</v>
      </c>
      <c r="W16" s="3" cm="1">
        <f t="array" aca="1" ref="W16" ca="1">INDIRECT("DATA!G" &amp; 422-5*(ROW()-2)/2+(COLUMN()-23))</f>
        <v>0.99643268024672382</v>
      </c>
      <c r="X16" s="3" cm="1">
        <f t="array" aca="1" ref="X16" ca="1">INDIRECT("DATA!G" &amp; 422-5*(ROW()-2)/2+(COLUMN()-23))</f>
        <v>0.9937203984149684</v>
      </c>
      <c r="Y16" s="3" cm="1">
        <f t="array" aca="1" ref="Y16" ca="1">INDIRECT("DATA!G" &amp; 422-5*(ROW()-2)/2+(COLUMN()-23))</f>
        <v>0.98179255061263959</v>
      </c>
      <c r="Z16" s="3" cm="1">
        <f t="array" aca="1" ref="Z16" ca="1">INDIRECT("DATA!G" &amp; 422-5*(ROW()-2)/2+(COLUMN()-23))</f>
        <v>0.955989369588782</v>
      </c>
      <c r="AA16" s="3" cm="1">
        <f t="array" aca="1" ref="AA16" ca="1">INDIRECT("DATA!G" &amp; 422-5*(ROW()-2)/2+(COLUMN()-23))</f>
        <v>0.8878798417894862</v>
      </c>
      <c r="AC16" s="83"/>
      <c r="AD16" s="74">
        <v>-10</v>
      </c>
      <c r="AE16" s="1" t="s">
        <v>2</v>
      </c>
      <c r="AF16" s="2">
        <f t="shared" ca="1" si="1"/>
        <v>1.0596333445129558E-2</v>
      </c>
      <c r="AG16" s="2">
        <f t="shared" ca="1" si="0"/>
        <v>1.920217892631304E-2</v>
      </c>
      <c r="AH16" s="2">
        <f t="shared" ca="1" si="0"/>
        <v>5.2757306187763642E-2</v>
      </c>
      <c r="AI16" s="2">
        <f t="shared" ca="1" si="0"/>
        <v>0.13037621032165625</v>
      </c>
      <c r="AJ16" s="2">
        <f t="shared" ca="1" si="0"/>
        <v>0.37294832908922526</v>
      </c>
    </row>
    <row r="17" spans="2:36" ht="17" thickBot="1" x14ac:dyDescent="0.25">
      <c r="B17" s="83"/>
      <c r="C17" s="75"/>
      <c r="D17" s="4" t="s">
        <v>3</v>
      </c>
      <c r="E17" s="5" cm="1">
        <f t="array" aca="1" ref="E17" ca="1">INDIRECT("DATA!H" &amp; 422-5*(ROW()-3)/2+(COLUMN()-5))</f>
        <v>0.9820646148684592</v>
      </c>
      <c r="F17" s="5" cm="1">
        <f t="array" aca="1" ref="F17" ca="1">INDIRECT("DATA!H" &amp; 422-5*(ROW()-3)/2+(COLUMN()-5))</f>
        <v>0.96604312736606301</v>
      </c>
      <c r="G17" s="5" cm="1">
        <f t="array" aca="1" ref="G17" ca="1">INDIRECT("DATA!H" &amp; 422-5*(ROW()-3)/2+(COLUMN()-5))</f>
        <v>0.90690200946483401</v>
      </c>
      <c r="H17" s="5" cm="1">
        <f t="array" aca="1" ref="H17" ca="1">INDIRECT("DATA!H" &amp; 422-5*(ROW()-3)/2+(COLUMN()-5))</f>
        <v>0.75914635628211014</v>
      </c>
      <c r="I17" s="5" cm="1">
        <f t="array" aca="1" ref="I17" ca="1">INDIRECT("DATA!H" &amp; 422-5*(ROW()-3)/2+(COLUMN()-5))</f>
        <v>0.45492246911235112</v>
      </c>
      <c r="K17" s="83"/>
      <c r="L17" s="75"/>
      <c r="M17" s="4" t="s">
        <v>3</v>
      </c>
      <c r="N17" s="5" cm="1">
        <f t="array" aca="1" ref="N17" ca="1">INDIRECT("DATA!I" &amp; 422-5*(ROW()-3)/2+(COLUMN()-14))</f>
        <v>0.99941609552610899</v>
      </c>
      <c r="O17" s="5" cm="1">
        <f t="array" aca="1" ref="O17" ca="1">INDIRECT("DATA!I" &amp; 422-5*(ROW()-3)/2+(COLUMN()-14))</f>
        <v>0.99909297716749879</v>
      </c>
      <c r="P17" s="5" cm="1">
        <f t="array" aca="1" ref="P17" ca="1">INDIRECT("DATA!I" &amp; 422-5*(ROW()-3)/2+(COLUMN()-14))</f>
        <v>0.99966691919886763</v>
      </c>
      <c r="Q17" s="5" cm="1">
        <f t="array" aca="1" ref="Q17" ca="1">INDIRECT("DATA!I" &amp; 422-5*(ROW()-3)/2+(COLUMN()-14))</f>
        <v>0.99755523693124515</v>
      </c>
      <c r="R17" s="5" cm="1">
        <f t="array" aca="1" ref="R17" ca="1">INDIRECT("DATA!I" &amp; 422-5*(ROW()-3)/2+(COLUMN()-14))</f>
        <v>0.99035355936197123</v>
      </c>
      <c r="S17" s="23"/>
      <c r="T17" s="83"/>
      <c r="U17" s="75"/>
      <c r="V17" s="4" t="s">
        <v>3</v>
      </c>
      <c r="W17" s="6" cm="1">
        <f t="array" aca="1" ref="W17" ca="1">INDIRECT("DATA!J" &amp; 422-5*(ROW()-3)/2+(COLUMN()-23))</f>
        <v>0.99492799104328444</v>
      </c>
      <c r="X17" s="6" cm="1">
        <f t="array" aca="1" ref="X17" ca="1">INDIRECT("DATA!J" &amp; 422-5*(ROW()-3)/2+(COLUMN()-23))</f>
        <v>0.989794009653711</v>
      </c>
      <c r="Y17" s="6" cm="1">
        <f t="array" aca="1" ref="Y17" ca="1">INDIRECT("DATA!J" &amp; 422-5*(ROW()-3)/2+(COLUMN()-23))</f>
        <v>0.97252707191803323</v>
      </c>
      <c r="Z17" s="6" cm="1">
        <f t="array" aca="1" ref="Z17" ca="1">INDIRECT("DATA!J" &amp; 422-5*(ROW()-3)/2+(COLUMN()-23))</f>
        <v>0.92278797192371698</v>
      </c>
      <c r="AA17" s="6" cm="1">
        <f t="array" aca="1" ref="AA17" ca="1">INDIRECT("DATA!J" &amp; 422-5*(ROW()-3)/2+(COLUMN()-23))</f>
        <v>0.76849477212572914</v>
      </c>
      <c r="AC17" s="83"/>
      <c r="AD17" s="75"/>
      <c r="AE17" s="4" t="s">
        <v>3</v>
      </c>
      <c r="AF17" s="5">
        <f t="shared" ca="1" si="1"/>
        <v>1.7351480657649798E-2</v>
      </c>
      <c r="AG17" s="5">
        <f t="shared" ca="1" si="0"/>
        <v>3.3049849801435771E-2</v>
      </c>
      <c r="AH17" s="5">
        <f t="shared" ca="1" si="0"/>
        <v>9.2764909734033618E-2</v>
      </c>
      <c r="AI17" s="5">
        <f t="shared" ca="1" si="0"/>
        <v>0.23840888064913501</v>
      </c>
      <c r="AJ17" s="5">
        <f t="shared" ca="1" si="0"/>
        <v>0.5354310902496201</v>
      </c>
    </row>
    <row r="18" spans="2:36" x14ac:dyDescent="0.2">
      <c r="B18" s="83"/>
      <c r="C18" s="74">
        <v>-15</v>
      </c>
      <c r="D18" s="1" t="s">
        <v>2</v>
      </c>
      <c r="E18" s="2" cm="1">
        <f t="array" aca="1" ref="E18" ca="1">INDIRECT("DATA!E"&amp;422-5*(ROW()-2)/2+(COLUMN()-5))</f>
        <v>0.99405621221390117</v>
      </c>
      <c r="F18" s="2" cm="1">
        <f t="array" aca="1" ref="F18" ca="1">INDIRECT("DATA!E"&amp;422-5*(ROW()-2)/2+(COLUMN()-5))</f>
        <v>0.98555793471993725</v>
      </c>
      <c r="G18" s="2" cm="1">
        <f t="array" aca="1" ref="G18" ca="1">INDIRECT("DATA!E"&amp;422-5*(ROW()-2)/2+(COLUMN()-5))</f>
        <v>0.95301615355620961</v>
      </c>
      <c r="H18" s="2" cm="1">
        <f t="array" aca="1" ref="H18" ca="1">INDIRECT("DATA!E"&amp;422-5*(ROW()-2)/2+(COLUMN()-5))</f>
        <v>0.8813747964590285</v>
      </c>
      <c r="I18" s="2" cm="1">
        <f t="array" aca="1" ref="I18" ca="1">INDIRECT("DATA!E"&amp;422-5*(ROW()-2)/2+(COLUMN()-5))</f>
        <v>0.65529628157811448</v>
      </c>
      <c r="K18" s="83"/>
      <c r="L18" s="74">
        <v>-15</v>
      </c>
      <c r="M18" s="1" t="s">
        <v>2</v>
      </c>
      <c r="N18" s="2" cm="1">
        <f t="array" aca="1" ref="N18" ca="1">INDIRECT("DATA!F" &amp; 422-5*(ROW()-2)/2+(COLUMN()-14))</f>
        <v>0.99910892927017625</v>
      </c>
      <c r="O18" s="2" cm="1">
        <f t="array" aca="1" ref="O18" ca="1">INDIRECT("DATA!F" &amp; 422-5*(ROW()-2)/2+(COLUMN()-14))</f>
        <v>0.99922074174841202</v>
      </c>
      <c r="P18" s="2" cm="1">
        <f t="array" aca="1" ref="P18" ca="1">INDIRECT("DATA!F" &amp; 422-5*(ROW()-2)/2+(COLUMN()-14))</f>
        <v>0.99742829408184519</v>
      </c>
      <c r="Q18" s="2" cm="1">
        <f t="array" aca="1" ref="Q18" ca="1">INDIRECT("DATA!F" &amp; 422-5*(ROW()-2)/2+(COLUMN()-14))</f>
        <v>0.99589960817960577</v>
      </c>
      <c r="R18" s="2" cm="1">
        <f t="array" aca="1" ref="R18" ca="1">INDIRECT("DATA!F" &amp; 422-5*(ROW()-2)/2+(COLUMN()-14))</f>
        <v>0.98934496999580657</v>
      </c>
      <c r="S18" s="23"/>
      <c r="T18" s="83"/>
      <c r="U18" s="74">
        <v>-15</v>
      </c>
      <c r="V18" s="1" t="s">
        <v>2</v>
      </c>
      <c r="W18" s="3" cm="1">
        <f t="array" aca="1" ref="W18" ca="1">INDIRECT("DATA!G" &amp; 422-5*(ROW()-2)/2+(COLUMN()-23))</f>
        <v>0.99783089131154801</v>
      </c>
      <c r="X18" s="3" cm="1">
        <f t="array" aca="1" ref="X18" ca="1">INDIRECT("DATA!G" &amp; 422-5*(ROW()-2)/2+(COLUMN()-23))</f>
        <v>0.99550873404266715</v>
      </c>
      <c r="Y18" s="3" cm="1">
        <f t="array" aca="1" ref="Y18" ca="1">INDIRECT("DATA!G" &amp; 422-5*(ROW()-2)/2+(COLUMN()-23))</f>
        <v>0.98470265213641395</v>
      </c>
      <c r="Z18" s="3" cm="1">
        <f t="array" aca="1" ref="Z18" ca="1">INDIRECT("DATA!G" &amp; 422-5*(ROW()-2)/2+(COLUMN()-23))</f>
        <v>0.96150149894537962</v>
      </c>
      <c r="AA18" s="3" cm="1">
        <f t="array" aca="1" ref="AA18" ca="1">INDIRECT("DATA!G" &amp; 422-5*(ROW()-2)/2+(COLUMN()-23))</f>
        <v>0.90244481815373556</v>
      </c>
      <c r="AC18" s="83"/>
      <c r="AD18" s="74">
        <v>-15</v>
      </c>
      <c r="AE18" s="1" t="s">
        <v>2</v>
      </c>
      <c r="AF18" s="2">
        <f t="shared" ca="1" si="1"/>
        <v>5.0527170562750801E-3</v>
      </c>
      <c r="AG18" s="2">
        <f t="shared" ca="1" si="0"/>
        <v>1.3662807028474777E-2</v>
      </c>
      <c r="AH18" s="2">
        <f t="shared" ca="1" si="0"/>
        <v>4.4412140525635579E-2</v>
      </c>
      <c r="AI18" s="2">
        <f t="shared" ca="1" si="0"/>
        <v>0.11452481172057727</v>
      </c>
      <c r="AJ18" s="2">
        <f t="shared" ca="1" si="0"/>
        <v>0.33404868841769209</v>
      </c>
    </row>
    <row r="19" spans="2:36" ht="17" thickBot="1" x14ac:dyDescent="0.25">
      <c r="B19" s="83"/>
      <c r="C19" s="85"/>
      <c r="D19" s="4" t="s">
        <v>3</v>
      </c>
      <c r="E19" s="5" cm="1">
        <f t="array" aca="1" ref="E19" ca="1">INDIRECT("DATA!H" &amp; 422-5*(ROW()-3)/2+(COLUMN()-5))</f>
        <v>0.99139050821091679</v>
      </c>
      <c r="F19" s="5" cm="1">
        <f t="array" aca="1" ref="F19" ca="1">INDIRECT("DATA!H" &amp; 422-5*(ROW()-3)/2+(COLUMN()-5))</f>
        <v>0.97588583255818184</v>
      </c>
      <c r="G19" s="5" cm="1">
        <f t="array" aca="1" ref="G19" ca="1">INDIRECT("DATA!H" &amp; 422-5*(ROW()-3)/2+(COLUMN()-5))</f>
        <v>0.92258817392834658</v>
      </c>
      <c r="H19" s="5" cm="1">
        <f t="array" aca="1" ref="H19" ca="1">INDIRECT("DATA!H" &amp; 422-5*(ROW()-3)/2+(COLUMN()-5))</f>
        <v>0.78792969581885797</v>
      </c>
      <c r="I19" s="5" cm="1">
        <f t="array" aca="1" ref="I19" ca="1">INDIRECT("DATA!H" &amp; 422-5*(ROW()-3)/2+(COLUMN()-5))</f>
        <v>0.50682489994935542</v>
      </c>
      <c r="K19" s="83"/>
      <c r="L19" s="85"/>
      <c r="M19" s="4" t="s">
        <v>3</v>
      </c>
      <c r="N19" s="5" cm="1">
        <f t="array" aca="1" ref="N19" ca="1">INDIRECT("DATA!I" &amp; 422-5*(ROW()-3)/2+(COLUMN()-14))</f>
        <v>0.99939803769046542</v>
      </c>
      <c r="O19" s="5" cm="1">
        <f t="array" aca="1" ref="O19" ca="1">INDIRECT("DATA!I" &amp; 422-5*(ROW()-3)/2+(COLUMN()-14))</f>
        <v>0.99909497900088318</v>
      </c>
      <c r="P19" s="5" cm="1">
        <f t="array" aca="1" ref="P19" ca="1">INDIRECT("DATA!I" &amp; 422-5*(ROW()-3)/2+(COLUMN()-14))</f>
        <v>0.99965286999202085</v>
      </c>
      <c r="Q19" s="5" cm="1">
        <f t="array" aca="1" ref="Q19" ca="1">INDIRECT("DATA!I" &amp; 422-5*(ROW()-3)/2+(COLUMN()-14))</f>
        <v>0.99793466652001317</v>
      </c>
      <c r="R19" s="5" cm="1">
        <f t="array" aca="1" ref="R19" ca="1">INDIRECT("DATA!I" &amp; 422-5*(ROW()-3)/2+(COLUMN()-14))</f>
        <v>0.99187224934151119</v>
      </c>
      <c r="S19" s="23"/>
      <c r="T19" s="83"/>
      <c r="U19" s="85"/>
      <c r="V19" s="4" t="s">
        <v>3</v>
      </c>
      <c r="W19" s="6" cm="1">
        <f t="array" aca="1" ref="W19" ca="1">INDIRECT("DATA!J" &amp; 422-5*(ROW()-3)/2+(COLUMN()-23))</f>
        <v>0.9974178702850236</v>
      </c>
      <c r="X19" s="6" cm="1">
        <f t="array" aca="1" ref="X19" ca="1">INDIRECT("DATA!J" &amp; 422-5*(ROW()-3)/2+(COLUMN()-23))</f>
        <v>0.99284970471372802</v>
      </c>
      <c r="Y19" s="6" cm="1">
        <f t="array" aca="1" ref="Y19" ca="1">INDIRECT("DATA!J" &amp; 422-5*(ROW()-3)/2+(COLUMN()-23))</f>
        <v>0.97687674719183137</v>
      </c>
      <c r="Z19" s="6" cm="1">
        <f t="array" aca="1" ref="Z19" ca="1">INDIRECT("DATA!J" &amp; 422-5*(ROW()-3)/2+(COLUMN()-23))</f>
        <v>0.93346695952857361</v>
      </c>
      <c r="AA19" s="6" cm="1">
        <f t="array" aca="1" ref="AA19" ca="1">INDIRECT("DATA!J" &amp; 422-5*(ROW()-3)/2+(COLUMN()-23))</f>
        <v>0.7981843490655457</v>
      </c>
      <c r="AC19" s="83"/>
      <c r="AD19" s="85"/>
      <c r="AE19" s="4" t="s">
        <v>3</v>
      </c>
      <c r="AF19" s="5">
        <f t="shared" ca="1" si="1"/>
        <v>8.0075294795486363E-3</v>
      </c>
      <c r="AG19" s="5">
        <f t="shared" ca="1" si="0"/>
        <v>2.3209146442701334E-2</v>
      </c>
      <c r="AH19" s="5">
        <f t="shared" ca="1" si="0"/>
        <v>7.7064696063674276E-2</v>
      </c>
      <c r="AI19" s="5">
        <f t="shared" ca="1" si="0"/>
        <v>0.2100049707011552</v>
      </c>
      <c r="AJ19" s="5">
        <f t="shared" ca="1" si="0"/>
        <v>0.48504734939215577</v>
      </c>
    </row>
    <row r="20" spans="2:36" x14ac:dyDescent="0.2">
      <c r="B20" s="83"/>
      <c r="C20" s="89">
        <v>-20</v>
      </c>
      <c r="D20" s="1" t="s">
        <v>2</v>
      </c>
      <c r="E20" s="2" cm="1">
        <f t="array" aca="1" ref="E20" ca="1">INDIRECT("DATA!E"&amp;422-5*(ROW()-2)/2+(COLUMN()-5))</f>
        <v>0.99584858843516677</v>
      </c>
      <c r="F20" s="2" cm="1">
        <f t="array" aca="1" ref="F20" ca="1">INDIRECT("DATA!E"&amp;422-5*(ROW()-2)/2+(COLUMN()-5))</f>
        <v>0.98832471327826443</v>
      </c>
      <c r="G20" s="2" cm="1">
        <f t="array" aca="1" ref="G20" ca="1">INDIRECT("DATA!E"&amp;422-5*(ROW()-2)/2+(COLUMN()-5))</f>
        <v>0.9586401652089408</v>
      </c>
      <c r="H20" s="2" cm="1">
        <f t="array" aca="1" ref="H20" ca="1">INDIRECT("DATA!E"&amp;422-5*(ROW()-2)/2+(COLUMN()-5))</f>
        <v>0.8932418142178572</v>
      </c>
      <c r="I20" s="2" cm="1">
        <f t="array" aca="1" ref="I20" ca="1">INDIRECT("DATA!E"&amp;422-5*(ROW()-2)/2+(COLUMN()-5))</f>
        <v>0.68845404481009209</v>
      </c>
      <c r="K20" s="83"/>
      <c r="L20" s="89">
        <v>-20</v>
      </c>
      <c r="M20" s="1" t="s">
        <v>2</v>
      </c>
      <c r="N20" s="2" cm="1">
        <f t="array" aca="1" ref="N20" ca="1">INDIRECT("DATA!F" &amp; 422-5*(ROW()-2)/2+(COLUMN()-14))</f>
        <v>0.99912410185487155</v>
      </c>
      <c r="O20" s="2" cm="1">
        <f t="array" aca="1" ref="O20" ca="1">INDIRECT("DATA!F" &amp; 422-5*(ROW()-2)/2+(COLUMN()-14))</f>
        <v>0.99905846169283963</v>
      </c>
      <c r="P20" s="2" cm="1">
        <f t="array" aca="1" ref="P20" ca="1">INDIRECT("DATA!F" &amp; 422-5*(ROW()-2)/2+(COLUMN()-14))</f>
        <v>0.99754358492163864</v>
      </c>
      <c r="Q20" s="2" cm="1">
        <f t="array" aca="1" ref="Q20" ca="1">INDIRECT("DATA!F" &amp; 422-5*(ROW()-2)/2+(COLUMN()-14))</f>
        <v>0.99634169745371715</v>
      </c>
      <c r="R20" s="2" cm="1">
        <f t="array" aca="1" ref="R20" ca="1">INDIRECT("DATA!F" &amp; 422-5*(ROW()-2)/2+(COLUMN()-14))</f>
        <v>0.99122310589779061</v>
      </c>
      <c r="S20" s="23"/>
      <c r="T20" s="83"/>
      <c r="U20" s="89">
        <v>-20</v>
      </c>
      <c r="V20" s="1" t="s">
        <v>2</v>
      </c>
      <c r="W20" s="3" cm="1">
        <f t="array" aca="1" ref="W20" ca="1">INDIRECT("DATA!G" &amp; 422-5*(ROW()-2)/2+(COLUMN()-23))</f>
        <v>0.99843181263891956</v>
      </c>
      <c r="X20" s="3" cm="1">
        <f t="array" aca="1" ref="X20" ca="1">INDIRECT("DATA!G" &amp; 422-5*(ROW()-2)/2+(COLUMN()-23))</f>
        <v>0.99632610704946445</v>
      </c>
      <c r="Y20" s="3" cm="1">
        <f t="array" aca="1" ref="Y20" ca="1">INDIRECT("DATA!G" &amp; 422-5*(ROW()-2)/2+(COLUMN()-23))</f>
        <v>0.98647940654837485</v>
      </c>
      <c r="Z20" s="3" cm="1">
        <f t="array" aca="1" ref="Z20" ca="1">INDIRECT("DATA!G" &amp; 422-5*(ROW()-2)/2+(COLUMN()-23))</f>
        <v>0.96536682948813379</v>
      </c>
      <c r="AA20" s="3" cm="1">
        <f t="array" aca="1" ref="AA20" ca="1">INDIRECT("DATA!G" &amp; 422-5*(ROW()-2)/2+(COLUMN()-23))</f>
        <v>0.91344995984628485</v>
      </c>
      <c r="AC20" s="83"/>
      <c r="AD20" s="89">
        <v>-20</v>
      </c>
      <c r="AE20" s="1" t="s">
        <v>2</v>
      </c>
      <c r="AF20" s="2">
        <f t="shared" ca="1" si="1"/>
        <v>3.2755134197047786E-3</v>
      </c>
      <c r="AG20" s="2">
        <f t="shared" ca="1" si="1"/>
        <v>1.0733748414575195E-2</v>
      </c>
      <c r="AH20" s="2">
        <f t="shared" ca="1" si="1"/>
        <v>3.890341971269784E-2</v>
      </c>
      <c r="AI20" s="2">
        <f t="shared" ca="1" si="1"/>
        <v>0.10309988323585995</v>
      </c>
      <c r="AJ20" s="2">
        <f t="shared" ca="1" si="1"/>
        <v>0.30276906108769852</v>
      </c>
    </row>
    <row r="21" spans="2:36" ht="17" thickBot="1" x14ac:dyDescent="0.25">
      <c r="B21" s="83"/>
      <c r="C21" s="85"/>
      <c r="D21" s="4" t="s">
        <v>3</v>
      </c>
      <c r="E21" s="5" cm="1">
        <f t="array" aca="1" ref="E21" ca="1">INDIRECT("DATA!H" &amp; 422-5*(ROW()-3)/2+(COLUMN()-5))</f>
        <v>0.996665491649804</v>
      </c>
      <c r="F21" s="5" cm="1">
        <f t="array" aca="1" ref="F21" ca="1">INDIRECT("DATA!H" &amp; 422-5*(ROW()-3)/2+(COLUMN()-5))</f>
        <v>0.982681790725905</v>
      </c>
      <c r="G21" s="5" cm="1">
        <f t="array" aca="1" ref="G21" ca="1">INDIRECT("DATA!H" &amp; 422-5*(ROW()-3)/2+(COLUMN()-5))</f>
        <v>0.93262758394816758</v>
      </c>
      <c r="H21" s="5" cm="1">
        <f t="array" aca="1" ref="H21" ca="1">INDIRECT("DATA!H" &amp; 422-5*(ROW()-3)/2+(COLUMN()-5))</f>
        <v>0.80784692543167325</v>
      </c>
      <c r="I21" s="5" cm="1">
        <f t="array" aca="1" ref="I21" ca="1">INDIRECT("DATA!H" &amp; 422-5*(ROW()-3)/2+(COLUMN()-5))</f>
        <v>0.55038442897769424</v>
      </c>
      <c r="K21" s="83"/>
      <c r="L21" s="85"/>
      <c r="M21" s="4" t="s">
        <v>3</v>
      </c>
      <c r="N21" s="5" cm="1">
        <f t="array" aca="1" ref="N21" ca="1">INDIRECT("DATA!I" &amp; 422-5*(ROW()-3)/2+(COLUMN()-14))</f>
        <v>0.99950238990058304</v>
      </c>
      <c r="O21" s="5" cm="1">
        <f t="array" aca="1" ref="O21" ca="1">INDIRECT("DATA!I" &amp; 422-5*(ROW()-3)/2+(COLUMN()-14))</f>
        <v>0.99936590495291444</v>
      </c>
      <c r="P21" s="5" cm="1">
        <f t="array" aca="1" ref="P21" ca="1">INDIRECT("DATA!I" &amp; 422-5*(ROW()-3)/2+(COLUMN()-14))</f>
        <v>0.99969099721390042</v>
      </c>
      <c r="Q21" s="5" cm="1">
        <f t="array" aca="1" ref="Q21" ca="1">INDIRECT("DATA!I" &amp; 422-5*(ROW()-3)/2+(COLUMN()-14))</f>
        <v>0.99808323978729763</v>
      </c>
      <c r="R21" s="5" cm="1">
        <f t="array" aca="1" ref="R21" ca="1">INDIRECT("DATA!I" &amp; 422-5*(ROW()-3)/2+(COLUMN()-14))</f>
        <v>0.99310072052014398</v>
      </c>
      <c r="S21" s="23"/>
      <c r="T21" s="83"/>
      <c r="U21" s="85"/>
      <c r="V21" s="4" t="s">
        <v>3</v>
      </c>
      <c r="W21" s="6" cm="1">
        <f t="array" aca="1" ref="W21" ca="1">INDIRECT("DATA!J" &amp; 422-5*(ROW()-3)/2+(COLUMN()-23))</f>
        <v>0.99888846560729161</v>
      </c>
      <c r="X21" s="6" cm="1">
        <f t="array" aca="1" ref="X21" ca="1">INDIRECT("DATA!J" &amp; 422-5*(ROW()-3)/2+(COLUMN()-23))</f>
        <v>0.99473646353278522</v>
      </c>
      <c r="Y21" s="6" cm="1">
        <f t="array" aca="1" ref="Y21" ca="1">INDIRECT("DATA!J" &amp; 422-5*(ROW()-3)/2+(COLUMN()-23))</f>
        <v>0.98010569890912458</v>
      </c>
      <c r="Z21" s="6" cm="1">
        <f t="array" aca="1" ref="Z21" ca="1">INDIRECT("DATA!J" &amp; 422-5*(ROW()-3)/2+(COLUMN()-23))</f>
        <v>0.94091934897124918</v>
      </c>
      <c r="AA21" s="6" cm="1">
        <f t="array" aca="1" ref="AA21" ca="1">INDIRECT("DATA!J" &amp; 422-5*(ROW()-3)/2+(COLUMN()-23))</f>
        <v>0.82191690383176708</v>
      </c>
      <c r="AC21" s="83"/>
      <c r="AD21" s="85"/>
      <c r="AE21" s="4" t="s">
        <v>3</v>
      </c>
      <c r="AF21" s="5">
        <f t="shared" ca="1" si="1"/>
        <v>2.8368982507790408E-3</v>
      </c>
      <c r="AG21" s="5">
        <f t="shared" ca="1" si="1"/>
        <v>1.6684114227009439E-2</v>
      </c>
      <c r="AH21" s="5">
        <f t="shared" ca="1" si="1"/>
        <v>6.7063413265732841E-2</v>
      </c>
      <c r="AI21" s="5">
        <f t="shared" ca="1" si="1"/>
        <v>0.19023631435562438</v>
      </c>
      <c r="AJ21" s="5">
        <f t="shared" ca="1" si="1"/>
        <v>0.44271629154244974</v>
      </c>
    </row>
    <row r="22" spans="2:36" x14ac:dyDescent="0.2">
      <c r="B22" s="83"/>
      <c r="C22" s="89">
        <v>-25</v>
      </c>
      <c r="D22" s="7" t="s">
        <v>2</v>
      </c>
      <c r="E22" s="2" cm="1">
        <f t="array" aca="1" ref="E22" ca="1">INDIRECT("DATA!E"&amp;422-5*(ROW()-2)/2+(COLUMN()-5))</f>
        <v>0.99597063070543401</v>
      </c>
      <c r="F22" s="2" cm="1">
        <f t="array" aca="1" ref="F22" ca="1">INDIRECT("DATA!E"&amp;422-5*(ROW()-2)/2+(COLUMN()-5))</f>
        <v>0.99061552561361699</v>
      </c>
      <c r="G22" s="2" cm="1">
        <f t="array" aca="1" ref="G22" ca="1">INDIRECT("DATA!E"&amp;422-5*(ROW()-2)/2+(COLUMN()-5))</f>
        <v>0.96139464623507742</v>
      </c>
      <c r="H22" s="2" cm="1">
        <f t="array" aca="1" ref="H22" ca="1">INDIRECT("DATA!E"&amp;422-5*(ROW()-2)/2+(COLUMN()-5))</f>
        <v>0.90115649863206237</v>
      </c>
      <c r="I22" s="2" cm="1">
        <f t="array" aca="1" ref="I22" ca="1">INDIRECT("DATA!E"&amp;422-5*(ROW()-2)/2+(COLUMN()-5))</f>
        <v>0.71412225152621001</v>
      </c>
      <c r="K22" s="83"/>
      <c r="L22" s="89">
        <v>-25</v>
      </c>
      <c r="M22" s="7" t="s">
        <v>2</v>
      </c>
      <c r="N22" s="2" cm="1">
        <f t="array" aca="1" ref="N22" ca="1">INDIRECT("DATA!F" &amp; 422-5*(ROW()-2)/2+(COLUMN()-14))</f>
        <v>0.99980331921343524</v>
      </c>
      <c r="O22" s="2" cm="1">
        <f t="array" aca="1" ref="O22" ca="1">INDIRECT("DATA!F" &amp; 422-5*(ROW()-2)/2+(COLUMN()-14))</f>
        <v>0.99870101418963597</v>
      </c>
      <c r="P22" s="2" cm="1">
        <f t="array" aca="1" ref="P22" ca="1">INDIRECT("DATA!F" &amp; 422-5*(ROW()-2)/2+(COLUMN()-14))</f>
        <v>0.99764286798727841</v>
      </c>
      <c r="Q22" s="2" cm="1">
        <f t="array" aca="1" ref="Q22" ca="1">INDIRECT("DATA!F" &amp; 422-5*(ROW()-2)/2+(COLUMN()-14))</f>
        <v>0.99653362775738685</v>
      </c>
      <c r="R22" s="2" cm="1">
        <f t="array" aca="1" ref="R22" ca="1">INDIRECT("DATA!F" &amp; 422-5*(ROW()-2)/2+(COLUMN()-14))</f>
        <v>0.99265994513287725</v>
      </c>
      <c r="S22" s="23"/>
      <c r="T22" s="83"/>
      <c r="U22" s="89">
        <v>-25</v>
      </c>
      <c r="V22" s="7" t="s">
        <v>2</v>
      </c>
      <c r="W22" s="3" cm="1">
        <f t="array" aca="1" ref="W22" ca="1">INDIRECT("DATA!G" &amp; 422-5*(ROW()-2)/2+(COLUMN()-23))</f>
        <v>0.9985799128163928</v>
      </c>
      <c r="X22" s="3" cm="1">
        <f t="array" aca="1" ref="X22" ca="1">INDIRECT("DATA!G" &amp; 422-5*(ROW()-2)/2+(COLUMN()-23))</f>
        <v>0.996274320460388</v>
      </c>
      <c r="Y22" s="3" cm="1">
        <f t="array" aca="1" ref="Y22" ca="1">INDIRECT("DATA!G" &amp; 422-5*(ROW()-2)/2+(COLUMN()-23))</f>
        <v>0.98739015545658115</v>
      </c>
      <c r="Z22" s="3" cm="1">
        <f t="array" aca="1" ref="Z22" ca="1">INDIRECT("DATA!G" &amp; 422-5*(ROW()-2)/2+(COLUMN()-23))</f>
        <v>0.96785779671857997</v>
      </c>
      <c r="AA22" s="3" cm="1">
        <f t="array" aca="1" ref="AA22" ca="1">INDIRECT("DATA!G" &amp; 422-5*(ROW()-2)/2+(COLUMN()-23))</f>
        <v>0.92169972927594757</v>
      </c>
      <c r="AC22" s="83"/>
      <c r="AD22" s="89">
        <v>-25</v>
      </c>
      <c r="AE22" s="7" t="s">
        <v>2</v>
      </c>
      <c r="AF22" s="2">
        <f t="shared" ca="1" si="1"/>
        <v>3.8326885080012252E-3</v>
      </c>
      <c r="AG22" s="2">
        <f t="shared" ca="1" si="1"/>
        <v>8.0854885760189843E-3</v>
      </c>
      <c r="AH22" s="2">
        <f t="shared" ca="1" si="1"/>
        <v>3.6248221752200993E-2</v>
      </c>
      <c r="AI22" s="2">
        <f t="shared" ca="1" si="1"/>
        <v>9.5377129125324478E-2</v>
      </c>
      <c r="AJ22" s="2">
        <f t="shared" ca="1" si="1"/>
        <v>0.27853769360666725</v>
      </c>
    </row>
    <row r="23" spans="2:36" ht="17" thickBot="1" x14ac:dyDescent="0.25">
      <c r="B23" s="83"/>
      <c r="C23" s="75"/>
      <c r="D23" s="8" t="s">
        <v>3</v>
      </c>
      <c r="E23" s="5" cm="1">
        <f t="array" aca="1" ref="E23" ca="1">INDIRECT("DATA!H" &amp; 422-5*(ROW()-3)/2+(COLUMN()-5))</f>
        <v>0.9988518189821356</v>
      </c>
      <c r="F23" s="5" cm="1">
        <f t="array" aca="1" ref="F23" ca="1">INDIRECT("DATA!H" &amp; 422-5*(ROW()-3)/2+(COLUMN()-5))</f>
        <v>0.98494118353252036</v>
      </c>
      <c r="G23" s="5" cm="1">
        <f t="array" aca="1" ref="G23" ca="1">INDIRECT("DATA!H" &amp; 422-5*(ROW()-3)/2+(COLUMN()-5))</f>
        <v>0.93742762401023583</v>
      </c>
      <c r="H23" s="5" cm="1">
        <f t="array" aca="1" ref="H23" ca="1">INDIRECT("DATA!H" &amp; 422-5*(ROW()-3)/2+(COLUMN()-5))</f>
        <v>0.82162307700503934</v>
      </c>
      <c r="I23" s="5" cm="1">
        <f t="array" aca="1" ref="I23" ca="1">INDIRECT("DATA!H" &amp; 422-5*(ROW()-3)/2+(COLUMN()-5))</f>
        <v>0.58365261555625048</v>
      </c>
      <c r="K23" s="83"/>
      <c r="L23" s="75"/>
      <c r="M23" s="8" t="s">
        <v>3</v>
      </c>
      <c r="N23" s="5" cm="1">
        <f t="array" aca="1" ref="N23" ca="1">INDIRECT("DATA!I" &amp; 422-5*(ROW()-3)/2+(COLUMN()-14))</f>
        <v>1</v>
      </c>
      <c r="O23" s="5" cm="1">
        <f t="array" aca="1" ref="O23" ca="1">INDIRECT("DATA!I" &amp; 422-5*(ROW()-3)/2+(COLUMN()-14))</f>
        <v>0.99951641385971879</v>
      </c>
      <c r="P23" s="5" cm="1">
        <f t="array" aca="1" ref="P23" ca="1">INDIRECT("DATA!I" &amp; 422-5*(ROW()-3)/2+(COLUMN()-14))</f>
        <v>0.99969099721390042</v>
      </c>
      <c r="Q23" s="5" cm="1">
        <f t="array" aca="1" ref="Q23" ca="1">INDIRECT("DATA!I" &amp; 422-5*(ROW()-3)/2+(COLUMN()-14))</f>
        <v>0.99824387301481876</v>
      </c>
      <c r="R23" s="5" cm="1">
        <f t="array" aca="1" ref="R23" ca="1">INDIRECT("DATA!I" &amp; 422-5*(ROW()-3)/2+(COLUMN()-14))</f>
        <v>0.99396710257197618</v>
      </c>
      <c r="S23" s="23"/>
      <c r="T23" s="83"/>
      <c r="U23" s="75"/>
      <c r="V23" s="8" t="s">
        <v>3</v>
      </c>
      <c r="W23" s="6" cm="1">
        <f t="array" aca="1" ref="W23" ca="1">INDIRECT("DATA!J" &amp; 422-5*(ROW()-3)/2+(COLUMN()-23))</f>
        <v>0.9993523341017746</v>
      </c>
      <c r="X23" s="6" cm="1">
        <f t="array" aca="1" ref="X23" ca="1">INDIRECT("DATA!J" &amp; 422-5*(ROW()-3)/2+(COLUMN()-23))</f>
        <v>0.99554745483800478</v>
      </c>
      <c r="Y23" s="6" cm="1">
        <f t="array" aca="1" ref="Y23" ca="1">INDIRECT("DATA!J" &amp; 422-5*(ROW()-3)/2+(COLUMN()-23))</f>
        <v>0.98156487782649982</v>
      </c>
      <c r="Z23" s="6" cm="1">
        <f t="array" aca="1" ref="Z23" ca="1">INDIRECT("DATA!J" &amp; 422-5*(ROW()-3)/2+(COLUMN()-23))</f>
        <v>0.94587255485199395</v>
      </c>
      <c r="AA23" s="6" cm="1">
        <f t="array" aca="1" ref="AA23" ca="1">INDIRECT("DATA!J" &amp; 422-5*(ROW()-3)/2+(COLUMN()-23))</f>
        <v>0.84015904476689063</v>
      </c>
      <c r="AC23" s="83"/>
      <c r="AD23" s="75"/>
      <c r="AE23" s="8" t="s">
        <v>3</v>
      </c>
      <c r="AF23" s="5">
        <f t="shared" ca="1" si="1"/>
        <v>1.1481810178644025E-3</v>
      </c>
      <c r="AG23" s="5">
        <f t="shared" ca="1" si="1"/>
        <v>1.457523032719843E-2</v>
      </c>
      <c r="AH23" s="5">
        <f t="shared" ca="1" si="1"/>
        <v>6.2263373203664596E-2</v>
      </c>
      <c r="AI23" s="5">
        <f t="shared" ca="1" si="1"/>
        <v>0.17662079600977942</v>
      </c>
      <c r="AJ23" s="5">
        <f t="shared" ca="1" si="1"/>
        <v>0.4103144870157257</v>
      </c>
    </row>
    <row r="24" spans="2:36" x14ac:dyDescent="0.2">
      <c r="B24" s="83"/>
      <c r="C24" s="74">
        <v>-30</v>
      </c>
      <c r="D24" s="1" t="s">
        <v>2</v>
      </c>
      <c r="E24" s="2" cm="1">
        <f t="array" aca="1" ref="E24" ca="1">INDIRECT("DATA!E"&amp;422-5*(ROW()-2)/2+(COLUMN()-5))</f>
        <v>0.99566103247767845</v>
      </c>
      <c r="F24" s="2" cm="1">
        <f t="array" aca="1" ref="F24" ca="1">INDIRECT("DATA!E"&amp;422-5*(ROW()-2)/2+(COLUMN()-5))</f>
        <v>0.98884637498514938</v>
      </c>
      <c r="G24" s="2" cm="1">
        <f t="array" aca="1" ref="G24" ca="1">INDIRECT("DATA!E"&amp;422-5*(ROW()-2)/2+(COLUMN()-5))</f>
        <v>0.96228041489116478</v>
      </c>
      <c r="H24" s="2" cm="1">
        <f t="array" aca="1" ref="H24" ca="1">INDIRECT("DATA!E"&amp;422-5*(ROW()-2)/2+(COLUMN()-5))</f>
        <v>0.90564175611056397</v>
      </c>
      <c r="I24" s="2" cm="1">
        <f t="array" aca="1" ref="I24" ca="1">INDIRECT("DATA!E"&amp;422-5*(ROW()-2)/2+(COLUMN()-5))</f>
        <v>0.73333902100957638</v>
      </c>
      <c r="K24" s="83"/>
      <c r="L24" s="74">
        <v>-30</v>
      </c>
      <c r="M24" s="1" t="s">
        <v>2</v>
      </c>
      <c r="N24" s="2" cm="1">
        <f t="array" aca="1" ref="N24" ca="1">INDIRECT("DATA!F" &amp; 422-5*(ROW()-2)/2+(COLUMN()-14))</f>
        <v>0.99918630973245603</v>
      </c>
      <c r="O24" s="2" cm="1">
        <f t="array" aca="1" ref="O24" ca="1">INDIRECT("DATA!F" &amp; 422-5*(ROW()-2)/2+(COLUMN()-14))</f>
        <v>0.99907611625198645</v>
      </c>
      <c r="P24" s="2" cm="1">
        <f t="array" aca="1" ref="P24" ca="1">INDIRECT("DATA!F" &amp; 422-5*(ROW()-2)/2+(COLUMN()-14))</f>
        <v>0.99778169364587199</v>
      </c>
      <c r="Q24" s="2" cm="1">
        <f t="array" aca="1" ref="Q24" ca="1">INDIRECT("DATA!F" &amp; 422-5*(ROW()-2)/2+(COLUMN()-14))</f>
        <v>0.99681891692058078</v>
      </c>
      <c r="R24" s="2" cm="1">
        <f t="array" aca="1" ref="R24" ca="1">INDIRECT("DATA!F" &amp; 422-5*(ROW()-2)/2+(COLUMN()-14))</f>
        <v>0.99357181387476001</v>
      </c>
      <c r="S24" s="23"/>
      <c r="T24" s="83"/>
      <c r="U24" s="74">
        <v>-30</v>
      </c>
      <c r="V24" s="1" t="s">
        <v>2</v>
      </c>
      <c r="W24" s="3" cm="1">
        <f t="array" aca="1" ref="W24" ca="1">INDIRECT("DATA!G" &amp; 422-5*(ROW()-2)/2+(COLUMN()-23))</f>
        <v>0.9984551797804172</v>
      </c>
      <c r="X24" s="3" cm="1">
        <f t="array" aca="1" ref="X24" ca="1">INDIRECT("DATA!G" &amp; 422-5*(ROW()-2)/2+(COLUMN()-23))</f>
        <v>0.9964813195258404</v>
      </c>
      <c r="Y24" s="3" cm="1">
        <f t="array" aca="1" ref="Y24" ca="1">INDIRECT("DATA!G" &amp; 422-5*(ROW()-2)/2+(COLUMN()-23))</f>
        <v>0.98768243114814358</v>
      </c>
      <c r="Z24" s="3" cm="1">
        <f t="array" aca="1" ref="Z24" ca="1">INDIRECT("DATA!G" &amp; 422-5*(ROW()-2)/2+(COLUMN()-23))</f>
        <v>0.96928082411976002</v>
      </c>
      <c r="AA24" s="3" cm="1">
        <f t="array" aca="1" ref="AA24" ca="1">INDIRECT("DATA!G" &amp; 422-5*(ROW()-2)/2+(COLUMN()-23))</f>
        <v>0.92759121546365142</v>
      </c>
      <c r="AC24" s="83"/>
      <c r="AD24" s="74">
        <v>-30</v>
      </c>
      <c r="AE24" s="1" t="s">
        <v>2</v>
      </c>
      <c r="AF24" s="2">
        <f t="shared" ca="1" si="1"/>
        <v>3.5252772547775812E-3</v>
      </c>
      <c r="AG24" s="2">
        <f t="shared" ca="1" si="1"/>
        <v>1.0229741266837067E-2</v>
      </c>
      <c r="AH24" s="2">
        <f t="shared" ca="1" si="1"/>
        <v>3.5501278754707211E-2</v>
      </c>
      <c r="AI24" s="2">
        <f t="shared" ca="1" si="1"/>
        <v>9.1177160810016811E-2</v>
      </c>
      <c r="AJ24" s="2">
        <f t="shared" ca="1" si="1"/>
        <v>0.26023279286518364</v>
      </c>
    </row>
    <row r="25" spans="2:36" ht="17" thickBot="1" x14ac:dyDescent="0.25">
      <c r="B25" s="83"/>
      <c r="C25" s="75"/>
      <c r="D25" s="4" t="s">
        <v>3</v>
      </c>
      <c r="E25" s="5" cm="1">
        <f t="array" aca="1" ref="E25" ca="1">INDIRECT("DATA!H" &amp; 422-5*(ROW()-3)/2+(COLUMN()-5))</f>
        <v>0.99617060992974316</v>
      </c>
      <c r="F25" s="5" cm="1">
        <f t="array" aca="1" ref="F25" ca="1">INDIRECT("DATA!H" &amp; 422-5*(ROW()-3)/2+(COLUMN()-5))</f>
        <v>0.98332926518603037</v>
      </c>
      <c r="G25" s="5" cm="1">
        <f t="array" aca="1" ref="G25" ca="1">INDIRECT("DATA!H" &amp; 422-5*(ROW()-3)/2+(COLUMN()-5))</f>
        <v>0.9381474590382588</v>
      </c>
      <c r="H25" s="5" cm="1">
        <f t="array" aca="1" ref="H25" ca="1">INDIRECT("DATA!H" &amp; 422-5*(ROW()-3)/2+(COLUMN()-5))</f>
        <v>0.82798417939105473</v>
      </c>
      <c r="I25" s="5" cm="1">
        <f t="array" aca="1" ref="I25" ca="1">INDIRECT("DATA!H" &amp; 422-5*(ROW()-3)/2+(COLUMN()-5))</f>
        <v>0.60775336462934237</v>
      </c>
      <c r="K25" s="83"/>
      <c r="L25" s="75"/>
      <c r="M25" s="4" t="s">
        <v>3</v>
      </c>
      <c r="N25" s="5" cm="1">
        <f t="array" aca="1" ref="N25" ca="1">INDIRECT("DATA!I" &amp; 422-5*(ROW()-3)/2+(COLUMN()-14))</f>
        <v>0.99945824274097805</v>
      </c>
      <c r="O25" s="5" cm="1">
        <f t="array" aca="1" ref="O25" ca="1">INDIRECT("DATA!I" &amp; 422-5*(ROW()-3)/2+(COLUMN()-14))</f>
        <v>0.99937594590631718</v>
      </c>
      <c r="P25" s="5" cm="1">
        <f t="array" aca="1" ref="P25" ca="1">INDIRECT("DATA!I" &amp; 422-5*(ROW()-3)/2+(COLUMN()-14))</f>
        <v>0.99965086424817362</v>
      </c>
      <c r="Q25" s="5" cm="1">
        <f t="array" aca="1" ref="Q25" ca="1">INDIRECT("DATA!I" &amp; 422-5*(ROW()-3)/2+(COLUMN()-14))</f>
        <v>0.99830811641043637</v>
      </c>
      <c r="R25" s="5" cm="1">
        <f t="array" aca="1" ref="R25" ca="1">INDIRECT("DATA!I" &amp; 422-5*(ROW()-3)/2+(COLUMN()-14))</f>
        <v>0.99470478054588762</v>
      </c>
      <c r="S25" s="23"/>
      <c r="T25" s="83"/>
      <c r="U25" s="75"/>
      <c r="V25" s="4" t="s">
        <v>3</v>
      </c>
      <c r="W25" s="6" cm="1">
        <f t="array" aca="1" ref="W25" ca="1">INDIRECT("DATA!J" &amp; 422-5*(ROW()-3)/2+(COLUMN()-23))</f>
        <v>0.99875615960520059</v>
      </c>
      <c r="X25" s="6" cm="1">
        <f t="array" aca="1" ref="X25" ca="1">INDIRECT("DATA!J" &amp; 422-5*(ROW()-3)/2+(COLUMN()-23))</f>
        <v>0.99493338674788256</v>
      </c>
      <c r="Y25" s="6" cm="1">
        <f t="array" aca="1" ref="Y25" ca="1">INDIRECT("DATA!J" &amp; 422-5*(ROW()-3)/2+(COLUMN()-23))</f>
        <v>0.98167512004770563</v>
      </c>
      <c r="Z25" s="6" cm="1">
        <f t="array" aca="1" ref="Z25" ca="1">INDIRECT("DATA!J" &amp; 422-5*(ROW()-3)/2+(COLUMN()-23))</f>
        <v>0.94841764113668958</v>
      </c>
      <c r="AA25" s="6" cm="1">
        <f t="array" aca="1" ref="AA25" ca="1">INDIRECT("DATA!J" &amp; 422-5*(ROW()-3)/2+(COLUMN()-23))</f>
        <v>0.85401825910661178</v>
      </c>
      <c r="AC25" s="83"/>
      <c r="AD25" s="75"/>
      <c r="AE25" s="4" t="s">
        <v>3</v>
      </c>
      <c r="AF25" s="5">
        <f t="shared" ca="1" si="1"/>
        <v>3.2876328112348974E-3</v>
      </c>
      <c r="AG25" s="5">
        <f t="shared" ca="1" si="1"/>
        <v>1.604668072028681E-2</v>
      </c>
      <c r="AH25" s="5">
        <f t="shared" ca="1" si="1"/>
        <v>6.1503405209914819E-2</v>
      </c>
      <c r="AI25" s="5">
        <f t="shared" ca="1" si="1"/>
        <v>0.17032393701938164</v>
      </c>
      <c r="AJ25" s="5">
        <f t="shared" ca="1" si="1"/>
        <v>0.38695141591654525</v>
      </c>
    </row>
    <row r="26" spans="2:36" x14ac:dyDescent="0.2">
      <c r="B26" s="83"/>
      <c r="C26" s="74">
        <v>-35</v>
      </c>
      <c r="D26" s="1" t="s">
        <v>2</v>
      </c>
      <c r="E26" s="2" cm="1">
        <f t="array" aca="1" ref="E26" ca="1">INDIRECT("DATA!E"&amp;422-5*(ROW()-2)/2+(COLUMN()-5))</f>
        <v>0.99364486211932057</v>
      </c>
      <c r="F26" s="2" cm="1">
        <f t="array" aca="1" ref="F26" ca="1">INDIRECT("DATA!E"&amp;422-5*(ROW()-2)/2+(COLUMN()-5))</f>
        <v>0.98591466215884904</v>
      </c>
      <c r="G26" s="2" cm="1">
        <f t="array" aca="1" ref="G26" ca="1">INDIRECT("DATA!E"&amp;422-5*(ROW()-2)/2+(COLUMN()-5))</f>
        <v>0.96034485638331601</v>
      </c>
      <c r="H26" s="2" cm="1">
        <f t="array" aca="1" ref="H26" ca="1">INDIRECT("DATA!E"&amp;422-5*(ROW()-2)/2+(COLUMN()-5))</f>
        <v>0.90657429098815878</v>
      </c>
      <c r="I26" s="2" cm="1">
        <f t="array" aca="1" ref="I26" ca="1">INDIRECT("DATA!E"&amp;422-5*(ROW()-2)/2+(COLUMN()-5))</f>
        <v>0.7471686430748451</v>
      </c>
      <c r="K26" s="83"/>
      <c r="L26" s="74">
        <v>-35</v>
      </c>
      <c r="M26" s="1" t="s">
        <v>2</v>
      </c>
      <c r="N26" s="2" cm="1">
        <f t="array" aca="1" ref="N26" ca="1">INDIRECT("DATA!F" &amp; 422-5*(ROW()-2)/2+(COLUMN()-14))</f>
        <v>0.99897945160210844</v>
      </c>
      <c r="O26" s="2" cm="1">
        <f t="array" aca="1" ref="O26" ca="1">INDIRECT("DATA!F" &amp; 422-5*(ROW()-2)/2+(COLUMN()-14))</f>
        <v>0.99895083343809321</v>
      </c>
      <c r="P26" s="2" cm="1">
        <f t="array" aca="1" ref="P26" ca="1">INDIRECT("DATA!F" &amp; 422-5*(ROW()-2)/2+(COLUMN()-14))</f>
        <v>0.99774385504045959</v>
      </c>
      <c r="Q26" s="2" cm="1">
        <f t="array" aca="1" ref="Q26" ca="1">INDIRECT("DATA!F" &amp; 422-5*(ROW()-2)/2+(COLUMN()-14))</f>
        <v>0.99689306095788</v>
      </c>
      <c r="R26" s="2" cm="1">
        <f t="array" aca="1" ref="R26" ca="1">INDIRECT("DATA!F" &amp; 422-5*(ROW()-2)/2+(COLUMN()-14))</f>
        <v>0.99483368182937637</v>
      </c>
      <c r="S26" s="23"/>
      <c r="T26" s="83"/>
      <c r="U26" s="74">
        <v>-35</v>
      </c>
      <c r="V26" s="1" t="s">
        <v>2</v>
      </c>
      <c r="W26" s="3" cm="1">
        <f t="array" aca="1" ref="W26" ca="1">INDIRECT("DATA!G" &amp; 422-5*(ROW()-2)/2+(COLUMN()-23))</f>
        <v>0.99755708190545045</v>
      </c>
      <c r="X26" s="3" cm="1">
        <f t="array" aca="1" ref="X26" ca="1">INDIRECT("DATA!G" &amp; 422-5*(ROW()-2)/2+(COLUMN()-23))</f>
        <v>0.99547619676897903</v>
      </c>
      <c r="Y26" s="3" cm="1">
        <f t="array" aca="1" ref="Y26" ca="1">INDIRECT("DATA!G" &amp; 422-5*(ROW()-2)/2+(COLUMN()-23))</f>
        <v>0.98698207596588061</v>
      </c>
      <c r="Z26" s="3" cm="1">
        <f t="array" aca="1" ref="Z26" ca="1">INDIRECT("DATA!G" &amp; 422-5*(ROW()-2)/2+(COLUMN()-23))</f>
        <v>0.96951471204145478</v>
      </c>
      <c r="AA26" s="3" cm="1">
        <f t="array" aca="1" ref="AA26" ca="1">INDIRECT("DATA!G" &amp; 422-5*(ROW()-2)/2+(COLUMN()-23))</f>
        <v>0.93202676346287483</v>
      </c>
      <c r="AC26" s="83"/>
      <c r="AD26" s="74">
        <v>-35</v>
      </c>
      <c r="AE26" s="1" t="s">
        <v>2</v>
      </c>
      <c r="AF26" s="2">
        <f t="shared" ca="1" si="1"/>
        <v>5.3345894827878659E-3</v>
      </c>
      <c r="AG26" s="2">
        <f t="shared" ca="1" si="1"/>
        <v>1.3036171279244169E-2</v>
      </c>
      <c r="AH26" s="2">
        <f t="shared" ca="1" si="1"/>
        <v>3.7398998657143578E-2</v>
      </c>
      <c r="AI26" s="2">
        <f t="shared" ca="1" si="1"/>
        <v>9.0318769969721213E-2</v>
      </c>
      <c r="AJ26" s="2">
        <f t="shared" ca="1" si="1"/>
        <v>0.24766503875453127</v>
      </c>
    </row>
    <row r="27" spans="2:36" ht="17" thickBot="1" x14ac:dyDescent="0.25">
      <c r="B27" s="83"/>
      <c r="C27" s="75"/>
      <c r="D27" s="9" t="s">
        <v>3</v>
      </c>
      <c r="E27" s="5" cm="1">
        <f t="array" aca="1" ref="E27" ca="1">INDIRECT("DATA!H" &amp; 422-5*(ROW()-3)/2+(COLUMN()-5))</f>
        <v>0.99040885792083677</v>
      </c>
      <c r="F27" s="5" cm="1">
        <f t="array" aca="1" ref="F27" ca="1">INDIRECT("DATA!H" &amp; 422-5*(ROW()-3)/2+(COLUMN()-5))</f>
        <v>0.9782001991099516</v>
      </c>
      <c r="G27" s="5" cm="1">
        <f t="array" aca="1" ref="G27" ca="1">INDIRECT("DATA!H" &amp; 422-5*(ROW()-3)/2+(COLUMN()-5))</f>
        <v>0.93370073968461398</v>
      </c>
      <c r="H27" s="5" cm="1">
        <f t="array" aca="1" ref="H27" ca="1">INDIRECT("DATA!H" &amp; 422-5*(ROW()-3)/2+(COLUMN()-5))</f>
        <v>0.82878783902755415</v>
      </c>
      <c r="I27" s="5" cm="1">
        <f t="array" aca="1" ref="I27" ca="1">INDIRECT("DATA!H" &amp; 422-5*(ROW()-3)/2+(COLUMN()-5))</f>
        <v>0.62398657473632502</v>
      </c>
      <c r="K27" s="83"/>
      <c r="L27" s="75"/>
      <c r="M27" s="9" t="s">
        <v>3</v>
      </c>
      <c r="N27" s="5" cm="1">
        <f t="array" aca="1" ref="N27" ca="1">INDIRECT("DATA!I" &amp; 422-5*(ROW()-3)/2+(COLUMN()-14))</f>
        <v>0.99946425221186275</v>
      </c>
      <c r="O27" s="5" cm="1">
        <f t="array" aca="1" ref="O27" ca="1">INDIRECT("DATA!I" &amp; 422-5*(ROW()-3)/2+(COLUMN()-14))</f>
        <v>0.99944618531401164</v>
      </c>
      <c r="P27" s="5" cm="1">
        <f t="array" aca="1" ref="P27" ca="1">INDIRECT("DATA!I" &amp; 422-5*(ROW()-3)/2+(COLUMN()-14))</f>
        <v>0.99964685145047705</v>
      </c>
      <c r="Q27" s="5" cm="1">
        <f t="array" aca="1" ref="Q27" ca="1">INDIRECT("DATA!I" &amp; 422-5*(ROW()-3)/2+(COLUMN()-14))</f>
        <v>0.99833422258114002</v>
      </c>
      <c r="R27" s="5" cm="1">
        <f t="array" aca="1" ref="R27" ca="1">INDIRECT("DATA!I" &amp; 422-5*(ROW()-3)/2+(COLUMN()-14))</f>
        <v>0.99459220549062743</v>
      </c>
      <c r="S27" s="23"/>
      <c r="T27" s="83"/>
      <c r="U27" s="75"/>
      <c r="V27" s="9" t="s">
        <v>3</v>
      </c>
      <c r="W27" s="6" cm="1">
        <f t="array" aca="1" ref="W27" ca="1">INDIRECT("DATA!J" &amp; 422-5*(ROW()-3)/2+(COLUMN()-23))</f>
        <v>0.9972164292637028</v>
      </c>
      <c r="X27" s="6" cm="1">
        <f t="array" aca="1" ref="X27" ca="1">INDIRECT("DATA!J" &amp; 422-5*(ROW()-3)/2+(COLUMN()-23))</f>
        <v>0.99352122571435764</v>
      </c>
      <c r="Y27" s="6" cm="1">
        <f t="array" aca="1" ref="Y27" ca="1">INDIRECT("DATA!J" &amp; 422-5*(ROW()-3)/2+(COLUMN()-23))</f>
        <v>0.98054771629291304</v>
      </c>
      <c r="Z27" s="6" cm="1">
        <f t="array" aca="1" ref="Z27" ca="1">INDIRECT("DATA!J" &amp; 422-5*(ROW()-3)/2+(COLUMN()-23))</f>
        <v>0.94906844880829799</v>
      </c>
      <c r="AA27" s="6" cm="1">
        <f t="array" aca="1" ref="AA27" ca="1">INDIRECT("DATA!J" &amp; 422-5*(ROW()-3)/2+(COLUMN()-23))</f>
        <v>0.86212400187609384</v>
      </c>
      <c r="AC27" s="83"/>
      <c r="AD27" s="75"/>
      <c r="AE27" s="9" t="s">
        <v>3</v>
      </c>
      <c r="AF27" s="5">
        <f t="shared" ca="1" si="1"/>
        <v>9.0553942910259755E-3</v>
      </c>
      <c r="AG27" s="5">
        <f t="shared" ca="1" si="1"/>
        <v>2.1245986204060041E-2</v>
      </c>
      <c r="AH27" s="5">
        <f t="shared" ca="1" si="1"/>
        <v>6.5946111765863069E-2</v>
      </c>
      <c r="AI27" s="5">
        <f t="shared" ca="1" si="1"/>
        <v>0.16954638355358587</v>
      </c>
      <c r="AJ27" s="5">
        <f t="shared" ca="1" si="1"/>
        <v>0.37060563075430242</v>
      </c>
    </row>
    <row r="28" spans="2:36" x14ac:dyDescent="0.2">
      <c r="B28" s="83"/>
      <c r="C28" s="74">
        <v>-40</v>
      </c>
      <c r="D28" s="10" t="s">
        <v>2</v>
      </c>
      <c r="E28" s="2" cm="1">
        <f t="array" aca="1" ref="E28" ca="1">INDIRECT("DATA!E"&amp;422-5*(ROW()-2)/2+(COLUMN()-5))</f>
        <v>0.98840041343688279</v>
      </c>
      <c r="F28" s="2" cm="1">
        <f t="array" aca="1" ref="F28" ca="1">INDIRECT("DATA!E"&amp;422-5*(ROW()-2)/2+(COLUMN()-5))</f>
        <v>0.98156443134606042</v>
      </c>
      <c r="G28" s="2" cm="1">
        <f t="array" aca="1" ref="G28" ca="1">INDIRECT("DATA!E"&amp;422-5*(ROW()-2)/2+(COLUMN()-5))</f>
        <v>0.95597641671992761</v>
      </c>
      <c r="H28" s="2" cm="1">
        <f t="array" aca="1" ref="H28" ca="1">INDIRECT("DATA!E"&amp;422-5*(ROW()-2)/2+(COLUMN()-5))</f>
        <v>0.90433116765337684</v>
      </c>
      <c r="I28" s="2" cm="1">
        <f t="array" aca="1" ref="I28" ca="1">INDIRECT("DATA!E"&amp;422-5*(ROW()-2)/2+(COLUMN()-5))</f>
        <v>0.75469318769462179</v>
      </c>
      <c r="K28" s="83"/>
      <c r="L28" s="74">
        <v>-40</v>
      </c>
      <c r="M28" s="10" t="s">
        <v>2</v>
      </c>
      <c r="N28" s="2" cm="1">
        <f t="array" aca="1" ref="N28" ca="1">INDIRECT("DATA!F" &amp; 422-5*(ROW()-2)/2+(COLUMN()-14))</f>
        <v>0.99927959147507484</v>
      </c>
      <c r="O28" s="2" cm="1">
        <f t="array" aca="1" ref="O28" ca="1">INDIRECT("DATA!F" &amp; 422-5*(ROW()-2)/2+(COLUMN()-14))</f>
        <v>0.99916609690416125</v>
      </c>
      <c r="P28" s="2" cm="1">
        <f t="array" aca="1" ref="P28" ca="1">INDIRECT("DATA!F" &amp; 422-5*(ROW()-2)/2+(COLUMN()-14))</f>
        <v>0.99787509317445078</v>
      </c>
      <c r="Q28" s="2" cm="1">
        <f t="array" aca="1" ref="Q28" ca="1">INDIRECT("DATA!F" &amp; 422-5*(ROW()-2)/2+(COLUMN()-14))</f>
        <v>0.996930963146481</v>
      </c>
      <c r="R28" s="2" cm="1">
        <f t="array" aca="1" ref="R28" ca="1">INDIRECT("DATA!F" &amp; 422-5*(ROW()-2)/2+(COLUMN()-14))</f>
        <v>0.99540827975524981</v>
      </c>
      <c r="S28" s="23"/>
      <c r="T28" s="83"/>
      <c r="U28" s="74">
        <v>-40</v>
      </c>
      <c r="V28" s="10" t="s">
        <v>2</v>
      </c>
      <c r="W28" s="3" cm="1">
        <f t="array" aca="1" ref="W28" ca="1">INDIRECT("DATA!G" &amp; 422-5*(ROW()-2)/2+(COLUMN()-23))</f>
        <v>0.99635882369928519</v>
      </c>
      <c r="X28" s="3" cm="1">
        <f t="array" aca="1" ref="X28" ca="1">INDIRECT("DATA!G" &amp; 422-5*(ROW()-2)/2+(COLUMN()-23))</f>
        <v>0.99412840167018601</v>
      </c>
      <c r="Y28" s="3" cm="1">
        <f t="array" aca="1" ref="Y28" ca="1">INDIRECT("DATA!G" &amp; 422-5*(ROW()-2)/2+(COLUMN()-23))</f>
        <v>0.98559857625588221</v>
      </c>
      <c r="Z28" s="3" cm="1">
        <f t="array" aca="1" ref="Z28" ca="1">INDIRECT("DATA!G" &amp; 422-5*(ROW()-2)/2+(COLUMN()-23))</f>
        <v>0.96876254104544157</v>
      </c>
      <c r="AA28" s="3" cm="1">
        <f t="array" aca="1" ref="AA28" ca="1">INDIRECT("DATA!G" &amp; 422-5*(ROW()-2)/2+(COLUMN()-23))</f>
        <v>0.9341404091570632</v>
      </c>
      <c r="AC28" s="83"/>
      <c r="AD28" s="74">
        <v>-40</v>
      </c>
      <c r="AE28" s="10" t="s">
        <v>2</v>
      </c>
      <c r="AF28" s="2">
        <f t="shared" ca="1" si="1"/>
        <v>1.087917803819205E-2</v>
      </c>
      <c r="AG28" s="2">
        <f t="shared" ca="1" si="1"/>
        <v>1.7601665558100832E-2</v>
      </c>
      <c r="AH28" s="2">
        <f t="shared" ca="1" si="1"/>
        <v>4.1898676454523165E-2</v>
      </c>
      <c r="AI28" s="2">
        <f t="shared" ca="1" si="1"/>
        <v>9.2599795493104153E-2</v>
      </c>
      <c r="AJ28" s="2">
        <f t="shared" ca="1" si="1"/>
        <v>0.24071509206062802</v>
      </c>
    </row>
    <row r="29" spans="2:36" ht="17" thickBot="1" x14ac:dyDescent="0.25">
      <c r="B29" s="83"/>
      <c r="C29" s="75"/>
      <c r="D29" s="11" t="s">
        <v>3</v>
      </c>
      <c r="E29" s="5" cm="1">
        <f t="array" aca="1" ref="E29" ca="1">INDIRECT("DATA!H" &amp; 422-5*(ROW()-3)/2+(COLUMN()-5))</f>
        <v>0.98066299346603036</v>
      </c>
      <c r="F29" s="5" cm="1">
        <f t="array" aca="1" ref="F29" ca="1">INDIRECT("DATA!H" &amp; 422-5*(ROW()-3)/2+(COLUMN()-5))</f>
        <v>0.96808625870709719</v>
      </c>
      <c r="G29" s="5" cm="1">
        <f t="array" aca="1" ref="G29" ca="1">INDIRECT("DATA!H" &amp; 422-5*(ROW()-3)/2+(COLUMN()-5))</f>
        <v>0.92515131501099201</v>
      </c>
      <c r="H29" s="5" cm="1">
        <f t="array" aca="1" ref="H29" ca="1">INDIRECT("DATA!H" &amp; 422-5*(ROW()-3)/2+(COLUMN()-5))</f>
        <v>0.82344280935373371</v>
      </c>
      <c r="I29" s="5" cm="1">
        <f t="array" aca="1" ref="I29" ca="1">INDIRECT("DATA!H" &amp; 422-5*(ROW()-3)/2+(COLUMN()-5))</f>
        <v>0.63185351045409588</v>
      </c>
      <c r="K29" s="83"/>
      <c r="L29" s="75"/>
      <c r="M29" s="11" t="s">
        <v>3</v>
      </c>
      <c r="N29" s="5" cm="1">
        <f t="array" aca="1" ref="N29" ca="1">INDIRECT("DATA!I" &amp; 422-5*(ROW()-3)/2+(COLUMN()-14))</f>
        <v>0.99919936423264999</v>
      </c>
      <c r="O29" s="5" cm="1">
        <f t="array" aca="1" ref="O29" ca="1">INDIRECT("DATA!I" &amp; 422-5*(ROW()-3)/2+(COLUMN()-14))</f>
        <v>0.99911707014738216</v>
      </c>
      <c r="P29" s="5" cm="1">
        <f t="array" aca="1" ref="P29" ca="1">INDIRECT("DATA!I" &amp; 422-5*(ROW()-3)/2+(COLUMN()-14))</f>
        <v>0.99955856016322298</v>
      </c>
      <c r="Q29" s="5" cm="1">
        <f t="array" aca="1" ref="Q29" ca="1">INDIRECT("DATA!I" &amp; 422-5*(ROW()-3)/2+(COLUMN()-14))</f>
        <v>0.99830211921586776</v>
      </c>
      <c r="R29" s="5" cm="1">
        <f t="array" aca="1" ref="R29" ca="1">INDIRECT("DATA!I" &amp; 422-5*(ROW()-3)/2+(COLUMN()-14))</f>
        <v>0.99498006529360883</v>
      </c>
      <c r="S29" s="23"/>
      <c r="T29" s="83"/>
      <c r="U29" s="75"/>
      <c r="V29" s="11" t="s">
        <v>3</v>
      </c>
      <c r="W29" s="6" cm="1">
        <f t="array" aca="1" ref="W29" ca="1">INDIRECT("DATA!J" &amp; 422-5*(ROW()-3)/2+(COLUMN()-23))</f>
        <v>0.9943513098032134</v>
      </c>
      <c r="X29" s="6" cm="1">
        <f t="array" aca="1" ref="X29" ca="1">INDIRECT("DATA!J" &amp; 422-5*(ROW()-3)/2+(COLUMN()-23))</f>
        <v>0.99060007802332661</v>
      </c>
      <c r="Y29" s="6" cm="1">
        <f t="array" aca="1" ref="Y29" ca="1">INDIRECT("DATA!J" &amp; 422-5*(ROW()-3)/2+(COLUMN()-23))</f>
        <v>0.97788765878195238</v>
      </c>
      <c r="Z29" s="6" cm="1">
        <f t="array" aca="1" ref="Z29" ca="1">INDIRECT("DATA!J" &amp; 422-5*(ROW()-3)/2+(COLUMN()-23))</f>
        <v>0.94791811443678275</v>
      </c>
      <c r="AA29" s="6" cm="1">
        <f t="array" aca="1" ref="AA29" ca="1">INDIRECT("DATA!J" &amp; 422-5*(ROW()-3)/2+(COLUMN()-23))</f>
        <v>0.86758248401331661</v>
      </c>
      <c r="AC29" s="83"/>
      <c r="AD29" s="75"/>
      <c r="AE29" s="11" t="s">
        <v>3</v>
      </c>
      <c r="AF29" s="5">
        <f t="shared" ca="1" si="1"/>
        <v>1.8536370766619625E-2</v>
      </c>
      <c r="AG29" s="5">
        <f t="shared" ca="1" si="1"/>
        <v>3.1030811440284967E-2</v>
      </c>
      <c r="AH29" s="5">
        <f t="shared" ca="1" si="1"/>
        <v>7.4407245152230961E-2</v>
      </c>
      <c r="AI29" s="5">
        <f t="shared" ca="1" si="1"/>
        <v>0.17485930986213405</v>
      </c>
      <c r="AJ29" s="5">
        <f t="shared" ca="1" si="1"/>
        <v>0.36312655483951295</v>
      </c>
    </row>
    <row r="30" spans="2:36" x14ac:dyDescent="0.2">
      <c r="B30" s="83"/>
      <c r="C30" s="74">
        <v>-45</v>
      </c>
      <c r="D30" s="12" t="s">
        <v>2</v>
      </c>
      <c r="E30" s="2" cm="1">
        <f t="array" aca="1" ref="E30" ca="1">INDIRECT("DATA!E"&amp;422-5*(ROW()-2)/2+(COLUMN()-5))</f>
        <v>0.98110127575347283</v>
      </c>
      <c r="F30" s="2" cm="1">
        <f t="array" aca="1" ref="F30" ca="1">INDIRECT("DATA!E"&amp;422-5*(ROW()-2)/2+(COLUMN()-5))</f>
        <v>0.97295539135835485</v>
      </c>
      <c r="G30" s="2" cm="1">
        <f t="array" aca="1" ref="G30" ca="1">INDIRECT("DATA!E"&amp;422-5*(ROW()-2)/2+(COLUMN()-5))</f>
        <v>0.94887888526161557</v>
      </c>
      <c r="H30" s="2" cm="1">
        <f t="array" aca="1" ref="H30" ca="1">INDIRECT("DATA!E"&amp;422-5*(ROW()-2)/2+(COLUMN()-5))</f>
        <v>0.89915233711144527</v>
      </c>
      <c r="I30" s="2" cm="1">
        <f t="array" aca="1" ref="I30" ca="1">INDIRECT("DATA!E"&amp;422-5*(ROW()-2)/2+(COLUMN()-5))</f>
        <v>0.75640629895338041</v>
      </c>
      <c r="K30" s="83"/>
      <c r="L30" s="74">
        <v>-45</v>
      </c>
      <c r="M30" s="12" t="s">
        <v>2</v>
      </c>
      <c r="N30" s="2" cm="1">
        <f t="array" aca="1" ref="N30" ca="1">INDIRECT("DATA!F" &amp; 422-5*(ROW()-2)/2+(COLUMN()-14))</f>
        <v>0.99914761308498357</v>
      </c>
      <c r="O30" s="2" cm="1">
        <f t="array" aca="1" ref="O30" ca="1">INDIRECT("DATA!F" &amp; 422-5*(ROW()-2)/2+(COLUMN()-14))</f>
        <v>0.99846899849087922</v>
      </c>
      <c r="P30" s="2" cm="1">
        <f t="array" aca="1" ref="P30" ca="1">INDIRECT("DATA!F" &amp; 422-5*(ROW()-2)/2+(COLUMN()-14))</f>
        <v>0.99763365760955081</v>
      </c>
      <c r="Q30" s="2" cm="1">
        <f t="array" aca="1" ref="Q30" ca="1">INDIRECT("DATA!F" &amp; 422-5*(ROW()-2)/2+(COLUMN()-14))</f>
        <v>0.99691331170541697</v>
      </c>
      <c r="R30" s="2" cm="1">
        <f t="array" aca="1" ref="R30" ca="1">INDIRECT("DATA!F" &amp; 422-5*(ROW()-2)/2+(COLUMN()-14))</f>
        <v>0.99580338001224644</v>
      </c>
      <c r="S30" s="23"/>
      <c r="T30" s="83"/>
      <c r="U30" s="74">
        <v>-45</v>
      </c>
      <c r="V30" s="12" t="s">
        <v>2</v>
      </c>
      <c r="W30" s="3" cm="1">
        <f t="array" aca="1" ref="W30" ca="1">INDIRECT("DATA!G" &amp; 422-5*(ROW()-2)/2+(COLUMN()-23))</f>
        <v>0.99392462700601436</v>
      </c>
      <c r="X30" s="3" cm="1">
        <f t="array" aca="1" ref="X30" ca="1">INDIRECT("DATA!G" &amp; 422-5*(ROW()-2)/2+(COLUMN()-23))</f>
        <v>0.99106819489137243</v>
      </c>
      <c r="Y30" s="3" cm="1">
        <f t="array" aca="1" ref="Y30" ca="1">INDIRECT("DATA!G" &amp; 422-5*(ROW()-2)/2+(COLUMN()-23))</f>
        <v>0.98307217006394243</v>
      </c>
      <c r="Z30" s="3" cm="1">
        <f t="array" aca="1" ref="Z30" ca="1">INDIRECT("DATA!G" &amp; 422-5*(ROW()-2)/2+(COLUMN()-23))</f>
        <v>0.96681601248389681</v>
      </c>
      <c r="AA30" s="3" cm="1">
        <f t="array" aca="1" ref="AA30" ca="1">INDIRECT("DATA!G" &amp; 422-5*(ROW()-2)/2+(COLUMN()-23))</f>
        <v>0.9347338724963804</v>
      </c>
      <c r="AC30" s="83"/>
      <c r="AD30" s="74">
        <v>-45</v>
      </c>
      <c r="AE30" s="12" t="s">
        <v>2</v>
      </c>
      <c r="AF30" s="2">
        <f t="shared" ca="1" si="1"/>
        <v>1.8046337331510731E-2</v>
      </c>
      <c r="AG30" s="2">
        <f t="shared" ca="1" si="1"/>
        <v>2.5513607132524374E-2</v>
      </c>
      <c r="AH30" s="2">
        <f t="shared" ca="1" si="1"/>
        <v>4.8754772347935238E-2</v>
      </c>
      <c r="AI30" s="2">
        <f t="shared" ca="1" si="1"/>
        <v>9.7760974593971706E-2</v>
      </c>
      <c r="AJ30" s="2">
        <f t="shared" ca="1" si="1"/>
        <v>0.23939708105886603</v>
      </c>
    </row>
    <row r="31" spans="2:36" ht="17" thickBot="1" x14ac:dyDescent="0.25">
      <c r="B31" s="83"/>
      <c r="C31" s="75"/>
      <c r="D31" s="9" t="s">
        <v>3</v>
      </c>
      <c r="E31" s="5" cm="1">
        <f t="array" aca="1" ref="E31" ca="1">INDIRECT("DATA!H" &amp; 422-5*(ROW()-3)/2+(COLUMN()-5))</f>
        <v>0.96571177744419956</v>
      </c>
      <c r="F31" s="5" cm="1">
        <f t="array" aca="1" ref="F31" ca="1">INDIRECT("DATA!H" &amp; 422-5*(ROW()-3)/2+(COLUMN()-5))</f>
        <v>0.9548149488657236</v>
      </c>
      <c r="G31" s="5" cm="1">
        <f t="array" aca="1" ref="G31" ca="1">INDIRECT("DATA!H" &amp; 422-5*(ROW()-3)/2+(COLUMN()-5))</f>
        <v>0.91107969546601419</v>
      </c>
      <c r="H31" s="5" cm="1">
        <f t="array" aca="1" ref="H31" ca="1">INDIRECT("DATA!H" &amp; 422-5*(ROW()-3)/2+(COLUMN()-5))</f>
        <v>0.81195727982467492</v>
      </c>
      <c r="I31" s="5" cm="1">
        <f t="array" aca="1" ref="I31" ca="1">INDIRECT("DATA!H" &amp; 422-5*(ROW()-3)/2+(COLUMN()-5))</f>
        <v>0.63185673337002513</v>
      </c>
      <c r="K31" s="83"/>
      <c r="L31" s="75"/>
      <c r="M31" s="9" t="s">
        <v>3</v>
      </c>
      <c r="N31" s="5" cm="1">
        <f t="array" aca="1" ref="N31" ca="1">INDIRECT("DATA!I" &amp; 422-5*(ROW()-3)/2+(COLUMN()-14))</f>
        <v>0.99914718300103822</v>
      </c>
      <c r="O31" s="5" cm="1">
        <f t="array" aca="1" ref="O31" ca="1">INDIRECT("DATA!I" &amp; 422-5*(ROW()-3)/2+(COLUMN()-14))</f>
        <v>0.99963682427806444</v>
      </c>
      <c r="P31" s="5" cm="1">
        <f t="array" aca="1" ref="P31" ca="1">INDIRECT("DATA!I" &amp; 422-5*(ROW()-3)/2+(COLUMN()-14))</f>
        <v>0.9995826424291584</v>
      </c>
      <c r="Q31" s="5" cm="1">
        <f t="array" aca="1" ref="Q31" ca="1">INDIRECT("DATA!I" &amp; 422-5*(ROW()-3)/2+(COLUMN()-14))</f>
        <v>0.99827001323197717</v>
      </c>
      <c r="R31" s="5" cm="1">
        <f t="array" aca="1" ref="R31" ca="1">INDIRECT("DATA!I" &amp; 422-5*(ROW()-3)/2+(COLUMN()-14))</f>
        <v>0.99519923273796285</v>
      </c>
      <c r="S31" s="23"/>
      <c r="T31" s="83"/>
      <c r="U31" s="75"/>
      <c r="V31" s="9" t="s">
        <v>3</v>
      </c>
      <c r="W31" s="6" cm="1">
        <f t="array" aca="1" ref="W31" ca="1">INDIRECT("DATA!J" &amp; 422-5*(ROW()-3)/2+(COLUMN()-23))</f>
        <v>0.99025837894825897</v>
      </c>
      <c r="X31" s="6" cm="1">
        <f t="array" aca="1" ref="X31" ca="1">INDIRECT("DATA!J" &amp; 422-5*(ROW()-3)/2+(COLUMN()-23))</f>
        <v>0.98683645043142298</v>
      </c>
      <c r="Y31" s="6" cm="1">
        <f t="array" aca="1" ref="Y31" ca="1">INDIRECT("DATA!J" &amp; 422-5*(ROW()-3)/2+(COLUMN()-23))</f>
        <v>0.97382819035360202</v>
      </c>
      <c r="Z31" s="6" cm="1">
        <f t="array" aca="1" ref="Z31" ca="1">INDIRECT("DATA!J" &amp; 422-5*(ROW()-3)/2+(COLUMN()-23))</f>
        <v>0.94422978429102877</v>
      </c>
      <c r="AA31" s="6" cm="1">
        <f t="array" aca="1" ref="AA31" ca="1">INDIRECT("DATA!J" &amp; 422-5*(ROW()-3)/2+(COLUMN()-23))</f>
        <v>0.86953434651796135</v>
      </c>
      <c r="AC31" s="83"/>
      <c r="AD31" s="75"/>
      <c r="AE31" s="9" t="s">
        <v>3</v>
      </c>
      <c r="AF31" s="5">
        <f t="shared" ca="1" si="1"/>
        <v>3.343540555683866E-2</v>
      </c>
      <c r="AG31" s="5">
        <f t="shared" ca="1" si="1"/>
        <v>4.4821875412340839E-2</v>
      </c>
      <c r="AH31" s="5">
        <f t="shared" ca="1" si="1"/>
        <v>8.8502946963144202E-2</v>
      </c>
      <c r="AI31" s="5">
        <f t="shared" ca="1" si="1"/>
        <v>0.18631273340730226</v>
      </c>
      <c r="AJ31" s="5">
        <f t="shared" ca="1" si="1"/>
        <v>0.36334249936793772</v>
      </c>
    </row>
    <row r="32" spans="2:36" x14ac:dyDescent="0.2">
      <c r="B32" s="83"/>
      <c r="C32" s="74">
        <v>-50</v>
      </c>
      <c r="D32" s="10" t="s">
        <v>2</v>
      </c>
      <c r="E32" s="2" cm="1">
        <f t="array" aca="1" ref="E32" ca="1">INDIRECT("DATA!E"&amp;422-5*(ROW()-2)/2+(COLUMN()-5))</f>
        <v>0.96951690190860484</v>
      </c>
      <c r="F32" s="2" cm="1">
        <f t="array" aca="1" ref="F32" ca="1">INDIRECT("DATA!E"&amp;422-5*(ROW()-2)/2+(COLUMN()-5))</f>
        <v>0.96257088102333999</v>
      </c>
      <c r="G32" s="2" cm="1">
        <f t="array" aca="1" ref="G32" ca="1">INDIRECT("DATA!E"&amp;422-5*(ROW()-2)/2+(COLUMN()-5))</f>
        <v>0.93813955110024438</v>
      </c>
      <c r="H32" s="2" cm="1">
        <f t="array" aca="1" ref="H32" ca="1">INDIRECT("DATA!E"&amp;422-5*(ROW()-2)/2+(COLUMN()-5))</f>
        <v>0.89003359844983465</v>
      </c>
      <c r="I32" s="2" cm="1">
        <f t="array" aca="1" ref="I32" ca="1">INDIRECT("DATA!E"&amp;422-5*(ROW()-2)/2+(COLUMN()-5))</f>
        <v>0.75283214376475394</v>
      </c>
      <c r="K32" s="83"/>
      <c r="L32" s="74">
        <v>-50</v>
      </c>
      <c r="M32" s="10" t="s">
        <v>2</v>
      </c>
      <c r="N32" s="2" cm="1">
        <f t="array" aca="1" ref="N32" ca="1">INDIRECT("DATA!F" &amp; 422-5*(ROW()-2)/2+(COLUMN()-14))</f>
        <v>0.99845050850147521</v>
      </c>
      <c r="O32" s="2" cm="1">
        <f t="array" aca="1" ref="O32" ca="1">INDIRECT("DATA!F" &amp; 422-5*(ROW()-2)/2+(COLUMN()-14))</f>
        <v>0.99831340618288078</v>
      </c>
      <c r="P32" s="2" cm="1">
        <f t="array" aca="1" ref="P32" ca="1">INDIRECT("DATA!F" &amp; 422-5*(ROW()-2)/2+(COLUMN()-14))</f>
        <v>0.99736275787875439</v>
      </c>
      <c r="Q32" s="2" cm="1">
        <f t="array" aca="1" ref="Q32" ca="1">INDIRECT("DATA!F" &amp; 422-5*(ROW()-2)/2+(COLUMN()-14))</f>
        <v>0.99682838271833285</v>
      </c>
      <c r="R32" s="2" cm="1">
        <f t="array" aca="1" ref="R32" ca="1">INDIRECT("DATA!F" &amp; 422-5*(ROW()-2)/2+(COLUMN()-14))</f>
        <v>0.99605941264748199</v>
      </c>
      <c r="S32" s="23"/>
      <c r="T32" s="83"/>
      <c r="U32" s="74">
        <v>-50</v>
      </c>
      <c r="V32" s="10" t="s">
        <v>2</v>
      </c>
      <c r="W32" s="3" cm="1">
        <f t="array" aca="1" ref="W32" ca="1">INDIRECT("DATA!G" &amp; 422-5*(ROW()-2)/2+(COLUMN()-23))</f>
        <v>0.98993748470783116</v>
      </c>
      <c r="X32" s="3" cm="1">
        <f t="array" aca="1" ref="X32" ca="1">INDIRECT("DATA!G" &amp; 422-5*(ROW()-2)/2+(COLUMN()-23))</f>
        <v>0.98759827225135965</v>
      </c>
      <c r="Y32" s="3" cm="1">
        <f t="array" aca="1" ref="Y32" ca="1">INDIRECT("DATA!G" &amp; 422-5*(ROW()-2)/2+(COLUMN()-23))</f>
        <v>0.9793988732974126</v>
      </c>
      <c r="Z32" s="3" cm="1">
        <f t="array" aca="1" ref="Z32" ca="1">INDIRECT("DATA!G" &amp; 422-5*(ROW()-2)/2+(COLUMN()-23))</f>
        <v>0.96367551681855357</v>
      </c>
      <c r="AA32" s="3" cm="1">
        <f t="array" aca="1" ref="AA32" ca="1">INDIRECT("DATA!G" &amp; 422-5*(ROW()-2)/2+(COLUMN()-23))</f>
        <v>0.93366131766791938</v>
      </c>
      <c r="AC32" s="83"/>
      <c r="AD32" s="74">
        <v>-50</v>
      </c>
      <c r="AE32" s="10" t="s">
        <v>2</v>
      </c>
      <c r="AF32" s="2">
        <f t="shared" ca="1" si="1"/>
        <v>2.8933606592870365E-2</v>
      </c>
      <c r="AG32" s="2">
        <f t="shared" ca="1" si="1"/>
        <v>3.5742525159540794E-2</v>
      </c>
      <c r="AH32" s="2">
        <f t="shared" ca="1" si="1"/>
        <v>5.9223206778510007E-2</v>
      </c>
      <c r="AI32" s="2">
        <f t="shared" ca="1" si="1"/>
        <v>0.1067947842684982</v>
      </c>
      <c r="AJ32" s="2">
        <f t="shared" ca="1" si="1"/>
        <v>0.24322726888272805</v>
      </c>
    </row>
    <row r="33" spans="2:36" ht="17" thickBot="1" x14ac:dyDescent="0.25">
      <c r="B33" s="83"/>
      <c r="C33" s="75"/>
      <c r="D33" s="11" t="s">
        <v>3</v>
      </c>
      <c r="E33" s="5" cm="1">
        <f t="array" aca="1" ref="E33" ca="1">INDIRECT("DATA!H" &amp; 422-5*(ROW()-3)/2+(COLUMN()-5))</f>
        <v>0.94661153338421999</v>
      </c>
      <c r="F33" s="5" cm="1">
        <f t="array" aca="1" ref="F33" ca="1">INDIRECT("DATA!H" &amp; 422-5*(ROW()-3)/2+(COLUMN()-5))</f>
        <v>0.93432110842603244</v>
      </c>
      <c r="G33" s="5" cm="1">
        <f t="array" aca="1" ref="G33" ca="1">INDIRECT("DATA!H" &amp; 422-5*(ROW()-3)/2+(COLUMN()-5))</f>
        <v>0.890309851900839</v>
      </c>
      <c r="H33" s="5" cm="1">
        <f t="array" aca="1" ref="H33" ca="1">INDIRECT("DATA!H" &amp; 422-5*(ROW()-3)/2+(COLUMN()-5))</f>
        <v>0.79287438244579933</v>
      </c>
      <c r="I33" s="5" cm="1">
        <f t="array" aca="1" ref="I33" ca="1">INDIRECT("DATA!H" &amp; 422-5*(ROW()-3)/2+(COLUMN()-5))</f>
        <v>0.62423716876120239</v>
      </c>
      <c r="K33" s="83"/>
      <c r="L33" s="75"/>
      <c r="M33" s="11" t="s">
        <v>3</v>
      </c>
      <c r="N33" s="5" cm="1">
        <f t="array" aca="1" ref="N33" ca="1">INDIRECT("DATA!I" &amp; 422-5*(ROW()-3)/2+(COLUMN()-14))</f>
        <v>0.99964083740360443</v>
      </c>
      <c r="O33" s="5" cm="1">
        <f t="array" aca="1" ref="O33" ca="1">INDIRECT("DATA!I" &amp; 422-5*(ROW()-3)/2+(COLUMN()-14))</f>
        <v>0.99957060485283522</v>
      </c>
      <c r="P33" s="5" cm="1">
        <f t="array" aca="1" ref="P33" ca="1">INDIRECT("DATA!I" &amp; 422-5*(ROW()-3)/2+(COLUMN()-14))</f>
        <v>0.99958465079162395</v>
      </c>
      <c r="Q33" s="5" cm="1">
        <f t="array" aca="1" ref="Q33" ca="1">INDIRECT("DATA!I" &amp; 422-5*(ROW()-3)/2+(COLUMN()-14))</f>
        <v>0.99819376279259397</v>
      </c>
      <c r="R33" s="5" cm="1">
        <f t="array" aca="1" ref="R33" ca="1">INDIRECT("DATA!I" &amp; 422-5*(ROW()-3)/2+(COLUMN()-14))</f>
        <v>0.99538410774226638</v>
      </c>
      <c r="S33" s="23"/>
      <c r="T33" s="83"/>
      <c r="U33" s="75"/>
      <c r="V33" s="11" t="s">
        <v>3</v>
      </c>
      <c r="W33" s="6" cm="1">
        <f t="array" aca="1" ref="W33" ca="1">INDIRECT("DATA!J" &amp; 422-5*(ROW()-3)/2+(COLUMN()-23))</f>
        <v>0.984657690694973</v>
      </c>
      <c r="X33" s="6" cm="1">
        <f t="array" aca="1" ref="X33" ca="1">INDIRECT("DATA!J" &amp; 422-5*(ROW()-3)/2+(COLUMN()-23))</f>
        <v>0.98088203002815555</v>
      </c>
      <c r="Y33" s="6" cm="1">
        <f t="array" aca="1" ref="Y33" ca="1">INDIRECT("DATA!J" &amp; 422-5*(ROW()-3)/2+(COLUMN()-23))</f>
        <v>0.9679044561174196</v>
      </c>
      <c r="Z33" s="6" cm="1">
        <f t="array" aca="1" ref="Z33" ca="1">INDIRECT("DATA!J" &amp; 422-5*(ROW()-3)/2+(COLUMN()-23))</f>
        <v>0.93894221511998044</v>
      </c>
      <c r="AA33" s="6" cm="1">
        <f t="array" aca="1" ref="AA33" ca="1">INDIRECT("DATA!J" &amp; 422-5*(ROW()-3)/2+(COLUMN()-23))</f>
        <v>0.86825371924092609</v>
      </c>
      <c r="AC33" s="83"/>
      <c r="AD33" s="75"/>
      <c r="AE33" s="11" t="s">
        <v>3</v>
      </c>
      <c r="AF33" s="5">
        <f t="shared" ca="1" si="1"/>
        <v>5.3029304019384438E-2</v>
      </c>
      <c r="AG33" s="5">
        <f t="shared" ca="1" si="1"/>
        <v>6.5249496426802778E-2</v>
      </c>
      <c r="AH33" s="5">
        <f t="shared" ca="1" si="1"/>
        <v>0.10927479889078495</v>
      </c>
      <c r="AI33" s="5">
        <f t="shared" ca="1" si="1"/>
        <v>0.20531938034679464</v>
      </c>
      <c r="AJ33" s="5">
        <f t="shared" ca="1" si="1"/>
        <v>0.37114693898106399</v>
      </c>
    </row>
    <row r="34" spans="2:36" x14ac:dyDescent="0.2">
      <c r="B34" s="83"/>
      <c r="C34" s="74">
        <v>-55</v>
      </c>
      <c r="D34" s="12" t="s">
        <v>2</v>
      </c>
      <c r="E34" s="2" cm="1">
        <f t="array" aca="1" ref="E34" ca="1">INDIRECT("DATA!E"&amp;422-5*(ROW()-2)/2+(COLUMN()-5))</f>
        <v>0.95550389960840798</v>
      </c>
      <c r="F34" s="2" cm="1">
        <f t="array" aca="1" ref="F34" ca="1">INDIRECT("DATA!E"&amp;422-5*(ROW()-2)/2+(COLUMN()-5))</f>
        <v>0.94812283978289835</v>
      </c>
      <c r="G34" s="2" cm="1">
        <f t="array" aca="1" ref="G34" ca="1">INDIRECT("DATA!E"&amp;422-5*(ROW()-2)/2+(COLUMN()-5))</f>
        <v>0.92514002551112295</v>
      </c>
      <c r="H34" s="2" cm="1">
        <f t="array" aca="1" ref="H34" ca="1">INDIRECT("DATA!E"&amp;422-5*(ROW()-2)/2+(COLUMN()-5))</f>
        <v>0.85220473560672616</v>
      </c>
      <c r="I34" s="2" cm="1">
        <f t="array" aca="1" ref="I34" ca="1">INDIRECT("DATA!E"&amp;422-5*(ROW()-2)/2+(COLUMN()-5))</f>
        <v>0.7436864661173791</v>
      </c>
      <c r="K34" s="83"/>
      <c r="L34" s="74">
        <v>-55</v>
      </c>
      <c r="M34" s="12" t="s">
        <v>2</v>
      </c>
      <c r="N34" s="2" cm="1">
        <f t="array" aca="1" ref="N34" ca="1">INDIRECT("DATA!F" &amp; 422-5*(ROW()-2)/2+(COLUMN()-14))</f>
        <v>0.99825121326341437</v>
      </c>
      <c r="O34" s="2" cm="1">
        <f t="array" aca="1" ref="O34" ca="1">INDIRECT("DATA!F" &amp; 422-5*(ROW()-2)/2+(COLUMN()-14))</f>
        <v>0.9979500764271716</v>
      </c>
      <c r="P34" s="2" cm="1">
        <f t="array" aca="1" ref="P34" ca="1">INDIRECT("DATA!F" &amp; 422-5*(ROW()-2)/2+(COLUMN()-14))</f>
        <v>0.99778600710959875</v>
      </c>
      <c r="Q34" s="2" cm="1">
        <f t="array" aca="1" ref="Q34" ca="1">INDIRECT("DATA!F" &amp; 422-5*(ROW()-2)/2+(COLUMN()-14))</f>
        <v>0.99798526058454984</v>
      </c>
      <c r="R34" s="2" cm="1">
        <f t="array" aca="1" ref="R34" ca="1">INDIRECT("DATA!F" &amp; 422-5*(ROW()-2)/2+(COLUMN()-14))</f>
        <v>0.99634909209067879</v>
      </c>
      <c r="S34" s="23"/>
      <c r="T34" s="83"/>
      <c r="U34" s="74">
        <v>-55</v>
      </c>
      <c r="V34" s="12" t="s">
        <v>2</v>
      </c>
      <c r="W34" s="3" cm="1">
        <f t="array" aca="1" ref="W34" ca="1">INDIRECT("DATA!G" &amp; 422-5*(ROW()-2)/2+(COLUMN()-23))</f>
        <v>0.98516114374820118</v>
      </c>
      <c r="X34" s="3" cm="1">
        <f t="array" aca="1" ref="X34" ca="1">INDIRECT("DATA!G" &amp; 422-5*(ROW()-2)/2+(COLUMN()-23))</f>
        <v>0.98270611141330999</v>
      </c>
      <c r="Y34" s="3" cm="1">
        <f t="array" aca="1" ref="Y34" ca="1">INDIRECT("DATA!G" &amp; 422-5*(ROW()-2)/2+(COLUMN()-23))</f>
        <v>0.97525641651988881</v>
      </c>
      <c r="Z34" s="3" cm="1">
        <f t="array" aca="1" ref="Z34" ca="1">INDIRECT("DATA!G" &amp; 422-5*(ROW()-2)/2+(COLUMN()-23))</f>
        <v>0.96131895446702165</v>
      </c>
      <c r="AA34" s="3" cm="1">
        <f t="array" aca="1" ref="AA34" ca="1">INDIRECT("DATA!G" &amp; 422-5*(ROW()-2)/2+(COLUMN()-23))</f>
        <v>0.93106278162778422</v>
      </c>
      <c r="AC34" s="83"/>
      <c r="AD34" s="74">
        <v>-55</v>
      </c>
      <c r="AE34" s="12" t="s">
        <v>2</v>
      </c>
      <c r="AF34" s="2">
        <f t="shared" ca="1" si="1"/>
        <v>4.2747313655006391E-2</v>
      </c>
      <c r="AG34" s="2">
        <f t="shared" ca="1" si="1"/>
        <v>4.9827236644273243E-2</v>
      </c>
      <c r="AH34" s="2">
        <f t="shared" ca="1" si="1"/>
        <v>7.2645981598475795E-2</v>
      </c>
      <c r="AI34" s="2">
        <f t="shared" ca="1" si="1"/>
        <v>0.14578052497782368</v>
      </c>
      <c r="AJ34" s="2">
        <f t="shared" ca="1" si="1"/>
        <v>0.25266262597329969</v>
      </c>
    </row>
    <row r="35" spans="2:36" ht="17" thickBot="1" x14ac:dyDescent="0.25">
      <c r="B35" s="83"/>
      <c r="C35" s="75"/>
      <c r="D35" s="9" t="s">
        <v>3</v>
      </c>
      <c r="E35" s="5" cm="1">
        <f t="array" aca="1" ref="E35" ca="1">INDIRECT("DATA!H" &amp; 422-5*(ROW()-3)/2+(COLUMN()-5))</f>
        <v>0.92065427297936242</v>
      </c>
      <c r="F35" s="5" cm="1">
        <f t="array" aca="1" ref="F35" ca="1">INDIRECT("DATA!H" &amp; 422-5*(ROW()-3)/2+(COLUMN()-5))</f>
        <v>0.90640768820385376</v>
      </c>
      <c r="G35" s="5" cm="1">
        <f t="array" aca="1" ref="G35" ca="1">INDIRECT("DATA!H" &amp; 422-5*(ROW()-3)/2+(COLUMN()-5))</f>
        <v>0.85672843238483609</v>
      </c>
      <c r="H35" s="5" cm="1">
        <f t="array" aca="1" ref="H35" ca="1">INDIRECT("DATA!H" &amp; 422-5*(ROW()-3)/2+(COLUMN()-5))</f>
        <v>0.76720945943506003</v>
      </c>
      <c r="I35" s="5" cm="1">
        <f t="array" aca="1" ref="I35" ca="1">INDIRECT("DATA!H" &amp; 422-5*(ROW()-3)/2+(COLUMN()-5))</f>
        <v>0.60943874117128061</v>
      </c>
      <c r="K35" s="83"/>
      <c r="L35" s="75"/>
      <c r="M35" s="9" t="s">
        <v>3</v>
      </c>
      <c r="N35" s="5" cm="1">
        <f t="array" aca="1" ref="N35" ca="1">INDIRECT("DATA!I" &amp; 422-5*(ROW()-3)/2+(COLUMN()-14))</f>
        <v>0.99952646423490765</v>
      </c>
      <c r="O35" s="5" cm="1">
        <f t="array" aca="1" ref="O35" ca="1">INDIRECT("DATA!I" &amp; 422-5*(ROW()-3)/2+(COLUMN()-14))</f>
        <v>0.9995485378147102</v>
      </c>
      <c r="P35" s="5" cm="1">
        <f t="array" aca="1" ref="P35" ca="1">INDIRECT("DATA!I" &amp; 422-5*(ROW()-3)/2+(COLUMN()-14))</f>
        <v>0.99876386564301378</v>
      </c>
      <c r="Q35" s="5" cm="1">
        <f t="array" aca="1" ref="Q35" ca="1">INDIRECT("DATA!I" &amp; 422-5*(ROW()-3)/2+(COLUMN()-14))</f>
        <v>0.99745897702018482</v>
      </c>
      <c r="R35" s="5" cm="1">
        <f t="array" aca="1" ref="R35" ca="1">INDIRECT("DATA!I" &amp; 422-5*(ROW()-3)/2+(COLUMN()-14))</f>
        <v>0.99545853335117485</v>
      </c>
      <c r="S35" s="23"/>
      <c r="T35" s="83"/>
      <c r="U35" s="75"/>
      <c r="V35" s="9" t="s">
        <v>3</v>
      </c>
      <c r="W35" s="6" cm="1">
        <f t="array" aca="1" ref="W35" ca="1">INDIRECT("DATA!J" &amp; 422-5*(ROW()-3)/2+(COLUMN()-23))</f>
        <v>0.97679748555227319</v>
      </c>
      <c r="X35" s="6" cm="1">
        <f t="array" aca="1" ref="X35" ca="1">INDIRECT("DATA!J" &amp; 422-5*(ROW()-3)/2+(COLUMN()-23))</f>
        <v>0.97278874889983924</v>
      </c>
      <c r="Y35" s="6" cm="1">
        <f t="array" aca="1" ref="Y35" ca="1">INDIRECT("DATA!J" &amp; 422-5*(ROW()-3)/2+(COLUMN()-23))</f>
        <v>0.96014942620530597</v>
      </c>
      <c r="Z35" s="6" cm="1">
        <f t="array" aca="1" ref="Z35" ca="1">INDIRECT("DATA!J" &amp; 422-5*(ROW()-3)/2+(COLUMN()-23))</f>
        <v>0.92960207384621762</v>
      </c>
      <c r="AA35" s="6" cm="1">
        <f t="array" aca="1" ref="AA35" ca="1">INDIRECT("DATA!J" &amp; 422-5*(ROW()-3)/2+(COLUMN()-23))</f>
        <v>0.86304547188913194</v>
      </c>
      <c r="AC35" s="83"/>
      <c r="AD35" s="75"/>
      <c r="AE35" s="9" t="s">
        <v>3</v>
      </c>
      <c r="AF35" s="5">
        <f t="shared" ca="1" si="1"/>
        <v>7.8872191255545232E-2</v>
      </c>
      <c r="AG35" s="5">
        <f t="shared" ca="1" si="1"/>
        <v>9.3140849610856447E-2</v>
      </c>
      <c r="AH35" s="5">
        <f t="shared" ca="1" si="1"/>
        <v>0.14203543325817769</v>
      </c>
      <c r="AI35" s="5">
        <f t="shared" ca="1" si="1"/>
        <v>0.2302495175851248</v>
      </c>
      <c r="AJ35" s="5">
        <f t="shared" ca="1" si="1"/>
        <v>0.38601979217989424</v>
      </c>
    </row>
    <row r="36" spans="2:36" x14ac:dyDescent="0.2">
      <c r="B36" s="83"/>
      <c r="C36" s="74">
        <v>-60</v>
      </c>
      <c r="D36" s="10" t="s">
        <v>2</v>
      </c>
      <c r="E36" s="2" cm="1">
        <f t="array" aca="1" ref="E36" ca="1">INDIRECT("DATA!E"&amp;422-5*(ROW()-2)/2+(COLUMN()-5))</f>
        <v>0.93591305825807425</v>
      </c>
      <c r="F36" s="2" cm="1">
        <f t="array" aca="1" ref="F36" ca="1">INDIRECT("DATA!E"&amp;422-5*(ROW()-2)/2+(COLUMN()-5))</f>
        <v>0.92798816179404997</v>
      </c>
      <c r="G36" s="2" cm="1">
        <f t="array" aca="1" ref="G36" ca="1">INDIRECT("DATA!E"&amp;422-5*(ROW()-2)/2+(COLUMN()-5))</f>
        <v>0.90582255331474204</v>
      </c>
      <c r="H36" s="2" cm="1">
        <f t="array" aca="1" ref="H36" ca="1">INDIRECT("DATA!E"&amp;422-5*(ROW()-2)/2+(COLUMN()-5))</f>
        <v>0.83021616981346058</v>
      </c>
      <c r="I36" s="2" cm="1">
        <f t="array" aca="1" ref="I36" ca="1">INDIRECT("DATA!E"&amp;422-5*(ROW()-2)/2+(COLUMN()-5))</f>
        <v>0.72835110923392221</v>
      </c>
      <c r="K36" s="83"/>
      <c r="L36" s="74">
        <v>-60</v>
      </c>
      <c r="M36" s="10" t="s">
        <v>2</v>
      </c>
      <c r="N36" s="2" cm="1">
        <f t="array" aca="1" ref="N36" ca="1">INDIRECT("DATA!F" &amp; 422-5*(ROW()-2)/2+(COLUMN()-14))</f>
        <v>0.99752780995312917</v>
      </c>
      <c r="O36" s="2" cm="1">
        <f t="array" aca="1" ref="O36" ca="1">INDIRECT("DATA!F" &amp; 422-5*(ROW()-2)/2+(COLUMN()-14))</f>
        <v>0.9970793592171342</v>
      </c>
      <c r="P36" s="2" cm="1">
        <f t="array" aca="1" ref="P36" ca="1">INDIRECT("DATA!F" &amp; 422-5*(ROW()-2)/2+(COLUMN()-14))</f>
        <v>0.99750256748201382</v>
      </c>
      <c r="Q36" s="2" cm="1">
        <f t="array" aca="1" ref="Q36" ca="1">INDIRECT("DATA!F" &amp; 422-5*(ROW()-2)/2+(COLUMN()-14))</f>
        <v>0.99791882477153482</v>
      </c>
      <c r="R36" s="2" cm="1">
        <f t="array" aca="1" ref="R36" ca="1">INDIRECT("DATA!F" &amp; 422-5*(ROW()-2)/2+(COLUMN()-14))</f>
        <v>0.99651165328471158</v>
      </c>
      <c r="S36" s="23"/>
      <c r="T36" s="83"/>
      <c r="U36" s="74">
        <v>-60</v>
      </c>
      <c r="V36" s="10" t="s">
        <v>2</v>
      </c>
      <c r="W36" s="3" cm="1">
        <f t="array" aca="1" ref="W36" ca="1">INDIRECT("DATA!G" &amp; 422-5*(ROW()-2)/2+(COLUMN()-23))</f>
        <v>0.97836242847834543</v>
      </c>
      <c r="X36" s="3" cm="1">
        <f t="array" aca="1" ref="X36" ca="1">INDIRECT("DATA!G" &amp; 422-5*(ROW()-2)/2+(COLUMN()-23))</f>
        <v>0.97565674106517242</v>
      </c>
      <c r="Y36" s="3" cm="1">
        <f t="array" aca="1" ref="Y36" ca="1">INDIRECT("DATA!G" &amp; 422-5*(ROW()-2)/2+(COLUMN()-23))</f>
        <v>0.96865861548224563</v>
      </c>
      <c r="Z36" s="3" cm="1">
        <f t="array" aca="1" ref="Z36" ca="1">INDIRECT("DATA!G" &amp; 422-5*(ROW()-2)/2+(COLUMN()-23))</f>
        <v>0.955290983087002</v>
      </c>
      <c r="AA36" s="3" cm="1">
        <f t="array" aca="1" ref="AA36" ca="1">INDIRECT("DATA!G" &amp; 422-5*(ROW()-2)/2+(COLUMN()-23))</f>
        <v>0.92660047364501996</v>
      </c>
      <c r="AC36" s="83"/>
      <c r="AD36" s="74">
        <v>-60</v>
      </c>
      <c r="AE36" s="10" t="s">
        <v>2</v>
      </c>
      <c r="AF36" s="2">
        <f t="shared" ca="1" si="1"/>
        <v>6.1614751695054926E-2</v>
      </c>
      <c r="AG36" s="2">
        <f t="shared" ca="1" si="1"/>
        <v>6.9091197423084227E-2</v>
      </c>
      <c r="AH36" s="2">
        <f t="shared" ca="1" si="1"/>
        <v>9.1680014167271784E-2</v>
      </c>
      <c r="AI36" s="2">
        <f t="shared" ca="1" si="1"/>
        <v>0.16770265495807424</v>
      </c>
      <c r="AJ36" s="2">
        <f t="shared" ca="1" si="1"/>
        <v>0.26816054405078937</v>
      </c>
    </row>
    <row r="37" spans="2:36" ht="17" thickBot="1" x14ac:dyDescent="0.25">
      <c r="B37" s="83"/>
      <c r="C37" s="75"/>
      <c r="D37" s="11" t="s">
        <v>3</v>
      </c>
      <c r="E37" s="5" cm="1">
        <f t="array" aca="1" ref="E37" ca="1">INDIRECT("DATA!H" &amp; 422-5*(ROW()-3)/2+(COLUMN()-5))</f>
        <v>0.88321603020481865</v>
      </c>
      <c r="F37" s="5" cm="1">
        <f t="array" aca="1" ref="F37" ca="1">INDIRECT("DATA!H" &amp; 422-5*(ROW()-3)/2+(COLUMN()-5))</f>
        <v>0.86924305386748568</v>
      </c>
      <c r="G37" s="5" cm="1">
        <f t="array" aca="1" ref="G37" ca="1">INDIRECT("DATA!H" &amp; 422-5*(ROW()-3)/2+(COLUMN()-5))</f>
        <v>0.81801886183420469</v>
      </c>
      <c r="H37" s="5" cm="1">
        <f t="array" aca="1" ref="H37" ca="1">INDIRECT("DATA!H" &amp; 422-5*(ROW()-3)/2+(COLUMN()-5))</f>
        <v>0.73153911009366623</v>
      </c>
      <c r="I37" s="5" cm="1">
        <f t="array" aca="1" ref="I37" ca="1">INDIRECT("DATA!H" &amp; 422-5*(ROW()-3)/2+(COLUMN()-5))</f>
        <v>0.58553306977311148</v>
      </c>
      <c r="K37" s="83"/>
      <c r="L37" s="75"/>
      <c r="M37" s="11" t="s">
        <v>3</v>
      </c>
      <c r="N37" s="5" cm="1">
        <f t="array" aca="1" ref="N37" ca="1">INDIRECT("DATA!I" &amp; 422-5*(ROW()-3)/2+(COLUMN()-14))</f>
        <v>0.99962679629289242</v>
      </c>
      <c r="O37" s="5" cm="1">
        <f t="array" aca="1" ref="O37" ca="1">INDIRECT("DATA!I" &amp; 422-5*(ROW()-3)/2+(COLUMN()-14))</f>
        <v>0.99965488817046955</v>
      </c>
      <c r="P37" s="5" cm="1">
        <f t="array" aca="1" ref="P37" ca="1">INDIRECT("DATA!I" &amp; 422-5*(ROW()-3)/2+(COLUMN()-14))</f>
        <v>0.99850899224977518</v>
      </c>
      <c r="Q37" s="5" cm="1">
        <f t="array" aca="1" ref="Q37" ca="1">INDIRECT("DATA!I" &amp; 422-5*(ROW()-3)/2+(COLUMN()-14))</f>
        <v>0.99720409387363085</v>
      </c>
      <c r="R37" s="5" cm="1">
        <f t="array" aca="1" ref="R37" ca="1">INDIRECT("DATA!I" &amp; 422-5*(ROW()-3)/2+(COLUMN()-14))</f>
        <v>0.99537037764621483</v>
      </c>
      <c r="S37" s="23"/>
      <c r="T37" s="83"/>
      <c r="U37" s="75"/>
      <c r="V37" s="11" t="s">
        <v>3</v>
      </c>
      <c r="W37" s="6" cm="1">
        <f t="array" aca="1" ref="W37" ca="1">INDIRECT("DATA!J" &amp; 422-5*(ROW()-3)/2+(COLUMN()-23))</f>
        <v>0.96579168250812875</v>
      </c>
      <c r="X37" s="6" cm="1">
        <f t="array" aca="1" ref="X37" ca="1">INDIRECT("DATA!J" &amp; 422-5*(ROW()-3)/2+(COLUMN()-23))</f>
        <v>0.96187803743484201</v>
      </c>
      <c r="Y37" s="6" cm="1">
        <f t="array" aca="1" ref="Y37" ca="1">INDIRECT("DATA!J" &amp; 422-5*(ROW()-3)/2+(COLUMN()-23))</f>
        <v>0.94847908309287521</v>
      </c>
      <c r="Z37" s="6" cm="1">
        <f t="array" aca="1" ref="Z37" ca="1">INDIRECT("DATA!J" &amp; 422-5*(ROW()-3)/2+(COLUMN()-23))</f>
        <v>0.91715615432729058</v>
      </c>
      <c r="AA37" s="6" cm="1">
        <f t="array" aca="1" ref="AA37" ca="1">INDIRECT("DATA!J" &amp; 422-5*(ROW()-3)/2+(COLUMN()-23))</f>
        <v>0.85362396474910218</v>
      </c>
      <c r="AC37" s="83"/>
      <c r="AD37" s="75"/>
      <c r="AE37" s="11" t="s">
        <v>3</v>
      </c>
      <c r="AF37" s="5">
        <f t="shared" ca="1" si="1"/>
        <v>0.11641076608807377</v>
      </c>
      <c r="AG37" s="5">
        <f t="shared" ca="1" si="1"/>
        <v>0.13041183430298386</v>
      </c>
      <c r="AH37" s="5">
        <f t="shared" ca="1" si="1"/>
        <v>0.18049013041557049</v>
      </c>
      <c r="AI37" s="5">
        <f t="shared" ca="1" si="1"/>
        <v>0.26566498377996461</v>
      </c>
      <c r="AJ37" s="5">
        <f t="shared" ca="1" si="1"/>
        <v>0.40983730787310335</v>
      </c>
    </row>
    <row r="38" spans="2:36" x14ac:dyDescent="0.2">
      <c r="B38" s="83"/>
      <c r="C38" s="74">
        <v>-65</v>
      </c>
      <c r="D38" s="12" t="s">
        <v>2</v>
      </c>
      <c r="E38" s="2" cm="1">
        <f t="array" aca="1" ref="E38" ca="1">INDIRECT("DATA!E"&amp;422-5*(ROW()-2)/2+(COLUMN()-5))</f>
        <v>0.91082170063086876</v>
      </c>
      <c r="F38" s="2" cm="1">
        <f t="array" aca="1" ref="F38" ca="1">INDIRECT("DATA!E"&amp;422-5*(ROW()-2)/2+(COLUMN()-5))</f>
        <v>0.90366697693491982</v>
      </c>
      <c r="G38" s="2" cm="1">
        <f t="array" aca="1" ref="G38" ca="1">INDIRECT("DATA!E"&amp;422-5*(ROW()-2)/2+(COLUMN()-5))</f>
        <v>0.85507010834683228</v>
      </c>
      <c r="H38" s="2" cm="1">
        <f t="array" aca="1" ref="H38" ca="1">INDIRECT("DATA!E"&amp;422-5*(ROW()-2)/2+(COLUMN()-5))</f>
        <v>0.80001025082622945</v>
      </c>
      <c r="I38" s="2" cm="1">
        <f t="array" aca="1" ref="I38" ca="1">INDIRECT("DATA!E"&amp;422-5*(ROW()-2)/2+(COLUMN()-5))</f>
        <v>0.70586890756266951</v>
      </c>
      <c r="K38" s="83"/>
      <c r="L38" s="74">
        <v>-65</v>
      </c>
      <c r="M38" s="12" t="s">
        <v>2</v>
      </c>
      <c r="N38" s="2" cm="1">
        <f t="array" aca="1" ref="N38" ca="1">INDIRECT("DATA!F" &amp; 422-5*(ROW()-2)/2+(COLUMN()-14))</f>
        <v>0.99776595732092965</v>
      </c>
      <c r="O38" s="2" cm="1">
        <f t="array" aca="1" ref="O38" ca="1">INDIRECT("DATA!F" &amp; 422-5*(ROW()-2)/2+(COLUMN()-14))</f>
        <v>0.99757331327401522</v>
      </c>
      <c r="P38" s="2" cm="1">
        <f t="array" aca="1" ref="P38" ca="1">INDIRECT("DATA!F" &amp; 422-5*(ROW()-2)/2+(COLUMN()-14))</f>
        <v>0.99837980895336564</v>
      </c>
      <c r="Q38" s="2" cm="1">
        <f t="array" aca="1" ref="Q38" ca="1">INDIRECT("DATA!F" &amp; 422-5*(ROW()-2)/2+(COLUMN()-14))</f>
        <v>0.99784229794269697</v>
      </c>
      <c r="R38" s="2" cm="1">
        <f t="array" aca="1" ref="R38" ca="1">INDIRECT("DATA!F" &amp; 422-5*(ROW()-2)/2+(COLUMN()-14))</f>
        <v>0.99664725166563284</v>
      </c>
      <c r="S38" s="23"/>
      <c r="T38" s="83"/>
      <c r="U38" s="74">
        <v>-65</v>
      </c>
      <c r="V38" s="12" t="s">
        <v>2</v>
      </c>
      <c r="W38" s="3" cm="1">
        <f t="array" aca="1" ref="W38" ca="1">INDIRECT("DATA!G" &amp; 422-5*(ROW()-2)/2+(COLUMN()-23))</f>
        <v>0.97024096483443223</v>
      </c>
      <c r="X38" s="3" cm="1">
        <f t="array" aca="1" ref="X38" ca="1">INDIRECT("DATA!G" &amp; 422-5*(ROW()-2)/2+(COLUMN()-23))</f>
        <v>0.9678033673730172</v>
      </c>
      <c r="Y38" s="3" cm="1">
        <f t="array" aca="1" ref="Y38" ca="1">INDIRECT("DATA!G" &amp; 422-5*(ROW()-2)/2+(COLUMN()-23))</f>
        <v>0.96206999204858323</v>
      </c>
      <c r="Z38" s="3" cm="1">
        <f t="array" aca="1" ref="Z38" ca="1">INDIRECT("DATA!G" &amp; 422-5*(ROW()-2)/2+(COLUMN()-23))</f>
        <v>0.94700218433848116</v>
      </c>
      <c r="AA38" s="3" cm="1">
        <f t="array" aca="1" ref="AA38" ca="1">INDIRECT("DATA!G" &amp; 422-5*(ROW()-2)/2+(COLUMN()-23))</f>
        <v>0.92005977711642961</v>
      </c>
      <c r="AC38" s="83"/>
      <c r="AD38" s="74">
        <v>-65</v>
      </c>
      <c r="AE38" s="12" t="s">
        <v>2</v>
      </c>
      <c r="AF38" s="2">
        <f t="shared" ca="1" si="1"/>
        <v>8.6944256690060895E-2</v>
      </c>
      <c r="AG38" s="2">
        <f t="shared" ca="1" si="1"/>
        <v>9.3906336339095398E-2</v>
      </c>
      <c r="AH38" s="2">
        <f t="shared" ca="1" si="1"/>
        <v>0.14330970060653336</v>
      </c>
      <c r="AI38" s="2">
        <f t="shared" ca="1" si="1"/>
        <v>0.19783204711646751</v>
      </c>
      <c r="AJ38" s="2">
        <f t="shared" ca="1" si="1"/>
        <v>0.29077834410296333</v>
      </c>
    </row>
    <row r="39" spans="2:36" ht="17" thickBot="1" x14ac:dyDescent="0.25">
      <c r="B39" s="83"/>
      <c r="C39" s="75"/>
      <c r="D39" s="9" t="s">
        <v>3</v>
      </c>
      <c r="E39" s="5" cm="1">
        <f t="array" aca="1" ref="E39" ca="1">INDIRECT("DATA!H" &amp; 422-5*(ROW()-3)/2+(COLUMN()-5))</f>
        <v>0.82753878416307525</v>
      </c>
      <c r="F39" s="5" cm="1">
        <f t="array" aca="1" ref="F39" ca="1">INDIRECT("DATA!H" &amp; 422-5*(ROW()-3)/2+(COLUMN()-5))</f>
        <v>0.81196936295062327</v>
      </c>
      <c r="G39" s="5" cm="1">
        <f t="array" aca="1" ref="G39" ca="1">INDIRECT("DATA!H" &amp; 422-5*(ROW()-3)/2+(COLUMN()-5))</f>
        <v>0.76767021846676475</v>
      </c>
      <c r="H39" s="5" cm="1">
        <f t="array" aca="1" ref="H39" ca="1">INDIRECT("DATA!H" &amp; 422-5*(ROW()-3)/2+(COLUMN()-5))</f>
        <v>0.68470922270091961</v>
      </c>
      <c r="I39" s="5" cm="1">
        <f t="array" aca="1" ref="I39" ca="1">INDIRECT("DATA!H" &amp; 422-5*(ROW()-3)/2+(COLUMN()-5))</f>
        <v>0.55287476154694071</v>
      </c>
      <c r="K39" s="83"/>
      <c r="L39" s="75"/>
      <c r="M39" s="9" t="s">
        <v>3</v>
      </c>
      <c r="N39" s="5" cm="1">
        <f t="array" aca="1" ref="N39" ca="1">INDIRECT("DATA!I" &amp; 422-5*(ROW()-3)/2+(COLUMN()-14))</f>
        <v>0.9986354676108774</v>
      </c>
      <c r="O39" s="5" cm="1">
        <f t="array" aca="1" ref="O39" ca="1">INDIRECT("DATA!I" &amp; 422-5*(ROW()-3)/2+(COLUMN()-14))</f>
        <v>0.99855317478445205</v>
      </c>
      <c r="P39" s="5" cm="1">
        <f t="array" aca="1" ref="P39" ca="1">INDIRECT("DATA!I" &amp; 422-5*(ROW()-3)/2+(COLUMN()-14))</f>
        <v>0.99774021532618695</v>
      </c>
      <c r="Q39" s="5" cm="1">
        <f t="array" aca="1" ref="Q39" ca="1">INDIRECT("DATA!I" &amp; 422-5*(ROW()-3)/2+(COLUMN()-14))</f>
        <v>0.99679653858909656</v>
      </c>
      <c r="R39" s="5" cm="1">
        <f t="array" aca="1" ref="R39" ca="1">INDIRECT("DATA!I" &amp; 422-5*(ROW()-3)/2+(COLUMN()-14))</f>
        <v>0.99522785752731957</v>
      </c>
      <c r="S39" s="23"/>
      <c r="T39" s="83"/>
      <c r="U39" s="75"/>
      <c r="V39" s="9" t="s">
        <v>3</v>
      </c>
      <c r="W39" s="6" cm="1">
        <f t="array" aca="1" ref="W39" ca="1">INDIRECT("DATA!J" &amp; 422-5*(ROW()-3)/2+(COLUMN()-23))</f>
        <v>0.95173608788096464</v>
      </c>
      <c r="X39" s="6" cm="1">
        <f t="array" aca="1" ref="X39" ca="1">INDIRECT("DATA!J" &amp; 422-5*(ROW()-3)/2+(COLUMN()-23))</f>
        <v>0.94717244351598284</v>
      </c>
      <c r="Y39" s="6" cm="1">
        <f t="array" aca="1" ref="Y39" ca="1">INDIRECT("DATA!J" &amp; 422-5*(ROW()-3)/2+(COLUMN()-23))</f>
        <v>0.93160029866530181</v>
      </c>
      <c r="Z39" s="6" cm="1">
        <f t="array" aca="1" ref="Z39" ca="1">INDIRECT("DATA!J" &amp; 422-5*(ROW()-3)/2+(COLUMN()-23))</f>
        <v>0.90002220805080968</v>
      </c>
      <c r="AA39" s="6" cm="1">
        <f t="array" aca="1" ref="AA39" ca="1">INDIRECT("DATA!J" &amp; 422-5*(ROW()-3)/2+(COLUMN()-23))</f>
        <v>0.83956066023785703</v>
      </c>
      <c r="AC39" s="83"/>
      <c r="AD39" s="75"/>
      <c r="AE39" s="9" t="s">
        <v>3</v>
      </c>
      <c r="AF39" s="5">
        <f t="shared" ca="1" si="1"/>
        <v>0.17109668344780216</v>
      </c>
      <c r="AG39" s="5">
        <f t="shared" ca="1" si="1"/>
        <v>0.18658381183382877</v>
      </c>
      <c r="AH39" s="5">
        <f t="shared" ca="1" si="1"/>
        <v>0.2300699968594222</v>
      </c>
      <c r="AI39" s="5">
        <f t="shared" ca="1" si="1"/>
        <v>0.31208731588817695</v>
      </c>
      <c r="AJ39" s="5">
        <f t="shared" ca="1" si="1"/>
        <v>0.44235309598037886</v>
      </c>
    </row>
    <row r="40" spans="2:36" x14ac:dyDescent="0.2">
      <c r="B40" s="83"/>
      <c r="C40" s="74">
        <v>-70</v>
      </c>
      <c r="D40" s="10" t="s">
        <v>2</v>
      </c>
      <c r="E40" s="2" cm="1">
        <f t="array" aca="1" ref="E40" ca="1">INDIRECT("DATA!E"&amp;422-5*(ROW()-2)/2+(COLUMN()-5))</f>
        <v>0.84998075527097527</v>
      </c>
      <c r="F40" s="2" cm="1">
        <f t="array" aca="1" ref="F40" ca="1">INDIRECT("DATA!E"&amp;422-5*(ROW()-2)/2+(COLUMN()-5))</f>
        <v>0.84102547500455793</v>
      </c>
      <c r="G40" s="2" cm="1">
        <f t="array" aca="1" ref="G40" ca="1">INDIRECT("DATA!E"&amp;422-5*(ROW()-2)/2+(COLUMN()-5))</f>
        <v>0.81291807321228216</v>
      </c>
      <c r="H40" s="2" cm="1">
        <f t="array" aca="1" ref="H40" ca="1">INDIRECT("DATA!E"&amp;422-5*(ROW()-2)/2+(COLUMN()-5))</f>
        <v>0.76032581212512673</v>
      </c>
      <c r="I40" s="2" cm="1">
        <f t="array" aca="1" ref="I40" ca="1">INDIRECT("DATA!E"&amp;422-5*(ROW()-2)/2+(COLUMN()-5))</f>
        <v>0.67457126066360651</v>
      </c>
      <c r="K40" s="83"/>
      <c r="L40" s="74">
        <v>-70</v>
      </c>
      <c r="M40" s="10" t="s">
        <v>2</v>
      </c>
      <c r="N40" s="2" cm="1">
        <f t="array" aca="1" ref="N40" ca="1">INDIRECT("DATA!F" &amp; 422-5*(ROW()-2)/2+(COLUMN()-14))</f>
        <v>0.99864728406081682</v>
      </c>
      <c r="O40" s="2" cm="1">
        <f t="array" aca="1" ref="O40" ca="1">INDIRECT("DATA!F" &amp; 422-5*(ROW()-2)/2+(COLUMN()-14))</f>
        <v>0.99859345739348782</v>
      </c>
      <c r="P40" s="2" cm="1">
        <f t="array" aca="1" ref="P40" ca="1">INDIRECT("DATA!F" &amp; 422-5*(ROW()-2)/2+(COLUMN()-14))</f>
        <v>0.9981602947173156</v>
      </c>
      <c r="Q40" s="2" cm="1">
        <f t="array" aca="1" ref="Q40" ca="1">INDIRECT("DATA!F" &amp; 422-5*(ROW()-2)/2+(COLUMN()-14))</f>
        <v>0.99758990562581085</v>
      </c>
      <c r="R40" s="2" cm="1">
        <f t="array" aca="1" ref="R40" ca="1">INDIRECT("DATA!F" &amp; 422-5*(ROW()-2)/2+(COLUMN()-14))</f>
        <v>0.99625669622230917</v>
      </c>
      <c r="S40" s="23"/>
      <c r="T40" s="83"/>
      <c r="U40" s="74">
        <v>-70</v>
      </c>
      <c r="V40" s="10" t="s">
        <v>2</v>
      </c>
      <c r="W40" s="3" cm="1">
        <f t="array" aca="1" ref="W40" ca="1">INDIRECT("DATA!G" &amp; 422-5*(ROW()-2)/2+(COLUMN()-23))</f>
        <v>0.96074117993593999</v>
      </c>
      <c r="X40" s="3" cm="1">
        <f t="array" aca="1" ref="X40" ca="1">INDIRECT("DATA!G" &amp; 422-5*(ROW()-2)/2+(COLUMN()-23))</f>
        <v>0.9583029099957272</v>
      </c>
      <c r="Y40" s="3" cm="1">
        <f t="array" aca="1" ref="Y40" ca="1">INDIRECT("DATA!G" &amp; 422-5*(ROW()-2)/2+(COLUMN()-23))</f>
        <v>0.95046734988045778</v>
      </c>
      <c r="Z40" s="3" cm="1">
        <f t="array" aca="1" ref="Z40" ca="1">INDIRECT("DATA!G" &amp; 422-5*(ROW()-2)/2+(COLUMN()-23))</f>
        <v>0.93581786553784219</v>
      </c>
      <c r="AA40" s="3" cm="1">
        <f t="array" aca="1" ref="AA40" ca="1">INDIRECT("DATA!G" &amp; 422-5*(ROW()-2)/2+(COLUMN()-23))</f>
        <v>0.91054203430784564</v>
      </c>
      <c r="AC40" s="83"/>
      <c r="AD40" s="74">
        <v>-70</v>
      </c>
      <c r="AE40" s="10" t="s">
        <v>2</v>
      </c>
      <c r="AF40" s="2">
        <f t="shared" ca="1" si="1"/>
        <v>0.14866652878984155</v>
      </c>
      <c r="AG40" s="2">
        <f t="shared" ca="1" si="1"/>
        <v>0.15756798238892988</v>
      </c>
      <c r="AH40" s="2">
        <f t="shared" ca="1" si="1"/>
        <v>0.18524222150503344</v>
      </c>
      <c r="AI40" s="2">
        <f t="shared" ca="1" si="1"/>
        <v>0.23726409350068411</v>
      </c>
      <c r="AJ40" s="2">
        <f t="shared" ca="1" si="1"/>
        <v>0.32168543555870266</v>
      </c>
    </row>
    <row r="41" spans="2:36" ht="17" thickBot="1" x14ac:dyDescent="0.25">
      <c r="B41" s="83"/>
      <c r="C41" s="75"/>
      <c r="D41" s="11" t="s">
        <v>3</v>
      </c>
      <c r="E41" s="5" cm="1">
        <f t="array" aca="1" ref="E41" ca="1">INDIRECT("DATA!H" &amp; 422-5*(ROW()-3)/2+(COLUMN()-5))</f>
        <v>0.75886404595003154</v>
      </c>
      <c r="F41" s="5" cm="1">
        <f t="array" aca="1" ref="F41" ca="1">INDIRECT("DATA!H" &amp; 422-5*(ROW()-3)/2+(COLUMN()-5))</f>
        <v>0.74444625595012548</v>
      </c>
      <c r="G41" s="5" cm="1">
        <f t="array" aca="1" ref="G41" ca="1">INDIRECT("DATA!H" &amp; 422-5*(ROW()-3)/2+(COLUMN()-5))</f>
        <v>0.70184125848200851</v>
      </c>
      <c r="H41" s="5" cm="1">
        <f t="array" aca="1" ref="H41" ca="1">INDIRECT("DATA!H" &amp; 422-5*(ROW()-3)/2+(COLUMN()-5))</f>
        <v>0.62544627987462587</v>
      </c>
      <c r="I41" s="5" cm="1">
        <f t="array" aca="1" ref="I41" ca="1">INDIRECT("DATA!H" &amp; 422-5*(ROW()-3)/2+(COLUMN()-5))</f>
        <v>0.51073878290799579</v>
      </c>
      <c r="K41" s="83"/>
      <c r="L41" s="75"/>
      <c r="M41" s="11" t="s">
        <v>3</v>
      </c>
      <c r="N41" s="5" cm="1">
        <f t="array" aca="1" ref="N41" ca="1">INDIRECT("DATA!I" &amp; 422-5*(ROW()-3)/2+(COLUMN()-14))</f>
        <v>0.99753753274601398</v>
      </c>
      <c r="O41" s="5" cm="1">
        <f t="array" aca="1" ref="O41" ca="1">INDIRECT("DATA!I" &amp; 422-5*(ROW()-3)/2+(COLUMN()-14))</f>
        <v>0.99741907455650958</v>
      </c>
      <c r="P41" s="5" cm="1">
        <f t="array" aca="1" ref="P41" ca="1">INDIRECT("DATA!I" &amp; 422-5*(ROW()-3)/2+(COLUMN()-14))</f>
        <v>0.99719821764878402</v>
      </c>
      <c r="Q41" s="5" cm="1">
        <f t="array" aca="1" ref="Q41" ca="1">INDIRECT("DATA!I" &amp; 422-5*(ROW()-3)/2+(COLUMN()-14))</f>
        <v>0.99641312377842517</v>
      </c>
      <c r="R41" s="5" cm="1">
        <f t="array" aca="1" ref="R41" ca="1">INDIRECT("DATA!I" &amp; 422-5*(ROW()-3)/2+(COLUMN()-14))</f>
        <v>0.99527831911987696</v>
      </c>
      <c r="S41" s="23"/>
      <c r="T41" s="83"/>
      <c r="U41" s="75"/>
      <c r="V41" s="11" t="s">
        <v>3</v>
      </c>
      <c r="W41" s="6" cm="1">
        <f t="array" aca="1" ref="W41" ca="1">INDIRECT("DATA!J" &amp; 422-5*(ROW()-3)/2+(COLUMN()-23))</f>
        <v>0.92872741657226798</v>
      </c>
      <c r="X41" s="6" cm="1">
        <f t="array" aca="1" ref="X41" ca="1">INDIRECT("DATA!J" &amp; 422-5*(ROW()-3)/2+(COLUMN()-23))</f>
        <v>0.92383908186286756</v>
      </c>
      <c r="Y41" s="6" cm="1">
        <f t="array" aca="1" ref="Y41" ca="1">INDIRECT("DATA!J" &amp; 422-5*(ROW()-3)/2+(COLUMN()-23))</f>
        <v>0.90823612151971744</v>
      </c>
      <c r="Z41" s="6" cm="1">
        <f t="array" aca="1" ref="Z41" ca="1">INDIRECT("DATA!J" &amp; 422-5*(ROW()-3)/2+(COLUMN()-23))</f>
        <v>0.87643604441700418</v>
      </c>
      <c r="AA41" s="6" cm="1">
        <f t="array" aca="1" ref="AA41" ca="1">INDIRECT("DATA!J" &amp; 422-5*(ROW()-3)/2+(COLUMN()-23))</f>
        <v>0.81973848285859496</v>
      </c>
      <c r="AC41" s="83"/>
      <c r="AD41" s="75"/>
      <c r="AE41" s="11" t="s">
        <v>3</v>
      </c>
      <c r="AF41" s="5">
        <f t="shared" ca="1" si="1"/>
        <v>0.23867348679598244</v>
      </c>
      <c r="AG41" s="5">
        <f t="shared" ca="1" si="1"/>
        <v>0.2529728186063841</v>
      </c>
      <c r="AH41" s="5">
        <f t="shared" ca="1" si="1"/>
        <v>0.29535695916677551</v>
      </c>
      <c r="AI41" s="5">
        <f t="shared" ca="1" si="1"/>
        <v>0.3709668439037993</v>
      </c>
      <c r="AJ41" s="5">
        <f t="shared" ca="1" si="1"/>
        <v>0.48453953621188117</v>
      </c>
    </row>
    <row r="42" spans="2:36" x14ac:dyDescent="0.2">
      <c r="B42" s="83"/>
      <c r="C42" s="74">
        <v>-75</v>
      </c>
      <c r="D42" s="12" t="s">
        <v>2</v>
      </c>
      <c r="E42" s="2" cm="1">
        <f t="array" aca="1" ref="E42" ca="1">INDIRECT("DATA!E"&amp;422-5*(ROW()-2)/2+(COLUMN()-5))</f>
        <v>0.7908259923535943</v>
      </c>
      <c r="F42" s="2" cm="1">
        <f t="array" aca="1" ref="F42" ca="1">INDIRECT("DATA!E"&amp;422-5*(ROW()-2)/2+(COLUMN()-5))</f>
        <v>0.78246255344727078</v>
      </c>
      <c r="G42" s="2" cm="1">
        <f t="array" aca="1" ref="G42" ca="1">INDIRECT("DATA!E"&amp;422-5*(ROW()-2)/2+(COLUMN()-5))</f>
        <v>0.75531478745001823</v>
      </c>
      <c r="H42" s="2" cm="1">
        <f t="array" aca="1" ref="H42" ca="1">INDIRECT("DATA!E"&amp;422-5*(ROW()-2)/2+(COLUMN()-5))</f>
        <v>0.70765506340931505</v>
      </c>
      <c r="I42" s="2" cm="1">
        <f t="array" aca="1" ref="I42" ca="1">INDIRECT("DATA!E"&amp;422-5*(ROW()-2)/2+(COLUMN()-5))</f>
        <v>0.63289316961722453</v>
      </c>
      <c r="K42" s="83"/>
      <c r="L42" s="74">
        <v>-75</v>
      </c>
      <c r="M42" s="12" t="s">
        <v>2</v>
      </c>
      <c r="N42" s="2" cm="1">
        <f t="array" aca="1" ref="N42" ca="1">INDIRECT("DATA!F" &amp; 422-5*(ROW()-2)/2+(COLUMN()-14))</f>
        <v>0.99817208390747802</v>
      </c>
      <c r="O42" s="2" cm="1">
        <f t="array" aca="1" ref="O42" ca="1">INDIRECT("DATA!F" &amp; 422-5*(ROW()-2)/2+(COLUMN()-14))</f>
        <v>0.99805432104702163</v>
      </c>
      <c r="P42" s="2" cm="1">
        <f t="array" aca="1" ref="P42" ca="1">INDIRECT("DATA!F" &amp; 422-5*(ROW()-2)/2+(COLUMN()-14))</f>
        <v>0.99784907585192795</v>
      </c>
      <c r="Q42" s="2" cm="1">
        <f t="array" aca="1" ref="Q42" ca="1">INDIRECT("DATA!F" &amp; 422-5*(ROW()-2)/2+(COLUMN()-14))</f>
        <v>0.99740397479584364</v>
      </c>
      <c r="R42" s="2" cm="1">
        <f t="array" aca="1" ref="R42" ca="1">INDIRECT("DATA!F" &amp; 422-5*(ROW()-2)/2+(COLUMN()-14))</f>
        <v>0.99510735747061496</v>
      </c>
      <c r="S42" s="23"/>
      <c r="T42" s="83"/>
      <c r="U42" s="74">
        <v>-75</v>
      </c>
      <c r="V42" s="12" t="s">
        <v>2</v>
      </c>
      <c r="W42" s="3" cm="1">
        <f t="array" aca="1" ref="W42" ca="1">INDIRECT("DATA!G" &amp; 422-5*(ROW()-2)/2+(COLUMN()-23))</f>
        <v>0.9443338631966548</v>
      </c>
      <c r="X42" s="3" cm="1">
        <f t="array" aca="1" ref="X42" ca="1">INDIRECT("DATA!G" &amp; 422-5*(ROW()-2)/2+(COLUMN()-23))</f>
        <v>0.94195517817785501</v>
      </c>
      <c r="Y42" s="3" cm="1">
        <f t="array" aca="1" ref="Y42" ca="1">INDIRECT("DATA!G" &amp; 422-5*(ROW()-2)/2+(COLUMN()-23))</f>
        <v>0.93447986929216698</v>
      </c>
      <c r="Z42" s="3" cm="1">
        <f t="array" aca="1" ref="Z42" ca="1">INDIRECT("DATA!G" &amp; 422-5*(ROW()-2)/2+(COLUMN()-23))</f>
        <v>0.92069696006109503</v>
      </c>
      <c r="AA42" s="3" cm="1">
        <f t="array" aca="1" ref="AA42" ca="1">INDIRECT("DATA!G" &amp; 422-5*(ROW()-2)/2+(COLUMN()-23))</f>
        <v>0.89708081086026381</v>
      </c>
      <c r="AC42" s="83"/>
      <c r="AD42" s="74">
        <v>-75</v>
      </c>
      <c r="AE42" s="12" t="s">
        <v>2</v>
      </c>
      <c r="AF42" s="2">
        <f t="shared" ca="1" si="1"/>
        <v>0.20734609155388373</v>
      </c>
      <c r="AG42" s="2">
        <f t="shared" ca="1" si="1"/>
        <v>0.21559176759975085</v>
      </c>
      <c r="AH42" s="2">
        <f t="shared" ca="1" si="1"/>
        <v>0.24253428840190971</v>
      </c>
      <c r="AI42" s="2">
        <f t="shared" ca="1" si="1"/>
        <v>0.28974891138652858</v>
      </c>
      <c r="AJ42" s="2">
        <f t="shared" ca="1" si="1"/>
        <v>0.36221418785339043</v>
      </c>
    </row>
    <row r="43" spans="2:36" ht="17" thickBot="1" x14ac:dyDescent="0.25">
      <c r="B43" s="83"/>
      <c r="C43" s="75"/>
      <c r="D43" s="9" t="s">
        <v>3</v>
      </c>
      <c r="E43" s="5" cm="1">
        <f t="array" aca="1" ref="E43" ca="1">INDIRECT("DATA!H" &amp; 422-5*(ROW()-3)/2+(COLUMN()-5))</f>
        <v>0.66835372599439202</v>
      </c>
      <c r="F43" s="5" cm="1">
        <f t="array" aca="1" ref="F43" ca="1">INDIRECT("DATA!H" &amp; 422-5*(ROW()-3)/2+(COLUMN()-5))</f>
        <v>0.65515204792735882</v>
      </c>
      <c r="G43" s="5" cm="1">
        <f t="array" aca="1" ref="G43" ca="1">INDIRECT("DATA!H" &amp; 422-5*(ROW()-3)/2+(COLUMN()-5))</f>
        <v>0.61709267094282971</v>
      </c>
      <c r="H43" s="5" cm="1">
        <f t="array" aca="1" ref="H43" ca="1">INDIRECT("DATA!H" &amp; 422-5*(ROW()-3)/2+(COLUMN()-5))</f>
        <v>0.55143667579455768</v>
      </c>
      <c r="I43" s="5" cm="1">
        <f t="array" aca="1" ref="I43" ca="1">INDIRECT("DATA!H" &amp; 422-5*(ROW()-3)/2+(COLUMN()-5))</f>
        <v>0.45867593277280372</v>
      </c>
      <c r="K43" s="83"/>
      <c r="L43" s="75"/>
      <c r="M43" s="9" t="s">
        <v>3</v>
      </c>
      <c r="N43" s="5" cm="1">
        <f t="array" aca="1" ref="N43" ca="1">INDIRECT("DATA!I" &amp; 422-5*(ROW()-3)/2+(COLUMN()-14))</f>
        <v>0.9969413335328472</v>
      </c>
      <c r="O43" s="5" cm="1">
        <f t="array" aca="1" ref="O43" ca="1">INDIRECT("DATA!I" &amp; 422-5*(ROW()-3)/2+(COLUMN()-14))</f>
        <v>0.99681885105261281</v>
      </c>
      <c r="P43" s="5" cm="1">
        <f t="array" aca="1" ref="P43" ca="1">INDIRECT("DATA!I" &amp; 422-5*(ROW()-3)/2+(COLUMN()-14))</f>
        <v>0.99650159766344737</v>
      </c>
      <c r="Q43" s="5" cm="1">
        <f t="array" aca="1" ref="Q43" ca="1">INDIRECT("DATA!I" &amp; 422-5*(ROW()-3)/2+(COLUMN()-14))</f>
        <v>0.99553566695957119</v>
      </c>
      <c r="R43" s="5" cm="1">
        <f t="array" aca="1" ref="R43" ca="1">INDIRECT("DATA!I" &amp; 422-5*(ROW()-3)/2+(COLUMN()-14))</f>
        <v>0.99563012246310556</v>
      </c>
      <c r="S43" s="23"/>
      <c r="T43" s="83"/>
      <c r="U43" s="75"/>
      <c r="V43" s="9" t="s">
        <v>3</v>
      </c>
      <c r="W43" s="6" cm="1">
        <f t="array" aca="1" ref="W43" ca="1">INDIRECT("DATA!J" &amp; 422-5*(ROW()-3)/2+(COLUMN()-23))</f>
        <v>0.89561912226012574</v>
      </c>
      <c r="X43" s="6" cm="1">
        <f t="array" aca="1" ref="X43" ca="1">INDIRECT("DATA!J" &amp; 422-5*(ROW()-3)/2+(COLUMN()-23))</f>
        <v>0.89037914383027505</v>
      </c>
      <c r="Y43" s="6" cm="1">
        <f t="array" aca="1" ref="Y43" ca="1">INDIRECT("DATA!J" &amp; 422-5*(ROW()-3)/2+(COLUMN()-23))</f>
        <v>0.87375499731343176</v>
      </c>
      <c r="Z43" s="6" cm="1">
        <f t="array" aca="1" ref="Z43" ca="1">INDIRECT("DATA!J" &amp; 422-5*(ROW()-3)/2+(COLUMN()-23))</f>
        <v>0.84269180017675727</v>
      </c>
      <c r="AA43" s="6" cm="1">
        <f t="array" aca="1" ref="AA43" ca="1">INDIRECT("DATA!J" &amp; 422-5*(ROW()-3)/2+(COLUMN()-23))</f>
        <v>0.79324035063356468</v>
      </c>
      <c r="AC43" s="83"/>
      <c r="AD43" s="75"/>
      <c r="AE43" s="9" t="s">
        <v>3</v>
      </c>
      <c r="AF43" s="5">
        <f t="shared" ca="1" si="1"/>
        <v>0.32858760753845517</v>
      </c>
      <c r="AG43" s="5">
        <f t="shared" ca="1" si="1"/>
        <v>0.34166680312525399</v>
      </c>
      <c r="AH43" s="5">
        <f t="shared" ca="1" si="1"/>
        <v>0.37940892672061766</v>
      </c>
      <c r="AI43" s="5">
        <f t="shared" ca="1" si="1"/>
        <v>0.4440989911650135</v>
      </c>
      <c r="AJ43" s="5">
        <f t="shared" ca="1" si="1"/>
        <v>0.53695418969030184</v>
      </c>
    </row>
    <row r="44" spans="2:36" x14ac:dyDescent="0.2">
      <c r="B44" s="83"/>
      <c r="C44" s="74">
        <v>-80</v>
      </c>
      <c r="D44" s="12" t="s">
        <v>2</v>
      </c>
      <c r="E44" s="2" cm="1">
        <f t="array" aca="1" ref="E44" ca="1">INDIRECT("DATA!E"&amp;422-5*(ROW()-2)/2+(COLUMN()-5))</f>
        <v>0.708205587848035</v>
      </c>
      <c r="F44" s="2" cm="1">
        <f t="array" aca="1" ref="F44" ca="1">INDIRECT("DATA!E"&amp;422-5*(ROW()-2)/2+(COLUMN()-5))</f>
        <v>0.70003539168133877</v>
      </c>
      <c r="G44" s="2" cm="1">
        <f t="array" aca="1" ref="G44" ca="1">INDIRECT("DATA!E"&amp;422-5*(ROW()-2)/2+(COLUMN()-5))</f>
        <v>0.67646199971963461</v>
      </c>
      <c r="H44" s="2" cm="1">
        <f t="array" aca="1" ref="H44" ca="1">INDIRECT("DATA!E"&amp;422-5*(ROW()-2)/2+(COLUMN()-5))</f>
        <v>0.63648901384681578</v>
      </c>
      <c r="I44" s="2" cm="1">
        <f t="array" aca="1" ref="I44" ca="1">INDIRECT("DATA!E"&amp;422-5*(ROW()-2)/2+(COLUMN()-5))</f>
        <v>0.5823061168276078</v>
      </c>
      <c r="K44" s="83"/>
      <c r="L44" s="74">
        <v>-80</v>
      </c>
      <c r="M44" s="12" t="s">
        <v>2</v>
      </c>
      <c r="N44" s="2" cm="1">
        <f t="array" aca="1" ref="N44" ca="1">INDIRECT("DATA!F" &amp; 422-5*(ROW()-2)/2+(COLUMN()-14))</f>
        <v>0.99765895627237056</v>
      </c>
      <c r="O44" s="2" cm="1">
        <f t="array" aca="1" ref="O44" ca="1">INDIRECT("DATA!F" &amp; 422-5*(ROW()-2)/2+(COLUMN()-14))</f>
        <v>0.99726179773026802</v>
      </c>
      <c r="P44" s="2" cm="1">
        <f t="array" aca="1" ref="P44" ca="1">INDIRECT("DATA!F" &amp; 422-5*(ROW()-2)/2+(COLUMN()-14))</f>
        <v>0.99626279609806556</v>
      </c>
      <c r="Q44" s="2" cm="1">
        <f t="array" aca="1" ref="Q44" ca="1">INDIRECT("DATA!F" &amp; 422-5*(ROW()-2)/2+(COLUMN()-14))</f>
        <v>0.99540733554916916</v>
      </c>
      <c r="R44" s="2" cm="1">
        <f t="array" aca="1" ref="R44" ca="1">INDIRECT("DATA!F" &amp; 422-5*(ROW()-2)/2+(COLUMN()-14))</f>
        <v>0.99648163409554136</v>
      </c>
      <c r="S44" s="23"/>
      <c r="T44" s="83"/>
      <c r="U44" s="74">
        <v>-80</v>
      </c>
      <c r="V44" s="12" t="s">
        <v>2</v>
      </c>
      <c r="W44" s="3" cm="1">
        <f t="array" aca="1" ref="W44" ca="1">INDIRECT("DATA!G" &amp; 422-5*(ROW()-2)/2+(COLUMN()-23))</f>
        <v>0.92079616047213042</v>
      </c>
      <c r="X44" s="3" cm="1">
        <f t="array" aca="1" ref="X44" ca="1">INDIRECT("DATA!G" &amp; 422-5*(ROW()-2)/2+(COLUMN()-23))</f>
        <v>0.91838002828577581</v>
      </c>
      <c r="Y44" s="3" cm="1">
        <f t="array" aca="1" ref="Y44" ca="1">INDIRECT("DATA!G" &amp; 422-5*(ROW()-2)/2+(COLUMN()-23))</f>
        <v>0.91080434312137559</v>
      </c>
      <c r="Z44" s="3" cm="1">
        <f t="array" aca="1" ref="Z44" ca="1">INDIRECT("DATA!G" &amp; 422-5*(ROW()-2)/2+(COLUMN()-23))</f>
        <v>0.89846170719379259</v>
      </c>
      <c r="AA44" s="3" cm="1">
        <f t="array" aca="1" ref="AA44" ca="1">INDIRECT("DATA!G" &amp; 422-5*(ROW()-2)/2+(COLUMN()-23))</f>
        <v>0.88184567035486416</v>
      </c>
      <c r="AC44" s="83"/>
      <c r="AD44" s="74">
        <v>-80</v>
      </c>
      <c r="AE44" s="12" t="s">
        <v>2</v>
      </c>
      <c r="AF44" s="2">
        <f t="shared" ca="1" si="1"/>
        <v>0.28945336842433556</v>
      </c>
      <c r="AG44" s="2">
        <f t="shared" ca="1" si="1"/>
        <v>0.29722640604892925</v>
      </c>
      <c r="AH44" s="2">
        <f t="shared" ca="1" si="1"/>
        <v>0.31980079637843095</v>
      </c>
      <c r="AI44" s="2">
        <f t="shared" ca="1" si="1"/>
        <v>0.35891832170235338</v>
      </c>
      <c r="AJ44" s="2">
        <f t="shared" ca="1" si="1"/>
        <v>0.41417551726793356</v>
      </c>
    </row>
    <row r="45" spans="2:36" ht="17" thickBot="1" x14ac:dyDescent="0.25">
      <c r="B45" s="84"/>
      <c r="C45" s="75"/>
      <c r="D45" s="9" t="s">
        <v>3</v>
      </c>
      <c r="E45" s="5" cm="1">
        <f t="array" aca="1" ref="E45" ca="1">INDIRECT("DATA!H" &amp; 422-5*(ROW()-3)/2+(COLUMN()-5))</f>
        <v>0.54929632624175062</v>
      </c>
      <c r="F45" s="5" cm="1">
        <f t="array" aca="1" ref="F45" ca="1">INDIRECT("DATA!H" &amp; 422-5*(ROW()-3)/2+(COLUMN()-5))</f>
        <v>0.54053154155827998</v>
      </c>
      <c r="G45" s="5" cm="1">
        <f t="array" aca="1" ref="G45" ca="1">INDIRECT("DATA!H" &amp; 422-5*(ROW()-3)/2+(COLUMN()-5))</f>
        <v>0.5109434888558787</v>
      </c>
      <c r="H45" s="5" cm="1">
        <f t="array" aca="1" ref="H45" ca="1">INDIRECT("DATA!H" &amp; 422-5*(ROW()-3)/2+(COLUMN()-5))</f>
        <v>0.4624273514144589</v>
      </c>
      <c r="I45" s="5" cm="1">
        <f t="array" aca="1" ref="I45" ca="1">INDIRECT("DATA!H" &amp; 422-5*(ROW()-3)/2+(COLUMN()-5))</f>
        <v>0.37999270918052819</v>
      </c>
      <c r="K45" s="84"/>
      <c r="L45" s="75"/>
      <c r="M45" s="9" t="s">
        <v>3</v>
      </c>
      <c r="N45" s="5" cm="1">
        <f t="array" aca="1" ref="N45" ca="1">INDIRECT("DATA!I" &amp; 422-5*(ROW()-3)/2+(COLUMN()-14))</f>
        <v>0.99573862915378397</v>
      </c>
      <c r="O45" s="5" cm="1">
        <f t="array" aca="1" ref="O45" ca="1">INDIRECT("DATA!I" &amp; 422-5*(ROW()-3)/2+(COLUMN()-14))</f>
        <v>0.99590534570832578</v>
      </c>
      <c r="P45" s="5" cm="1">
        <f t="array" aca="1" ref="P45" ca="1">INDIRECT("DATA!I" &amp; 422-5*(ROW()-3)/2+(COLUMN()-14))</f>
        <v>0.99636722984666704</v>
      </c>
      <c r="Q45" s="5" cm="1">
        <f t="array" aca="1" ref="Q45" ca="1">INDIRECT("DATA!I" &amp; 422-5*(ROW()-3)/2+(COLUMN()-14))</f>
        <v>0.99606607438222305</v>
      </c>
      <c r="R45" s="5" cm="1">
        <f t="array" aca="1" ref="R45" ca="1">INDIRECT("DATA!I" &amp; 422-5*(ROW()-3)/2+(COLUMN()-14))</f>
        <v>0.99084502726596835</v>
      </c>
      <c r="S45" s="23"/>
      <c r="T45" s="84"/>
      <c r="U45" s="75"/>
      <c r="V45" s="9" t="s">
        <v>3</v>
      </c>
      <c r="W45" s="6" cm="1">
        <f t="array" aca="1" ref="W45" ca="1">INDIRECT("DATA!J" &amp; 422-5*(ROW()-3)/2+(COLUMN()-23))</f>
        <v>0.84333528141112568</v>
      </c>
      <c r="X45" s="6" cm="1">
        <f t="array" aca="1" ref="X45" ca="1">INDIRECT("DATA!J" &amp; 422-5*(ROW()-3)/2+(COLUMN()-23))</f>
        <v>0.8386434855187791</v>
      </c>
      <c r="Y45" s="6" cm="1">
        <f t="array" aca="1" ref="Y45" ca="1">INDIRECT("DATA!J" &amp; 422-5*(ROW()-3)/2+(COLUMN()-23))</f>
        <v>0.82441966034937264</v>
      </c>
      <c r="Z45" s="6" cm="1">
        <f t="array" aca="1" ref="Z45" ca="1">INDIRECT("DATA!J" &amp; 422-5*(ROW()-3)/2+(COLUMN()-23))</f>
        <v>0.7972698085002411</v>
      </c>
      <c r="AA45" s="6" cm="1">
        <f t="array" aca="1" ref="AA45" ca="1">INDIRECT("DATA!J" &amp; 422-5*(ROW()-3)/2+(COLUMN()-23))</f>
        <v>0.76586488388871243</v>
      </c>
      <c r="AC45" s="84"/>
      <c r="AD45" s="75"/>
      <c r="AE45" s="9" t="s">
        <v>3</v>
      </c>
      <c r="AF45" s="5">
        <f t="shared" ca="1" si="1"/>
        <v>0.44644230291203335</v>
      </c>
      <c r="AG45" s="5">
        <f t="shared" ca="1" si="1"/>
        <v>0.4553738041500458</v>
      </c>
      <c r="AH45" s="5">
        <f t="shared" ca="1" si="1"/>
        <v>0.48542374099078833</v>
      </c>
      <c r="AI45" s="5">
        <f t="shared" ca="1" si="1"/>
        <v>0.53363872296776416</v>
      </c>
      <c r="AJ45" s="5">
        <f t="shared" ca="1" si="1"/>
        <v>0.61085231808544016</v>
      </c>
    </row>
    <row r="46" spans="2:36" ht="17" thickBot="1" x14ac:dyDescent="0.25">
      <c r="B46" s="90"/>
      <c r="C46" s="91"/>
      <c r="D46" s="92"/>
      <c r="E46" s="13">
        <v>0</v>
      </c>
      <c r="F46" s="13">
        <v>1</v>
      </c>
      <c r="G46" s="13">
        <v>2</v>
      </c>
      <c r="H46" s="13">
        <v>3</v>
      </c>
      <c r="I46" s="14">
        <v>4</v>
      </c>
      <c r="K46" s="90"/>
      <c r="L46" s="91"/>
      <c r="M46" s="92"/>
      <c r="N46" s="13">
        <v>0</v>
      </c>
      <c r="O46" s="13">
        <v>1</v>
      </c>
      <c r="P46" s="13">
        <v>2</v>
      </c>
      <c r="Q46" s="13">
        <v>3</v>
      </c>
      <c r="R46" s="14">
        <v>4</v>
      </c>
      <c r="T46" s="90"/>
      <c r="U46" s="91"/>
      <c r="V46" s="92"/>
      <c r="W46" s="13">
        <v>0</v>
      </c>
      <c r="X46" s="13">
        <v>1</v>
      </c>
      <c r="Y46" s="13">
        <v>2</v>
      </c>
      <c r="Z46" s="13">
        <v>3</v>
      </c>
      <c r="AA46" s="14">
        <v>4</v>
      </c>
      <c r="AC46" s="90"/>
      <c r="AD46" s="91"/>
      <c r="AE46" s="92"/>
      <c r="AF46" s="13">
        <v>0</v>
      </c>
      <c r="AG46" s="13">
        <v>1</v>
      </c>
      <c r="AH46" s="13">
        <v>2</v>
      </c>
      <c r="AI46" s="13">
        <v>3</v>
      </c>
      <c r="AJ46" s="14">
        <v>4</v>
      </c>
    </row>
    <row r="47" spans="2:36" ht="17" thickBot="1" x14ac:dyDescent="0.25">
      <c r="B47" s="93"/>
      <c r="C47" s="94"/>
      <c r="D47" s="95"/>
      <c r="E47" s="71" t="s">
        <v>4</v>
      </c>
      <c r="F47" s="72"/>
      <c r="G47" s="72"/>
      <c r="H47" s="72"/>
      <c r="I47" s="73"/>
      <c r="K47" s="93"/>
      <c r="L47" s="94"/>
      <c r="M47" s="95"/>
      <c r="N47" s="71" t="s">
        <v>4</v>
      </c>
      <c r="O47" s="72"/>
      <c r="P47" s="72"/>
      <c r="Q47" s="72"/>
      <c r="R47" s="73"/>
      <c r="T47" s="93"/>
      <c r="U47" s="94"/>
      <c r="V47" s="95"/>
      <c r="W47" s="71" t="s">
        <v>4</v>
      </c>
      <c r="X47" s="72"/>
      <c r="Y47" s="72"/>
      <c r="Z47" s="72"/>
      <c r="AA47" s="73"/>
      <c r="AC47" s="93"/>
      <c r="AD47" s="94"/>
      <c r="AE47" s="95"/>
      <c r="AF47" s="71" t="s">
        <v>4</v>
      </c>
      <c r="AG47" s="72"/>
      <c r="AH47" s="72"/>
      <c r="AI47" s="72"/>
      <c r="AJ47" s="73"/>
    </row>
    <row r="48" spans="2:36" ht="17" thickBot="1" x14ac:dyDescent="0.25"/>
    <row r="49" spans="2:27" ht="16" customHeight="1" x14ac:dyDescent="0.2">
      <c r="B49" s="76" t="s">
        <v>38</v>
      </c>
      <c r="C49" s="77"/>
      <c r="D49" s="78"/>
      <c r="E49" s="56" t="s">
        <v>51</v>
      </c>
      <c r="F49" s="57"/>
      <c r="G49" s="57"/>
      <c r="H49" s="57"/>
      <c r="I49" s="58"/>
      <c r="K49" s="76" t="s">
        <v>38</v>
      </c>
      <c r="L49" s="77"/>
      <c r="M49" s="78"/>
      <c r="N49" s="56" t="s">
        <v>52</v>
      </c>
      <c r="O49" s="57"/>
      <c r="P49" s="57"/>
      <c r="Q49" s="57"/>
      <c r="R49" s="58"/>
      <c r="T49" s="76" t="s">
        <v>38</v>
      </c>
      <c r="U49" s="77"/>
      <c r="V49" s="78"/>
      <c r="W49" s="76" t="s">
        <v>53</v>
      </c>
      <c r="X49" s="77"/>
      <c r="Y49" s="77"/>
      <c r="Z49" s="77"/>
      <c r="AA49" s="78"/>
    </row>
    <row r="50" spans="2:27" ht="17" thickBot="1" x14ac:dyDescent="0.25">
      <c r="B50" s="86"/>
      <c r="C50" s="87"/>
      <c r="D50" s="88"/>
      <c r="E50" s="59"/>
      <c r="F50" s="60"/>
      <c r="G50" s="60"/>
      <c r="H50" s="60"/>
      <c r="I50" s="61"/>
      <c r="K50" s="86"/>
      <c r="L50" s="87"/>
      <c r="M50" s="88"/>
      <c r="N50" s="59"/>
      <c r="O50" s="60"/>
      <c r="P50" s="60"/>
      <c r="Q50" s="60"/>
      <c r="R50" s="61"/>
      <c r="T50" s="86"/>
      <c r="U50" s="87"/>
      <c r="V50" s="88"/>
      <c r="W50" s="79"/>
      <c r="X50" s="80"/>
      <c r="Y50" s="80"/>
      <c r="Z50" s="80"/>
      <c r="AA50" s="81"/>
    </row>
    <row r="51" spans="2:27" x14ac:dyDescent="0.2">
      <c r="B51" s="82" t="s">
        <v>1</v>
      </c>
      <c r="C51" s="74">
        <v>20</v>
      </c>
      <c r="D51" s="1" t="s">
        <v>2</v>
      </c>
      <c r="E51" s="2">
        <f ca="1">(Parameters!$C$2/E4)^Parameters!$C$9</f>
        <v>0.82936567898677216</v>
      </c>
      <c r="F51" s="2">
        <f ca="1">(Parameters!$C$2/F4)^Parameters!$C$9</f>
        <v>0.87158961232001642</v>
      </c>
      <c r="G51" s="2">
        <f ca="1">(Parameters!$C$2/G4)^Parameters!$C$9</f>
        <v>1.1834227412790566</v>
      </c>
      <c r="H51" s="2">
        <f ca="1">(Parameters!$C$2/H4)^Parameters!$C$9</f>
        <v>2.3724479326664687</v>
      </c>
      <c r="I51" s="3">
        <f ca="1">(Parameters!$C$2/I4)^Parameters!$C$9</f>
        <v>16.457275947963144</v>
      </c>
      <c r="K51" s="82" t="s">
        <v>1</v>
      </c>
      <c r="L51" s="74">
        <v>20</v>
      </c>
      <c r="M51" s="1" t="s">
        <v>2</v>
      </c>
      <c r="N51" s="2">
        <f ca="1">(Parameters!$C$2/N4)^Parameters!$C$9</f>
        <v>0.64356021042525269</v>
      </c>
      <c r="O51" s="2">
        <f ca="1">(Parameters!$C$2/O4)^Parameters!$C$9</f>
        <v>0.64439415202649064</v>
      </c>
      <c r="P51" s="2">
        <f ca="1">(Parameters!$C$2/P4)^Parameters!$C$9</f>
        <v>0.6442536081937108</v>
      </c>
      <c r="Q51" s="2">
        <f ca="1">(Parameters!$C$2/Q4)^Parameters!$C$9</f>
        <v>0.65296402962248101</v>
      </c>
      <c r="R51" s="3">
        <f ca="1">(Parameters!$C$2/R4)^Parameters!$C$9</f>
        <v>0.71212558529357328</v>
      </c>
      <c r="T51" s="82" t="s">
        <v>1</v>
      </c>
      <c r="U51" s="74">
        <v>20</v>
      </c>
      <c r="V51" s="1" t="s">
        <v>2</v>
      </c>
      <c r="W51" s="2">
        <f ca="1">(Parameters!$C$2/W4)^Parameters!$C$9</f>
        <v>0.69464758881707223</v>
      </c>
      <c r="X51" s="2">
        <f ca="1">(Parameters!$C$2/X4)^Parameters!$C$9</f>
        <v>0.70526333682150655</v>
      </c>
      <c r="Y51" s="2">
        <f ca="1">(Parameters!$C$2/Y4)^Parameters!$C$9</f>
        <v>0.74086043392351575</v>
      </c>
      <c r="Z51" s="2">
        <f ca="1">(Parameters!$C$2/Z4)^Parameters!$C$9</f>
        <v>0.87193345768740949</v>
      </c>
      <c r="AA51" s="3">
        <f ca="1">(Parameters!$C$2/AA4)^Parameters!$C$9</f>
        <v>1.5432566730863395</v>
      </c>
    </row>
    <row r="52" spans="2:27" ht="17" thickBot="1" x14ac:dyDescent="0.25">
      <c r="B52" s="83"/>
      <c r="C52" s="75"/>
      <c r="D52" s="4" t="s">
        <v>3</v>
      </c>
      <c r="E52" s="18">
        <f ca="1">(Parameters!$C$2/E5)^Parameters!$C$9</f>
        <v>1.0853641534864056</v>
      </c>
      <c r="F52" s="18">
        <f ca="1">(Parameters!$C$2/F5)^Parameters!$C$9</f>
        <v>1.1989165121014111</v>
      </c>
      <c r="G52" s="18">
        <f ca="1">(Parameters!$C$2/G5)^Parameters!$C$9</f>
        <v>1.7728450687010626</v>
      </c>
      <c r="H52" s="18">
        <f ca="1">(Parameters!$C$2/H5)^Parameters!$C$9</f>
        <v>5.5702840561759341</v>
      </c>
      <c r="I52" s="22">
        <f ca="1">(Parameters!$C$2/I5)^Parameters!$C$9</f>
        <v>115.66596525390146</v>
      </c>
      <c r="K52" s="83"/>
      <c r="L52" s="75"/>
      <c r="M52" s="4" t="s">
        <v>3</v>
      </c>
      <c r="N52" s="18">
        <f ca="1">(Parameters!$C$2/N5)^Parameters!$C$9</f>
        <v>0.64196946500056873</v>
      </c>
      <c r="O52" s="18">
        <f ca="1">(Parameters!$C$2/O5)^Parameters!$C$9</f>
        <v>0.6423800922788282</v>
      </c>
      <c r="P52" s="18">
        <f ca="1">(Parameters!$C$2/P5)^Parameters!$C$9</f>
        <v>0.64630397217499946</v>
      </c>
      <c r="Q52" s="18">
        <f ca="1">(Parameters!$C$2/Q5)^Parameters!$C$9</f>
        <v>0.66004302432058626</v>
      </c>
      <c r="R52" s="22">
        <f ca="1">(Parameters!$C$2/R5)^Parameters!$C$9</f>
        <v>0.95697377050686316</v>
      </c>
      <c r="T52" s="83"/>
      <c r="U52" s="75"/>
      <c r="V52" s="4" t="s">
        <v>3</v>
      </c>
      <c r="W52" s="18">
        <f ca="1">(Parameters!$C$2/W5)^Parameters!$C$9</f>
        <v>0.7359664904663501</v>
      </c>
      <c r="X52" s="18">
        <f ca="1">(Parameters!$C$2/X5)^Parameters!$C$9</f>
        <v>0.75864269754141622</v>
      </c>
      <c r="Y52" s="18">
        <f ca="1">(Parameters!$C$2/Y5)^Parameters!$C$9</f>
        <v>0.87168260734100389</v>
      </c>
      <c r="Z52" s="18">
        <f ca="1">(Parameters!$C$2/Z5)^Parameters!$C$9</f>
        <v>1.3068934124792742</v>
      </c>
      <c r="AA52" s="22">
        <f ca="1">(Parameters!$C$2/AA5)^Parameters!$C$9</f>
        <v>3.4750433313870013</v>
      </c>
    </row>
    <row r="53" spans="2:27" x14ac:dyDescent="0.2">
      <c r="B53" s="83"/>
      <c r="C53" s="74">
        <v>15</v>
      </c>
      <c r="D53" s="1" t="s">
        <v>2</v>
      </c>
      <c r="E53" s="2">
        <f ca="1">(Parameters!$C$2/E6)^Parameters!$C$9</f>
        <v>0.76781908680805722</v>
      </c>
      <c r="F53" s="2">
        <f ca="1">(Parameters!$C$2/F6)^Parameters!$C$9</f>
        <v>0.79853923678080585</v>
      </c>
      <c r="G53" s="2">
        <f ca="1">(Parameters!$C$2/G6)^Parameters!$C$9</f>
        <v>1.0070266599579656</v>
      </c>
      <c r="H53" s="2">
        <f ca="1">(Parameters!$C$2/H6)^Parameters!$C$9</f>
        <v>1.7347109643964032</v>
      </c>
      <c r="I53" s="3">
        <f ca="1">(Parameters!$C$2/I6)^Parameters!$C$9</f>
        <v>7.6417097017591082</v>
      </c>
      <c r="K53" s="83"/>
      <c r="L53" s="74">
        <v>15</v>
      </c>
      <c r="M53" s="1" t="s">
        <v>2</v>
      </c>
      <c r="N53" s="2">
        <f ca="1">(Parameters!$C$2/N6)^Parameters!$C$9</f>
        <v>0.64284535626860284</v>
      </c>
      <c r="O53" s="2">
        <f ca="1">(Parameters!$C$2/O6)^Parameters!$C$9</f>
        <v>0.6434800456699562</v>
      </c>
      <c r="P53" s="2">
        <f ca="1">(Parameters!$C$2/P6)^Parameters!$C$9</f>
        <v>0.64336329143971205</v>
      </c>
      <c r="Q53" s="2">
        <f ca="1">(Parameters!$C$2/Q6)^Parameters!$C$9</f>
        <v>0.6517196876350797</v>
      </c>
      <c r="R53" s="3">
        <f ca="1">(Parameters!$C$2/R6)^Parameters!$C$9</f>
        <v>0.71362520905359994</v>
      </c>
      <c r="T53" s="83"/>
      <c r="U53" s="74">
        <v>15</v>
      </c>
      <c r="V53" s="1" t="s">
        <v>2</v>
      </c>
      <c r="W53" s="2">
        <f ca="1">(Parameters!$C$2/W6)^Parameters!$C$9</f>
        <v>0.67818431659117462</v>
      </c>
      <c r="X53" s="2">
        <f ca="1">(Parameters!$C$2/X6)^Parameters!$C$9</f>
        <v>0.68643932913866545</v>
      </c>
      <c r="Y53" s="2">
        <f ca="1">(Parameters!$C$2/Y6)^Parameters!$C$9</f>
        <v>0.71389556386497821</v>
      </c>
      <c r="Z53" s="2">
        <f ca="1">(Parameters!$C$2/Z6)^Parameters!$C$9</f>
        <v>0.81150446817689981</v>
      </c>
      <c r="AA53" s="3">
        <f ca="1">(Parameters!$C$2/AA6)^Parameters!$C$9</f>
        <v>1.2601335241635314</v>
      </c>
    </row>
    <row r="54" spans="2:27" ht="17" thickBot="1" x14ac:dyDescent="0.25">
      <c r="B54" s="83"/>
      <c r="C54" s="75"/>
      <c r="D54" s="4" t="s">
        <v>3</v>
      </c>
      <c r="E54" s="18">
        <f ca="1">(Parameters!$C$2/E7)^Parameters!$C$9</f>
        <v>0.91850516207523925</v>
      </c>
      <c r="F54" s="18">
        <f ca="1">(Parameters!$C$2/F7)^Parameters!$C$9</f>
        <v>0.99520401389695823</v>
      </c>
      <c r="G54" s="18">
        <f ca="1">(Parameters!$C$2/G7)^Parameters!$C$9</f>
        <v>1.3486138019306135</v>
      </c>
      <c r="H54" s="18">
        <f ca="1">(Parameters!$C$2/H7)^Parameters!$C$9</f>
        <v>3.2786580449170439</v>
      </c>
      <c r="I54" s="22">
        <f ca="1">(Parameters!$C$2/I7)^Parameters!$C$9</f>
        <v>45.537917098171064</v>
      </c>
      <c r="K54" s="83"/>
      <c r="L54" s="75"/>
      <c r="M54" s="4" t="s">
        <v>3</v>
      </c>
      <c r="N54" s="18">
        <f ca="1">(Parameters!$C$2/N7)^Parameters!$C$9</f>
        <v>0.64150262993161611</v>
      </c>
      <c r="O54" s="18">
        <f ca="1">(Parameters!$C$2/O7)^Parameters!$C$9</f>
        <v>0.64180180843295909</v>
      </c>
      <c r="P54" s="18">
        <f ca="1">(Parameters!$C$2/P7)^Parameters!$C$9</f>
        <v>0.64491029241912701</v>
      </c>
      <c r="Q54" s="18">
        <f ca="1">(Parameters!$C$2/Q7)^Parameters!$C$9</f>
        <v>0.65166731042433423</v>
      </c>
      <c r="R54" s="22">
        <f ca="1">(Parameters!$C$2/R7)^Parameters!$C$9</f>
        <v>0.73588814903852273</v>
      </c>
      <c r="T54" s="83"/>
      <c r="U54" s="75"/>
      <c r="V54" s="4" t="s">
        <v>3</v>
      </c>
      <c r="W54" s="18">
        <f ca="1">(Parameters!$C$2/W7)^Parameters!$C$9</f>
        <v>0.70376728082363604</v>
      </c>
      <c r="X54" s="18">
        <f ca="1">(Parameters!$C$2/X7)^Parameters!$C$9</f>
        <v>0.71969364677128123</v>
      </c>
      <c r="Y54" s="18">
        <f ca="1">(Parameters!$C$2/Y7)^Parameters!$C$9</f>
        <v>0.79709936659495706</v>
      </c>
      <c r="Z54" s="18">
        <f ca="1">(Parameters!$C$2/Z7)^Parameters!$C$9</f>
        <v>1.0926956121823144</v>
      </c>
      <c r="AA54" s="22">
        <f ca="1">(Parameters!$C$2/AA7)^Parameters!$C$9</f>
        <v>2.5193305788447868</v>
      </c>
    </row>
    <row r="55" spans="2:27" x14ac:dyDescent="0.2">
      <c r="B55" s="83"/>
      <c r="C55" s="74">
        <v>10</v>
      </c>
      <c r="D55" s="1" t="s">
        <v>2</v>
      </c>
      <c r="E55" s="2">
        <f ca="1">(Parameters!$C$2/E8)^Parameters!$C$9</f>
        <v>0.72904996088893714</v>
      </c>
      <c r="F55" s="2">
        <f ca="1">(Parameters!$C$2/F8)^Parameters!$C$9</f>
        <v>0.75087063198705084</v>
      </c>
      <c r="G55" s="2">
        <f ca="1">(Parameters!$C$2/G8)^Parameters!$C$9</f>
        <v>0.84943860441961672</v>
      </c>
      <c r="H55" s="2">
        <f ca="1">(Parameters!$C$2/H8)^Parameters!$C$9</f>
        <v>1.3858779200499751</v>
      </c>
      <c r="I55" s="3">
        <f ca="1">(Parameters!$C$2/I8)^Parameters!$C$9</f>
        <v>4.97589250557703</v>
      </c>
      <c r="K55" s="83"/>
      <c r="L55" s="74">
        <v>10</v>
      </c>
      <c r="M55" s="1" t="s">
        <v>2</v>
      </c>
      <c r="N55" s="2">
        <f ca="1">(Parameters!$C$2/N8)^Parameters!$C$9</f>
        <v>0.64349963847170577</v>
      </c>
      <c r="O55" s="2">
        <f ca="1">(Parameters!$C$2/O8)^Parameters!$C$9</f>
        <v>0.64290399929601683</v>
      </c>
      <c r="P55" s="2">
        <f ca="1">(Parameters!$C$2/P8)^Parameters!$C$9</f>
        <v>0.64475075081317146</v>
      </c>
      <c r="Q55" s="2">
        <f ca="1">(Parameters!$C$2/Q8)^Parameters!$C$9</f>
        <v>0.64878521032095871</v>
      </c>
      <c r="R55" s="3">
        <f ca="1">(Parameters!$C$2/R8)^Parameters!$C$9</f>
        <v>0.66876587589656888</v>
      </c>
      <c r="T55" s="83"/>
      <c r="U55" s="74">
        <v>10</v>
      </c>
      <c r="V55" s="1" t="s">
        <v>2</v>
      </c>
      <c r="W55" s="2">
        <f ca="1">(Parameters!$C$2/W8)^Parameters!$C$9</f>
        <v>0.66775152428908469</v>
      </c>
      <c r="X55" s="2">
        <f ca="1">(Parameters!$C$2/X8)^Parameters!$C$9</f>
        <v>0.67329675575217018</v>
      </c>
      <c r="Y55" s="2">
        <f ca="1">(Parameters!$C$2/Y8)^Parameters!$C$9</f>
        <v>0.69921121503626982</v>
      </c>
      <c r="Z55" s="2">
        <f ca="1">(Parameters!$C$2/Z8)^Parameters!$C$9</f>
        <v>0.76970704736983808</v>
      </c>
      <c r="AA55" s="3">
        <f ca="1">(Parameters!$C$2/AA8)^Parameters!$C$9</f>
        <v>1.066595223949022</v>
      </c>
    </row>
    <row r="56" spans="2:27" ht="17" thickBot="1" x14ac:dyDescent="0.25">
      <c r="B56" s="83"/>
      <c r="C56" s="75"/>
      <c r="D56" s="4" t="s">
        <v>3</v>
      </c>
      <c r="E56" s="18">
        <f ca="1">(Parameters!$C$2/E9)^Parameters!$C$9</f>
        <v>0.81101924814366599</v>
      </c>
      <c r="F56" s="18">
        <f ca="1">(Parameters!$C$2/F9)^Parameters!$C$9</f>
        <v>0.87411458551100063</v>
      </c>
      <c r="G56" s="18">
        <f ca="1">(Parameters!$C$2/G9)^Parameters!$C$9</f>
        <v>1.116989745598818</v>
      </c>
      <c r="H56" s="18">
        <f ca="1">(Parameters!$C$2/H9)^Parameters!$C$9</f>
        <v>2.2423208528384846</v>
      </c>
      <c r="I56" s="22">
        <f ca="1">(Parameters!$C$2/I9)^Parameters!$C$9</f>
        <v>17.520110489754568</v>
      </c>
      <c r="K56" s="83"/>
      <c r="L56" s="75"/>
      <c r="M56" s="4" t="s">
        <v>3</v>
      </c>
      <c r="N56" s="18">
        <f ca="1">(Parameters!$C$2/N9)^Parameters!$C$9</f>
        <v>0.6403185809149996</v>
      </c>
      <c r="O56" s="18">
        <f ca="1">(Parameters!$C$2/O9)^Parameters!$C$9</f>
        <v>0.64136863704691105</v>
      </c>
      <c r="P56" s="18">
        <f ca="1">(Parameters!$C$2/P9)^Parameters!$C$9</f>
        <v>0.64264908375183694</v>
      </c>
      <c r="Q56" s="18">
        <f ca="1">(Parameters!$C$2/Q9)^Parameters!$C$9</f>
        <v>0.6490754673468615</v>
      </c>
      <c r="R56" s="22">
        <f ca="1">(Parameters!$C$2/R9)^Parameters!$C$9</f>
        <v>0.7275068018530596</v>
      </c>
      <c r="T56" s="83"/>
      <c r="U56" s="75"/>
      <c r="V56" s="4" t="s">
        <v>3</v>
      </c>
      <c r="W56" s="18">
        <f ca="1">(Parameters!$C$2/W9)^Parameters!$C$9</f>
        <v>0.68370801120477354</v>
      </c>
      <c r="X56" s="18">
        <f ca="1">(Parameters!$C$2/X9)^Parameters!$C$9</f>
        <v>0.69497461339196331</v>
      </c>
      <c r="Y56" s="18">
        <f ca="1">(Parameters!$C$2/Y9)^Parameters!$C$9</f>
        <v>0.74792454162438737</v>
      </c>
      <c r="Z56" s="18">
        <f ca="1">(Parameters!$C$2/Z9)^Parameters!$C$9</f>
        <v>0.96033500973970976</v>
      </c>
      <c r="AA56" s="22">
        <f ca="1">(Parameters!$C$2/AA9)^Parameters!$C$9</f>
        <v>1.9956936314423233</v>
      </c>
    </row>
    <row r="57" spans="2:27" x14ac:dyDescent="0.2">
      <c r="B57" s="83"/>
      <c r="C57" s="74">
        <v>5</v>
      </c>
      <c r="D57" s="1" t="s">
        <v>2</v>
      </c>
      <c r="E57" s="2">
        <f ca="1">(Parameters!$C$2/E10)^Parameters!$C$9</f>
        <v>0.69955683220002673</v>
      </c>
      <c r="F57" s="2">
        <f ca="1">(Parameters!$C$2/F10)^Parameters!$C$9</f>
        <v>0.7200681008016071</v>
      </c>
      <c r="G57" s="2">
        <f ca="1">(Parameters!$C$2/G10)^Parameters!$C$9</f>
        <v>0.79567523403722151</v>
      </c>
      <c r="H57" s="2">
        <f ca="1">(Parameters!$C$2/H10)^Parameters!$C$9</f>
        <v>1.1799103469977628</v>
      </c>
      <c r="I57" s="3">
        <f ca="1">(Parameters!$C$2/I10)^Parameters!$C$9</f>
        <v>3.3042080999933181</v>
      </c>
      <c r="K57" s="83"/>
      <c r="L57" s="74">
        <v>5</v>
      </c>
      <c r="M57" s="1" t="s">
        <v>2</v>
      </c>
      <c r="N57" s="2">
        <f ca="1">(Parameters!$C$2/N10)^Parameters!$C$9</f>
        <v>0.64245761379844712</v>
      </c>
      <c r="O57" s="2">
        <f ca="1">(Parameters!$C$2/O10)^Parameters!$C$9</f>
        <v>0.64332820662269519</v>
      </c>
      <c r="P57" s="2">
        <f ca="1">(Parameters!$C$2/P10)^Parameters!$C$9</f>
        <v>0.64396061327673626</v>
      </c>
      <c r="Q57" s="2">
        <f ca="1">(Parameters!$C$2/Q10)^Parameters!$C$9</f>
        <v>0.64696167846438335</v>
      </c>
      <c r="R57" s="3">
        <f ca="1">(Parameters!$C$2/R10)^Parameters!$C$9</f>
        <v>0.6780232560567363</v>
      </c>
      <c r="T57" s="83"/>
      <c r="U57" s="74">
        <v>5</v>
      </c>
      <c r="V57" s="1" t="s">
        <v>2</v>
      </c>
      <c r="W57" s="2">
        <f ca="1">(Parameters!$C$2/W10)^Parameters!$C$9</f>
        <v>0.65872270020325918</v>
      </c>
      <c r="X57" s="2">
        <f ca="1">(Parameters!$C$2/X10)^Parameters!$C$9</f>
        <v>0.66474992798402666</v>
      </c>
      <c r="Y57" s="2">
        <f ca="1">(Parameters!$C$2/Y10)^Parameters!$C$9</f>
        <v>0.68519688651402311</v>
      </c>
      <c r="Z57" s="2">
        <f ca="1">(Parameters!$C$2/Z10)^Parameters!$C$9</f>
        <v>0.74130028844682694</v>
      </c>
      <c r="AA57" s="3">
        <f ca="1">(Parameters!$C$2/AA10)^Parameters!$C$9</f>
        <v>0.97234189950705996</v>
      </c>
    </row>
    <row r="58" spans="2:27" ht="17" thickBot="1" x14ac:dyDescent="0.25">
      <c r="B58" s="83"/>
      <c r="C58" s="75"/>
      <c r="D58" s="4" t="s">
        <v>3</v>
      </c>
      <c r="E58" s="18">
        <f ca="1">(Parameters!$C$2/E11)^Parameters!$C$9</f>
        <v>0.75047313712644803</v>
      </c>
      <c r="F58" s="18">
        <f ca="1">(Parameters!$C$2/F11)^Parameters!$C$9</f>
        <v>0.78924894770966669</v>
      </c>
      <c r="G58" s="18">
        <f ca="1">(Parameters!$C$2/G11)^Parameters!$C$9</f>
        <v>0.97503543225668254</v>
      </c>
      <c r="H58" s="18">
        <f ca="1">(Parameters!$C$2/H11)^Parameters!$C$9</f>
        <v>1.7110845512107755</v>
      </c>
      <c r="I58" s="22">
        <f ca="1">(Parameters!$C$2/I11)^Parameters!$C$9</f>
        <v>10.383249842631152</v>
      </c>
      <c r="K58" s="83"/>
      <c r="L58" s="75"/>
      <c r="M58" s="4" t="s">
        <v>3</v>
      </c>
      <c r="N58" s="18">
        <f ca="1">(Parameters!$C$2/N11)^Parameters!$C$9</f>
        <v>0.64040855100905403</v>
      </c>
      <c r="O58" s="18">
        <f ca="1">(Parameters!$C$2/O11)^Parameters!$C$9</f>
        <v>0.64039055872338113</v>
      </c>
      <c r="P58" s="18">
        <f ca="1">(Parameters!$C$2/P11)^Parameters!$C$9</f>
        <v>0.64213748471823939</v>
      </c>
      <c r="Q58" s="18">
        <f ca="1">(Parameters!$C$2/Q11)^Parameters!$C$9</f>
        <v>0.64715884905205856</v>
      </c>
      <c r="R58" s="22">
        <f ca="1">(Parameters!$C$2/R11)^Parameters!$C$9</f>
        <v>0.67226340011922514</v>
      </c>
      <c r="T58" s="83"/>
      <c r="U58" s="75"/>
      <c r="V58" s="4" t="s">
        <v>3</v>
      </c>
      <c r="W58" s="18">
        <f ca="1">(Parameters!$C$2/W11)^Parameters!$C$9</f>
        <v>0.66920726885518045</v>
      </c>
      <c r="X58" s="18">
        <f ca="1">(Parameters!$C$2/X11)^Parameters!$C$9</f>
        <v>0.67870142571056324</v>
      </c>
      <c r="Y58" s="18">
        <f ca="1">(Parameters!$C$2/Y11)^Parameters!$C$9</f>
        <v>0.71916606701340857</v>
      </c>
      <c r="Z58" s="18">
        <f ca="1">(Parameters!$C$2/Z11)^Parameters!$C$9</f>
        <v>0.87483137358479057</v>
      </c>
      <c r="AA58" s="22">
        <f ca="1">(Parameters!$C$2/AA11)^Parameters!$C$9</f>
        <v>1.577014027979504</v>
      </c>
    </row>
    <row r="59" spans="2:27" x14ac:dyDescent="0.2">
      <c r="B59" s="83"/>
      <c r="C59" s="74">
        <v>0</v>
      </c>
      <c r="D59" s="1" t="s">
        <v>2</v>
      </c>
      <c r="E59" s="2">
        <f ca="1">(Parameters!$C$2/E12)^Parameters!$C$9</f>
        <v>0.67879351140881838</v>
      </c>
      <c r="F59" s="2">
        <f ca="1">(Parameters!$C$2/F12)^Parameters!$C$9</f>
        <v>0.69682513749960007</v>
      </c>
      <c r="G59" s="2">
        <f ca="1">(Parameters!$C$2/G12)^Parameters!$C$9</f>
        <v>0.75904705442438147</v>
      </c>
      <c r="H59" s="2">
        <f ca="1">(Parameters!$C$2/H12)^Parameters!$C$9</f>
        <v>1.0499608911040368</v>
      </c>
      <c r="I59" s="3">
        <f ca="1">(Parameters!$C$2/I12)^Parameters!$C$9</f>
        <v>2.4992607552684829</v>
      </c>
      <c r="K59" s="83"/>
      <c r="L59" s="74">
        <v>0</v>
      </c>
      <c r="M59" s="1" t="s">
        <v>2</v>
      </c>
      <c r="N59" s="2">
        <f ca="1">(Parameters!$C$2/N12)^Parameters!$C$9</f>
        <v>0.64154911024455474</v>
      </c>
      <c r="O59" s="2">
        <f ca="1">(Parameters!$C$2/O12)^Parameters!$C$9</f>
        <v>0.64275124995347588</v>
      </c>
      <c r="P59" s="2">
        <f ca="1">(Parameters!$C$2/P12)^Parameters!$C$9</f>
        <v>0.6433479090484383</v>
      </c>
      <c r="Q59" s="2">
        <f ca="1">(Parameters!$C$2/Q12)^Parameters!$C$9</f>
        <v>0.64570305196855027</v>
      </c>
      <c r="R59" s="3">
        <f ca="1">(Parameters!$C$2/R12)^Parameters!$C$9</f>
        <v>0.66681055135943923</v>
      </c>
      <c r="T59" s="83"/>
      <c r="U59" s="74">
        <v>0</v>
      </c>
      <c r="V59" s="1" t="s">
        <v>2</v>
      </c>
      <c r="W59" s="2">
        <f ca="1">(Parameters!$C$2/W12)^Parameters!$C$9</f>
        <v>0.65204040873025582</v>
      </c>
      <c r="X59" s="2">
        <f ca="1">(Parameters!$C$2/X12)^Parameters!$C$9</f>
        <v>0.65773616805152624</v>
      </c>
      <c r="Y59" s="2">
        <f ca="1">(Parameters!$C$2/Y12)^Parameters!$C$9</f>
        <v>0.6751781028232855</v>
      </c>
      <c r="Z59" s="2">
        <f ca="1">(Parameters!$C$2/Z12)^Parameters!$C$9</f>
        <v>0.72137888142743145</v>
      </c>
      <c r="AA59" s="3">
        <f ca="1">(Parameters!$C$2/AA12)^Parameters!$C$9</f>
        <v>0.89768938997729064</v>
      </c>
    </row>
    <row r="60" spans="2:27" ht="17" thickBot="1" x14ac:dyDescent="0.25">
      <c r="B60" s="83"/>
      <c r="C60" s="75"/>
      <c r="D60" s="4" t="s">
        <v>3</v>
      </c>
      <c r="E60" s="18">
        <f ca="1">(Parameters!$C$2/E13)^Parameters!$C$9</f>
        <v>0.71073292343239092</v>
      </c>
      <c r="F60" s="18">
        <f ca="1">(Parameters!$C$2/F13)^Parameters!$C$9</f>
        <v>0.74029155762921417</v>
      </c>
      <c r="G60" s="18">
        <f ca="1">(Parameters!$C$2/G13)^Parameters!$C$9</f>
        <v>0.88437145492516445</v>
      </c>
      <c r="H60" s="18">
        <f ca="1">(Parameters!$C$2/H13)^Parameters!$C$9</f>
        <v>1.4121561416144215</v>
      </c>
      <c r="I60" s="22">
        <f ca="1">(Parameters!$C$2/I13)^Parameters!$C$9</f>
        <v>6.1309959108874992</v>
      </c>
      <c r="K60" s="83"/>
      <c r="L60" s="75"/>
      <c r="M60" s="4" t="s">
        <v>3</v>
      </c>
      <c r="N60" s="18">
        <f ca="1">(Parameters!$C$2/N13)^Parameters!$C$9</f>
        <v>0.64085355925176557</v>
      </c>
      <c r="O60" s="18">
        <f ca="1">(Parameters!$C$2/O13)^Parameters!$C$9</f>
        <v>0.64038027689015997</v>
      </c>
      <c r="P60" s="18">
        <f ca="1">(Parameters!$C$2/P13)^Parameters!$C$9</f>
        <v>0.64182258339226639</v>
      </c>
      <c r="Q60" s="18">
        <f ca="1">(Parameters!$C$2/Q13)^Parameters!$C$9</f>
        <v>0.64580631166414826</v>
      </c>
      <c r="R60" s="22">
        <f ca="1">(Parameters!$C$2/R13)^Parameters!$C$9</f>
        <v>0.66365008334320519</v>
      </c>
      <c r="T60" s="83"/>
      <c r="U60" s="75"/>
      <c r="V60" s="4" t="s">
        <v>3</v>
      </c>
      <c r="W60" s="18">
        <f ca="1">(Parameters!$C$2/W13)^Parameters!$C$9</f>
        <v>0.65869227685070164</v>
      </c>
      <c r="X60" s="18">
        <f ca="1">(Parameters!$C$2/X13)^Parameters!$C$9</f>
        <v>0.66679798058946671</v>
      </c>
      <c r="Y60" s="18">
        <f ca="1">(Parameters!$C$2/Y13)^Parameters!$C$9</f>
        <v>0.69926432776233305</v>
      </c>
      <c r="Z60" s="18">
        <f ca="1">(Parameters!$C$2/Z13)^Parameters!$C$9</f>
        <v>0.81942890366475218</v>
      </c>
      <c r="AA60" s="22">
        <f ca="1">(Parameters!$C$2/AA13)^Parameters!$C$9</f>
        <v>1.3531836601413698</v>
      </c>
    </row>
    <row r="61" spans="2:27" x14ac:dyDescent="0.2">
      <c r="B61" s="83"/>
      <c r="C61" s="74">
        <v>-5</v>
      </c>
      <c r="D61" s="1" t="s">
        <v>2</v>
      </c>
      <c r="E61" s="2">
        <f ca="1">(Parameters!$C$2/E14)^Parameters!$C$9</f>
        <v>0.66413292755085573</v>
      </c>
      <c r="F61" s="2">
        <f ca="1">(Parameters!$C$2/F14)^Parameters!$C$9</f>
        <v>0.67802960748175867</v>
      </c>
      <c r="G61" s="2">
        <f ca="1">(Parameters!$C$2/G14)^Parameters!$C$9</f>
        <v>0.73286961918010329</v>
      </c>
      <c r="H61" s="2">
        <f ca="1">(Parameters!$C$2/H14)^Parameters!$C$9</f>
        <v>0.96338366946452236</v>
      </c>
      <c r="I61" s="3">
        <f ca="1">(Parameters!$C$2/I14)^Parameters!$C$9</f>
        <v>2.0072275878460433</v>
      </c>
      <c r="K61" s="83"/>
      <c r="L61" s="74">
        <v>-5</v>
      </c>
      <c r="M61" s="1" t="s">
        <v>2</v>
      </c>
      <c r="N61" s="2">
        <f ca="1">(Parameters!$C$2/N14)^Parameters!$C$9</f>
        <v>0.64109245184018349</v>
      </c>
      <c r="O61" s="2">
        <f ca="1">(Parameters!$C$2/O14)^Parameters!$C$9</f>
        <v>0.64151242569972344</v>
      </c>
      <c r="P61" s="2">
        <f ca="1">(Parameters!$C$2/P14)^Parameters!$C$9</f>
        <v>0.64298227756518289</v>
      </c>
      <c r="Q61" s="2">
        <f ca="1">(Parameters!$C$2/Q14)^Parameters!$C$9</f>
        <v>0.64484839225334156</v>
      </c>
      <c r="R61" s="3">
        <f ca="1">(Parameters!$C$2/R14)^Parameters!$C$9</f>
        <v>0.65989536895224987</v>
      </c>
      <c r="T61" s="83"/>
      <c r="U61" s="74">
        <v>-5</v>
      </c>
      <c r="V61" s="1" t="s">
        <v>2</v>
      </c>
      <c r="W61" s="2">
        <f ca="1">(Parameters!$C$2/W14)^Parameters!$C$9</f>
        <v>0.64749567469068203</v>
      </c>
      <c r="X61" s="2">
        <f ca="1">(Parameters!$C$2/X14)^Parameters!$C$9</f>
        <v>0.65178392812534758</v>
      </c>
      <c r="Y61" s="2">
        <f ca="1">(Parameters!$C$2/Y14)^Parameters!$C$9</f>
        <v>0.66791469781232882</v>
      </c>
      <c r="Z61" s="2">
        <f ca="1">(Parameters!$C$2/Z14)^Parameters!$C$9</f>
        <v>0.70701932352987507</v>
      </c>
      <c r="AA61" s="3">
        <f ca="1">(Parameters!$C$2/AA14)^Parameters!$C$9</f>
        <v>0.84640016987599065</v>
      </c>
    </row>
    <row r="62" spans="2:27" ht="17" thickBot="1" x14ac:dyDescent="0.25">
      <c r="B62" s="83"/>
      <c r="C62" s="75"/>
      <c r="D62" s="4" t="s">
        <v>3</v>
      </c>
      <c r="E62" s="18">
        <f ca="1">(Parameters!$C$2/E15)^Parameters!$C$9</f>
        <v>0.68104782169852085</v>
      </c>
      <c r="F62" s="18">
        <f ca="1">(Parameters!$C$2/F15)^Parameters!$C$9</f>
        <v>0.70998683058915546</v>
      </c>
      <c r="G62" s="18">
        <f ca="1">(Parameters!$C$2/G15)^Parameters!$C$9</f>
        <v>0.8239166979010184</v>
      </c>
      <c r="H62" s="18">
        <f ca="1">(Parameters!$C$2/H15)^Parameters!$C$9</f>
        <v>1.2276855902982233</v>
      </c>
      <c r="I62" s="22">
        <f ca="1">(Parameters!$C$2/I15)^Parameters!$C$9</f>
        <v>4.1307298802062835</v>
      </c>
      <c r="K62" s="83"/>
      <c r="L62" s="75"/>
      <c r="M62" s="4" t="s">
        <v>3</v>
      </c>
      <c r="N62" s="18">
        <f ca="1">(Parameters!$C$2/N15)^Parameters!$C$9</f>
        <v>0.64091792134145187</v>
      </c>
      <c r="O62" s="18">
        <f ca="1">(Parameters!$C$2/O15)^Parameters!$C$9</f>
        <v>0.64100803660632821</v>
      </c>
      <c r="P62" s="18">
        <f ca="1">(Parameters!$C$2/P15)^Parameters!$C$9</f>
        <v>0.64153111948452946</v>
      </c>
      <c r="Q62" s="18">
        <f ca="1">(Parameters!$C$2/Q15)^Parameters!$C$9</f>
        <v>0.64480134859764504</v>
      </c>
      <c r="R62" s="22">
        <f ca="1">(Parameters!$C$2/R15)^Parameters!$C$9</f>
        <v>0.65764995907655432</v>
      </c>
      <c r="T62" s="83"/>
      <c r="U62" s="75"/>
      <c r="V62" s="4" t="s">
        <v>3</v>
      </c>
      <c r="W62" s="18">
        <f ca="1">(Parameters!$C$2/W15)^Parameters!$C$9</f>
        <v>0.65169254581695957</v>
      </c>
      <c r="X62" s="18">
        <f ca="1">(Parameters!$C$2/X15)^Parameters!$C$9</f>
        <v>0.65862063248753477</v>
      </c>
      <c r="Y62" s="18">
        <f ca="1">(Parameters!$C$2/Y15)^Parameters!$C$9</f>
        <v>0.68582207603567635</v>
      </c>
      <c r="Z62" s="18">
        <f ca="1">(Parameters!$C$2/Z15)^Parameters!$C$9</f>
        <v>0.78106822150036093</v>
      </c>
      <c r="AA62" s="22">
        <f ca="1">(Parameters!$C$2/AA15)^Parameters!$C$9</f>
        <v>1.1978495450587978</v>
      </c>
    </row>
    <row r="63" spans="2:27" x14ac:dyDescent="0.2">
      <c r="B63" s="83"/>
      <c r="C63" s="74">
        <v>-10</v>
      </c>
      <c r="D63" s="1" t="s">
        <v>2</v>
      </c>
      <c r="E63" s="2">
        <f ca="1">(Parameters!$C$2/E16)^Parameters!$C$9</f>
        <v>0.65494669969485031</v>
      </c>
      <c r="F63" s="2">
        <f ca="1">(Parameters!$C$2/F16)^Parameters!$C$9</f>
        <v>0.66647355234016958</v>
      </c>
      <c r="G63" s="2">
        <f ca="1">(Parameters!$C$2/G16)^Parameters!$C$9</f>
        <v>0.71780764562216304</v>
      </c>
      <c r="H63" s="2">
        <f ca="1">(Parameters!$C$2/H16)^Parameters!$C$9</f>
        <v>0.85529335867095524</v>
      </c>
      <c r="I63" s="3">
        <f ca="1">(Parameters!$C$2/I16)^Parameters!$C$9</f>
        <v>1.6978991606557043</v>
      </c>
      <c r="K63" s="83"/>
      <c r="L63" s="74">
        <v>-10</v>
      </c>
      <c r="M63" s="1" t="s">
        <v>2</v>
      </c>
      <c r="N63" s="2">
        <f ca="1">(Parameters!$C$2/N16)^Parameters!$C$9</f>
        <v>0.64112807376494774</v>
      </c>
      <c r="O63" s="2">
        <f ca="1">(Parameters!$C$2/O16)^Parameters!$C$9</f>
        <v>0.64110220068515911</v>
      </c>
      <c r="P63" s="2">
        <f ca="1">(Parameters!$C$2/P16)^Parameters!$C$9</f>
        <v>0.64385085141045462</v>
      </c>
      <c r="Q63" s="2">
        <f ca="1">(Parameters!$C$2/Q16)^Parameters!$C$9</f>
        <v>0.645917541077066</v>
      </c>
      <c r="R63" s="3">
        <f ca="1">(Parameters!$C$2/R16)^Parameters!$C$9</f>
        <v>0.65710361594985522</v>
      </c>
      <c r="T63" s="83"/>
      <c r="U63" s="74">
        <v>-10</v>
      </c>
      <c r="V63" s="1" t="s">
        <v>2</v>
      </c>
      <c r="W63" s="2">
        <f ca="1">(Parameters!$C$2/W16)^Parameters!$C$9</f>
        <v>0.64459071949951463</v>
      </c>
      <c r="X63" s="2">
        <f ca="1">(Parameters!$C$2/X16)^Parameters!$C$9</f>
        <v>0.64811424108564075</v>
      </c>
      <c r="Y63" s="2">
        <f ca="1">(Parameters!$C$2/Y16)^Parameters!$C$9</f>
        <v>0.66395784836714988</v>
      </c>
      <c r="Z63" s="2">
        <f ca="1">(Parameters!$C$2/Z16)^Parameters!$C$9</f>
        <v>0.70028342621800033</v>
      </c>
      <c r="AA63" s="3">
        <f ca="1">(Parameters!$C$2/AA16)^Parameters!$C$9</f>
        <v>0.81184212445356374</v>
      </c>
    </row>
    <row r="64" spans="2:27" ht="17" thickBot="1" x14ac:dyDescent="0.25">
      <c r="B64" s="83"/>
      <c r="C64" s="75"/>
      <c r="D64" s="4" t="s">
        <v>3</v>
      </c>
      <c r="E64" s="18">
        <f ca="1">(Parameters!$C$2/E17)^Parameters!$C$9</f>
        <v>0.66359002292334035</v>
      </c>
      <c r="F64" s="18">
        <f ca="1">(Parameters!$C$2/F17)^Parameters!$C$9</f>
        <v>0.68578336080400693</v>
      </c>
      <c r="G64" s="18">
        <f ca="1">(Parameters!$C$2/G17)^Parameters!$C$9</f>
        <v>0.77814269652246915</v>
      </c>
      <c r="H64" s="18">
        <f ca="1">(Parameters!$C$2/H17)^Parameters!$C$9</f>
        <v>1.1105265610541841</v>
      </c>
      <c r="I64" s="22">
        <f ca="1">(Parameters!$C$2/I17)^Parameters!$C$9</f>
        <v>3.0924678885701948</v>
      </c>
      <c r="K64" s="83"/>
      <c r="L64" s="75"/>
      <c r="M64" s="4" t="s">
        <v>3</v>
      </c>
      <c r="N64" s="18">
        <f ca="1">(Parameters!$C$2/N17)^Parameters!$C$9</f>
        <v>0.64074805284990943</v>
      </c>
      <c r="O64" s="18">
        <f ca="1">(Parameters!$C$2/O17)^Parameters!$C$9</f>
        <v>0.64116257070364313</v>
      </c>
      <c r="P64" s="18">
        <f ca="1">(Parameters!$C$2/P17)^Parameters!$C$9</f>
        <v>0.64042655653030289</v>
      </c>
      <c r="Q64" s="18">
        <f ca="1">(Parameters!$C$2/Q17)^Parameters!$C$9</f>
        <v>0.64314080983304101</v>
      </c>
      <c r="R64" s="22">
        <f ca="1">(Parameters!$C$2/R17)^Parameters!$C$9</f>
        <v>0.65252843333211696</v>
      </c>
      <c r="T64" s="83"/>
      <c r="U64" s="75"/>
      <c r="V64" s="4" t="s">
        <v>3</v>
      </c>
      <c r="W64" s="18">
        <f ca="1">(Parameters!$C$2/W17)^Parameters!$C$9</f>
        <v>0.64654190014880542</v>
      </c>
      <c r="X64" s="18">
        <f ca="1">(Parameters!$C$2/X17)^Parameters!$C$9</f>
        <v>0.65326641577337896</v>
      </c>
      <c r="Y64" s="18">
        <f ca="1">(Parameters!$C$2/Y17)^Parameters!$C$9</f>
        <v>0.67666945849371996</v>
      </c>
      <c r="Z64" s="18">
        <f ca="1">(Parameters!$C$2/Z17)^Parameters!$C$9</f>
        <v>0.75158157325012964</v>
      </c>
      <c r="AA64" s="22">
        <f ca="1">(Parameters!$C$2/AA17)^Parameters!$C$9</f>
        <v>1.0836727158944617</v>
      </c>
    </row>
    <row r="65" spans="2:27" x14ac:dyDescent="0.2">
      <c r="B65" s="83"/>
      <c r="C65" s="74">
        <v>-15</v>
      </c>
      <c r="D65" s="1" t="s">
        <v>2</v>
      </c>
      <c r="E65" s="2">
        <f ca="1">(Parameters!$C$2/E18)^Parameters!$C$9</f>
        <v>0.64767642088987676</v>
      </c>
      <c r="F65" s="2">
        <f ca="1">(Parameters!$C$2/F18)^Parameters!$C$9</f>
        <v>0.65889415716539745</v>
      </c>
      <c r="G65" s="2">
        <f ca="1">(Parameters!$C$2/G18)^Parameters!$C$9</f>
        <v>0.70465972510144348</v>
      </c>
      <c r="H65" s="2">
        <f ca="1">(Parameters!$C$2/H18)^Parameters!$C$9</f>
        <v>0.82387005737300634</v>
      </c>
      <c r="I65" s="3">
        <f ca="1">(Parameters!$C$2/I18)^Parameters!$C$9</f>
        <v>1.4904059194840475</v>
      </c>
      <c r="K65" s="83"/>
      <c r="L65" s="74">
        <v>-15</v>
      </c>
      <c r="M65" s="1" t="s">
        <v>2</v>
      </c>
      <c r="N65" s="2">
        <f ca="1">(Parameters!$C$2/N18)^Parameters!$C$9</f>
        <v>0.64114209684096357</v>
      </c>
      <c r="O65" s="2">
        <f ca="1">(Parameters!$C$2/O18)^Parameters!$C$9</f>
        <v>0.64099861768197586</v>
      </c>
      <c r="P65" s="2">
        <f ca="1">(Parameters!$C$2/P18)^Parameters!$C$9</f>
        <v>0.64330452550614348</v>
      </c>
      <c r="Q65" s="2">
        <f ca="1">(Parameters!$C$2/Q18)^Parameters!$C$9</f>
        <v>0.64528096029663062</v>
      </c>
      <c r="R65" s="3">
        <f ca="1">(Parameters!$C$2/R18)^Parameters!$C$9</f>
        <v>0.65385955387441108</v>
      </c>
      <c r="T65" s="83"/>
      <c r="U65" s="74">
        <v>-15</v>
      </c>
      <c r="V65" s="1" t="s">
        <v>2</v>
      </c>
      <c r="W65" s="2">
        <f ca="1">(Parameters!$C$2/W18)^Parameters!$C$9</f>
        <v>0.6427855189813082</v>
      </c>
      <c r="X65" s="2">
        <f ca="1">(Parameters!$C$2/X18)^Parameters!$C$9</f>
        <v>0.64578778288100613</v>
      </c>
      <c r="Y65" s="2">
        <f ca="1">(Parameters!$C$2/Y18)^Parameters!$C$9</f>
        <v>0.66003924483807885</v>
      </c>
      <c r="Z65" s="2">
        <f ca="1">(Parameters!$C$2/Z18)^Parameters!$C$9</f>
        <v>0.69227722276848247</v>
      </c>
      <c r="AA65" s="3">
        <f ca="1">(Parameters!$C$2/AA18)^Parameters!$C$9</f>
        <v>0.78584820021708324</v>
      </c>
    </row>
    <row r="66" spans="2:27" ht="17" thickBot="1" x14ac:dyDescent="0.25">
      <c r="B66" s="83"/>
      <c r="C66" s="85"/>
      <c r="D66" s="4" t="s">
        <v>3</v>
      </c>
      <c r="E66" s="18">
        <f ca="1">(Parameters!$C$2/E19)^Parameters!$C$9</f>
        <v>0.65116411778577266</v>
      </c>
      <c r="F66" s="18">
        <f ca="1">(Parameters!$C$2/F19)^Parameters!$C$9</f>
        <v>0.67201961215506478</v>
      </c>
      <c r="G66" s="18">
        <f ca="1">(Parameters!$C$2/G19)^Parameters!$C$9</f>
        <v>0.75190713725785285</v>
      </c>
      <c r="H66" s="18">
        <f ca="1">(Parameters!$C$2/H19)^Parameters!$C$9</f>
        <v>1.0308726953960576</v>
      </c>
      <c r="I66" s="22">
        <f ca="1">(Parameters!$C$2/I19)^Parameters!$C$9</f>
        <v>2.4915183342720759</v>
      </c>
      <c r="K66" s="83"/>
      <c r="L66" s="85"/>
      <c r="M66" s="4" t="s">
        <v>3</v>
      </c>
      <c r="N66" s="18">
        <f ca="1">(Parameters!$C$2/N19)^Parameters!$C$9</f>
        <v>0.64077120804358234</v>
      </c>
      <c r="O66" s="18">
        <f ca="1">(Parameters!$C$2/O19)^Parameters!$C$9</f>
        <v>0.64116000137964479</v>
      </c>
      <c r="P66" s="18">
        <f ca="1">(Parameters!$C$2/P19)^Parameters!$C$9</f>
        <v>0.64044455787588728</v>
      </c>
      <c r="Q66" s="18">
        <f ca="1">(Parameters!$C$2/Q19)^Parameters!$C$9</f>
        <v>0.64265183942265147</v>
      </c>
      <c r="R66" s="22">
        <f ca="1">(Parameters!$C$2/R19)^Parameters!$C$9</f>
        <v>0.65053174530019453</v>
      </c>
      <c r="T66" s="83"/>
      <c r="U66" s="85"/>
      <c r="V66" s="4" t="s">
        <v>3</v>
      </c>
      <c r="W66" s="18">
        <f ca="1">(Parameters!$C$2/W19)^Parameters!$C$9</f>
        <v>0.64331797164724014</v>
      </c>
      <c r="X66" s="18">
        <f ca="1">(Parameters!$C$2/X19)^Parameters!$C$9</f>
        <v>0.64925148557314449</v>
      </c>
      <c r="Y66" s="18">
        <f ca="1">(Parameters!$C$2/Y19)^Parameters!$C$9</f>
        <v>0.67065695032896722</v>
      </c>
      <c r="Z66" s="18">
        <f ca="1">(Parameters!$C$2/Z19)^Parameters!$C$9</f>
        <v>0.73448354911963587</v>
      </c>
      <c r="AA66" s="22">
        <f ca="1">(Parameters!$C$2/AA19)^Parameters!$C$9</f>
        <v>1.0045546269882448</v>
      </c>
    </row>
    <row r="67" spans="2:27" x14ac:dyDescent="0.2">
      <c r="B67" s="83"/>
      <c r="C67" s="89">
        <v>-20</v>
      </c>
      <c r="D67" s="1" t="s">
        <v>2</v>
      </c>
      <c r="E67" s="2">
        <f ca="1">(Parameters!$C$2/E20)^Parameters!$C$9</f>
        <v>0.6453470806153353</v>
      </c>
      <c r="F67" s="2">
        <f ca="1">(Parameters!$C$2/F20)^Parameters!$C$9</f>
        <v>0.65521022116486571</v>
      </c>
      <c r="G67" s="2">
        <f ca="1">(Parameters!$C$2/G20)^Parameters!$C$9</f>
        <v>0.69641598604679134</v>
      </c>
      <c r="H67" s="2">
        <f ca="1">(Parameters!$C$2/H20)^Parameters!$C$9</f>
        <v>0.80212468926637692</v>
      </c>
      <c r="I67" s="3">
        <f ca="1">(Parameters!$C$2/I20)^Parameters!$C$9</f>
        <v>1.3502993614723315</v>
      </c>
      <c r="K67" s="83"/>
      <c r="L67" s="89">
        <v>-20</v>
      </c>
      <c r="M67" s="1" t="s">
        <v>2</v>
      </c>
      <c r="N67" s="2">
        <f ca="1">(Parameters!$C$2/N20)^Parameters!$C$9</f>
        <v>0.64112262436725287</v>
      </c>
      <c r="O67" s="2">
        <f ca="1">(Parameters!$C$2/O20)^Parameters!$C$9</f>
        <v>0.64120687324165115</v>
      </c>
      <c r="P67" s="2">
        <f ca="1">(Parameters!$C$2/P20)^Parameters!$C$9</f>
        <v>0.64315583459341186</v>
      </c>
      <c r="Q67" s="2">
        <f ca="1">(Parameters!$C$2/Q20)^Parameters!$C$9</f>
        <v>0.64470844887262169</v>
      </c>
      <c r="R67" s="3">
        <f ca="1">(Parameters!$C$2/R20)^Parameters!$C$9</f>
        <v>0.65138407953533761</v>
      </c>
      <c r="T67" s="83"/>
      <c r="U67" s="89">
        <v>-20</v>
      </c>
      <c r="V67" s="1" t="s">
        <v>2</v>
      </c>
      <c r="W67" s="2">
        <f ca="1">(Parameters!$C$2/W20)^Parameters!$C$9</f>
        <v>0.6420120114004948</v>
      </c>
      <c r="X67" s="2">
        <f ca="1">(Parameters!$C$2/X20)^Parameters!$C$9</f>
        <v>0.6447286256880489</v>
      </c>
      <c r="Y67" s="2">
        <f ca="1">(Parameters!$C$2/Y20)^Parameters!$C$9</f>
        <v>0.6576637841261711</v>
      </c>
      <c r="Z67" s="2">
        <f ca="1">(Parameters!$C$2/Z20)^Parameters!$C$9</f>
        <v>0.68674456285752783</v>
      </c>
      <c r="AA67" s="3">
        <f ca="1">(Parameters!$C$2/AA20)^Parameters!$C$9</f>
        <v>0.7670266470416558</v>
      </c>
    </row>
    <row r="68" spans="2:27" ht="17" thickBot="1" x14ac:dyDescent="0.25">
      <c r="B68" s="83"/>
      <c r="C68" s="85"/>
      <c r="D68" s="4" t="s">
        <v>3</v>
      </c>
      <c r="E68" s="18">
        <f ca="1">(Parameters!$C$2/E21)^Parameters!$C$9</f>
        <v>0.64428961437677745</v>
      </c>
      <c r="F68" s="18">
        <f ca="1">(Parameters!$C$2/F21)^Parameters!$C$9</f>
        <v>0.66275674579286881</v>
      </c>
      <c r="G68" s="18">
        <f ca="1">(Parameters!$C$2/G21)^Parameters!$C$9</f>
        <v>0.73580623139477186</v>
      </c>
      <c r="H68" s="18">
        <f ca="1">(Parameters!$C$2/H21)^Parameters!$C$9</f>
        <v>0.98066758665426312</v>
      </c>
      <c r="I68" s="22">
        <f ca="1">(Parameters!$C$2/I21)^Parameters!$C$9</f>
        <v>2.1127479869836403</v>
      </c>
      <c r="K68" s="83"/>
      <c r="L68" s="85"/>
      <c r="M68" s="4" t="s">
        <v>3</v>
      </c>
      <c r="N68" s="18">
        <f ca="1">(Parameters!$C$2/N21)^Parameters!$C$9</f>
        <v>0.64063741666524066</v>
      </c>
      <c r="O68" s="18">
        <f ca="1">(Parameters!$C$2/O21)^Parameters!$C$9</f>
        <v>0.64081241430040659</v>
      </c>
      <c r="P68" s="18">
        <f ca="1">(Parameters!$C$2/P21)^Parameters!$C$9</f>
        <v>0.64039570696859383</v>
      </c>
      <c r="Q68" s="18">
        <f ca="1">(Parameters!$C$2/Q21)^Parameters!$C$9</f>
        <v>0.64246052516522589</v>
      </c>
      <c r="R68" s="22">
        <f ca="1">(Parameters!$C$2/R21)^Parameters!$C$9</f>
        <v>0.64892331787488777</v>
      </c>
      <c r="T68" s="83"/>
      <c r="U68" s="85"/>
      <c r="V68" s="4" t="s">
        <v>3</v>
      </c>
      <c r="W68" s="18">
        <f ca="1">(Parameters!$C$2/W21)^Parameters!$C$9</f>
        <v>0.64142513971994863</v>
      </c>
      <c r="X68" s="18">
        <f ca="1">(Parameters!$C$2/X21)^Parameters!$C$9</f>
        <v>0.64679089570961246</v>
      </c>
      <c r="Y68" s="18">
        <f ca="1">(Parameters!$C$2/Y21)^Parameters!$C$9</f>
        <v>0.66624527968967173</v>
      </c>
      <c r="Z68" s="18">
        <f ca="1">(Parameters!$C$2/Z21)^Parameters!$C$9</f>
        <v>0.72289492386010124</v>
      </c>
      <c r="AA68" s="22">
        <f ca="1">(Parameters!$C$2/AA21)^Parameters!$C$9</f>
        <v>0.94737986265278917</v>
      </c>
    </row>
    <row r="69" spans="2:27" x14ac:dyDescent="0.2">
      <c r="B69" s="83"/>
      <c r="C69" s="89">
        <v>-25</v>
      </c>
      <c r="D69" s="7" t="s">
        <v>2</v>
      </c>
      <c r="E69" s="2">
        <f ca="1">(Parameters!$C$2/E22)^Parameters!$C$9</f>
        <v>0.64518893378860054</v>
      </c>
      <c r="F69" s="2">
        <f ca="1">(Parameters!$C$2/F22)^Parameters!$C$9</f>
        <v>0.65218335934341087</v>
      </c>
      <c r="G69" s="2">
        <f ca="1">(Parameters!$C$2/G22)^Parameters!$C$9</f>
        <v>0.69243111546708991</v>
      </c>
      <c r="H69" s="2">
        <f ca="1">(Parameters!$C$2/H22)^Parameters!$C$9</f>
        <v>0.78809674921836093</v>
      </c>
      <c r="I69" s="3">
        <f ca="1">(Parameters!$C$2/I22)^Parameters!$C$9</f>
        <v>1.2549743306634593</v>
      </c>
      <c r="K69" s="83"/>
      <c r="L69" s="89">
        <v>-25</v>
      </c>
      <c r="M69" s="7" t="s">
        <v>2</v>
      </c>
      <c r="N69" s="2">
        <f ca="1">(Parameters!$C$2/N22)^Parameters!$C$9</f>
        <v>0.64025182569828187</v>
      </c>
      <c r="O69" s="2">
        <f ca="1">(Parameters!$C$2/O22)^Parameters!$C$9</f>
        <v>0.64166594719669845</v>
      </c>
      <c r="P69" s="2">
        <f ca="1">(Parameters!$C$2/P22)^Parameters!$C$9</f>
        <v>0.64302783025906007</v>
      </c>
      <c r="Q69" s="2">
        <f ca="1">(Parameters!$C$2/Q22)^Parameters!$C$9</f>
        <v>0.64446013377521039</v>
      </c>
      <c r="R69" s="3">
        <f ca="1">(Parameters!$C$2/R22)^Parameters!$C$9</f>
        <v>0.64949973466621747</v>
      </c>
      <c r="T69" s="83"/>
      <c r="U69" s="89">
        <v>-25</v>
      </c>
      <c r="V69" s="7" t="s">
        <v>2</v>
      </c>
      <c r="W69" s="2">
        <f ca="1">(Parameters!$C$2/W22)^Parameters!$C$9</f>
        <v>0.64182159090283042</v>
      </c>
      <c r="X69" s="2">
        <f ca="1">(Parameters!$C$2/X22)^Parameters!$C$9</f>
        <v>0.64479565374143666</v>
      </c>
      <c r="Y69" s="2">
        <f ca="1">(Parameters!$C$2/Y22)^Parameters!$C$9</f>
        <v>0.65645111184528138</v>
      </c>
      <c r="Z69" s="2">
        <f ca="1">(Parameters!$C$2/Z22)^Parameters!$C$9</f>
        <v>0.68321417470658841</v>
      </c>
      <c r="AA69" s="3">
        <f ca="1">(Parameters!$C$2/AA22)^Parameters!$C$9</f>
        <v>0.75335739229564602</v>
      </c>
    </row>
    <row r="70" spans="2:27" ht="17" thickBot="1" x14ac:dyDescent="0.25">
      <c r="B70" s="83"/>
      <c r="C70" s="75"/>
      <c r="D70" s="8" t="s">
        <v>3</v>
      </c>
      <c r="E70" s="18">
        <f ca="1">(Parameters!$C$2/E23)^Parameters!$C$9</f>
        <v>0.64147220675715744</v>
      </c>
      <c r="F70" s="18">
        <f ca="1">(Parameters!$C$2/F23)^Parameters!$C$9</f>
        <v>0.65971958916543305</v>
      </c>
      <c r="G70" s="18">
        <f ca="1">(Parameters!$C$2/G23)^Parameters!$C$9</f>
        <v>0.72829022298537749</v>
      </c>
      <c r="H70" s="18">
        <f ca="1">(Parameters!$C$2/H23)^Parameters!$C$9</f>
        <v>0.94805758313254573</v>
      </c>
      <c r="I70" s="22">
        <f ca="1">(Parameters!$C$2/I23)^Parameters!$C$9</f>
        <v>1.8787591200713485</v>
      </c>
      <c r="K70" s="83"/>
      <c r="L70" s="75"/>
      <c r="M70" s="8" t="s">
        <v>3</v>
      </c>
      <c r="N70" s="18">
        <f ca="1">(Parameters!$C$2/N23)^Parameters!$C$9</f>
        <v>0.64000000000000012</v>
      </c>
      <c r="O70" s="18">
        <f ca="1">(Parameters!$C$2/O23)^Parameters!$C$9</f>
        <v>0.64061943955190948</v>
      </c>
      <c r="P70" s="18">
        <f ca="1">(Parameters!$C$2/P23)^Parameters!$C$9</f>
        <v>0.64039570696859383</v>
      </c>
      <c r="Q70" s="18">
        <f ca="1">(Parameters!$C$2/Q23)^Parameters!$C$9</f>
        <v>0.64225377768156033</v>
      </c>
      <c r="R70" s="22">
        <f ca="1">(Parameters!$C$2/R23)^Parameters!$C$9</f>
        <v>0.64779255511776679</v>
      </c>
      <c r="T70" s="83"/>
      <c r="U70" s="75"/>
      <c r="V70" s="8" t="s">
        <v>3</v>
      </c>
      <c r="W70" s="18">
        <f ca="1">(Parameters!$C$2/W23)^Parameters!$C$9</f>
        <v>0.64082981843032771</v>
      </c>
      <c r="X70" s="18">
        <f ca="1">(Parameters!$C$2/X23)^Parameters!$C$9</f>
        <v>0.64573754935337058</v>
      </c>
      <c r="Y70" s="18">
        <f ca="1">(Parameters!$C$2/Y23)^Parameters!$C$9</f>
        <v>0.66426589252789203</v>
      </c>
      <c r="Z70" s="18">
        <f ca="1">(Parameters!$C$2/Z23)^Parameters!$C$9</f>
        <v>0.71534364844428799</v>
      </c>
      <c r="AA70" s="22">
        <f ca="1">(Parameters!$C$2/AA23)^Parameters!$C$9</f>
        <v>0.90668610385871162</v>
      </c>
    </row>
    <row r="71" spans="2:27" x14ac:dyDescent="0.2">
      <c r="B71" s="83"/>
      <c r="C71" s="74">
        <v>-30</v>
      </c>
      <c r="D71" s="1" t="s">
        <v>2</v>
      </c>
      <c r="E71" s="2">
        <f ca="1">(Parameters!$C$2/E24)^Parameters!$C$9</f>
        <v>0.64559023583763975</v>
      </c>
      <c r="F71" s="2">
        <f ca="1">(Parameters!$C$2/F24)^Parameters!$C$9</f>
        <v>0.65451909677199371</v>
      </c>
      <c r="G71" s="2">
        <f ca="1">(Parameters!$C$2/G24)^Parameters!$C$9</f>
        <v>0.69115695154240187</v>
      </c>
      <c r="H71" s="2">
        <f ca="1">(Parameters!$C$2/H24)^Parameters!$C$9</f>
        <v>0.78030986528970936</v>
      </c>
      <c r="I71" s="3">
        <f ca="1">(Parameters!$C$2/I24)^Parameters!$C$9</f>
        <v>1.1900641844661763</v>
      </c>
      <c r="K71" s="83"/>
      <c r="L71" s="74">
        <v>-30</v>
      </c>
      <c r="M71" s="1" t="s">
        <v>2</v>
      </c>
      <c r="N71" s="2">
        <f ca="1">(Parameters!$C$2/N24)^Parameters!$C$9</f>
        <v>0.64104279613938386</v>
      </c>
      <c r="O71" s="2">
        <f ca="1">(Parameters!$C$2/O24)^Parameters!$C$9</f>
        <v>0.64118421205605036</v>
      </c>
      <c r="P71" s="2">
        <f ca="1">(Parameters!$C$2/P24)^Parameters!$C$9</f>
        <v>0.64284890825152119</v>
      </c>
      <c r="Q71" s="2">
        <f ca="1">(Parameters!$C$2/Q24)^Parameters!$C$9</f>
        <v>0.64409129811371402</v>
      </c>
      <c r="R71" s="3">
        <f ca="1">(Parameters!$C$2/R24)^Parameters!$C$9</f>
        <v>0.6483081011685935</v>
      </c>
      <c r="T71" s="83"/>
      <c r="U71" s="74">
        <v>-30</v>
      </c>
      <c r="V71" s="1" t="s">
        <v>2</v>
      </c>
      <c r="W71" s="2">
        <f ca="1">(Parameters!$C$2/W24)^Parameters!$C$9</f>
        <v>0.64198196135865127</v>
      </c>
      <c r="X71" s="2">
        <f ca="1">(Parameters!$C$2/X24)^Parameters!$C$9</f>
        <v>0.64452779476197031</v>
      </c>
      <c r="Y71" s="2">
        <f ca="1">(Parameters!$C$2/Y24)^Parameters!$C$9</f>
        <v>0.65606265436487754</v>
      </c>
      <c r="Z71" s="2">
        <f ca="1">(Parameters!$C$2/Z24)^Parameters!$C$9</f>
        <v>0.68120955687676099</v>
      </c>
      <c r="AA71" s="3">
        <f ca="1">(Parameters!$C$2/AA24)^Parameters!$C$9</f>
        <v>0.74381806154896701</v>
      </c>
    </row>
    <row r="72" spans="2:27" ht="17" thickBot="1" x14ac:dyDescent="0.25">
      <c r="B72" s="83"/>
      <c r="C72" s="75"/>
      <c r="D72" s="4" t="s">
        <v>3</v>
      </c>
      <c r="E72" s="18">
        <f ca="1">(Parameters!$C$2/E25)^Parameters!$C$9</f>
        <v>0.64492991905651609</v>
      </c>
      <c r="F72" s="18">
        <f ca="1">(Parameters!$C$2/F25)^Parameters!$C$9</f>
        <v>0.66188424701817739</v>
      </c>
      <c r="G72" s="18">
        <f ca="1">(Parameters!$C$2/G25)^Parameters!$C$9</f>
        <v>0.72717302614919299</v>
      </c>
      <c r="H72" s="18">
        <f ca="1">(Parameters!$C$2/H25)^Parameters!$C$9</f>
        <v>0.93354637459593537</v>
      </c>
      <c r="I72" s="22">
        <f ca="1">(Parameters!$C$2/I25)^Parameters!$C$9</f>
        <v>1.7327074004241041</v>
      </c>
      <c r="K72" s="83"/>
      <c r="L72" s="75"/>
      <c r="M72" s="4" t="s">
        <v>3</v>
      </c>
      <c r="N72" s="18">
        <f ca="1">(Parameters!$C$2/N25)^Parameters!$C$9</f>
        <v>0.64069401322066122</v>
      </c>
      <c r="O72" s="18">
        <f ca="1">(Parameters!$C$2/O25)^Parameters!$C$9</f>
        <v>0.64079953759410913</v>
      </c>
      <c r="P72" s="18">
        <f ca="1">(Parameters!$C$2/P25)^Parameters!$C$9</f>
        <v>0.64044712791121883</v>
      </c>
      <c r="Q72" s="18">
        <f ca="1">(Parameters!$C$2/Q25)^Parameters!$C$9</f>
        <v>0.64217111936146287</v>
      </c>
      <c r="R72" s="22">
        <f ca="1">(Parameters!$C$2/R25)^Parameters!$C$9</f>
        <v>0.6468320990781522</v>
      </c>
      <c r="T72" s="83"/>
      <c r="U72" s="75"/>
      <c r="V72" s="4" t="s">
        <v>3</v>
      </c>
      <c r="W72" s="18">
        <f ca="1">(Parameters!$C$2/W25)^Parameters!$C$9</f>
        <v>0.64159509114620406</v>
      </c>
      <c r="X72" s="18">
        <f ca="1">(Parameters!$C$2/X25)^Parameters!$C$9</f>
        <v>0.64653488753933741</v>
      </c>
      <c r="Y72" s="18">
        <f ca="1">(Parameters!$C$2/Y25)^Parameters!$C$9</f>
        <v>0.66411670664329248</v>
      </c>
      <c r="Z72" s="18">
        <f ca="1">(Parameters!$C$2/Z25)^Parameters!$C$9</f>
        <v>0.71150953904527714</v>
      </c>
      <c r="AA72" s="22">
        <f ca="1">(Parameters!$C$2/AA25)^Parameters!$C$9</f>
        <v>0.87749704325483213</v>
      </c>
    </row>
    <row r="73" spans="2:27" x14ac:dyDescent="0.2">
      <c r="B73" s="83"/>
      <c r="C73" s="74">
        <v>-35</v>
      </c>
      <c r="D73" s="1" t="s">
        <v>2</v>
      </c>
      <c r="E73" s="2">
        <f ca="1">(Parameters!$C$2/E26)^Parameters!$C$9</f>
        <v>0.64821278335482246</v>
      </c>
      <c r="F73" s="2">
        <f ca="1">(Parameters!$C$2/F26)^Parameters!$C$9</f>
        <v>0.65841743618403281</v>
      </c>
      <c r="G73" s="2">
        <f ca="1">(Parameters!$C$2/G26)^Parameters!$C$9</f>
        <v>0.69394578898940895</v>
      </c>
      <c r="H73" s="2">
        <f ca="1">(Parameters!$C$2/H26)^Parameters!$C$9</f>
        <v>0.77870538142078183</v>
      </c>
      <c r="I73" s="3">
        <f ca="1">(Parameters!$C$2/I26)^Parameters!$C$9</f>
        <v>1.1464172162468313</v>
      </c>
      <c r="K73" s="83"/>
      <c r="L73" s="74">
        <v>-35</v>
      </c>
      <c r="M73" s="1" t="s">
        <v>2</v>
      </c>
      <c r="N73" s="2">
        <f ca="1">(Parameters!$C$2/N26)^Parameters!$C$9</f>
        <v>0.64130830439039577</v>
      </c>
      <c r="O73" s="2">
        <f ca="1">(Parameters!$C$2/O26)^Parameters!$C$9</f>
        <v>0.64134504960050287</v>
      </c>
      <c r="P73" s="2">
        <f ca="1">(Parameters!$C$2/P26)^Parameters!$C$9</f>
        <v>0.6428976681958688</v>
      </c>
      <c r="Q73" s="2">
        <f ca="1">(Parameters!$C$2/Q26)^Parameters!$C$9</f>
        <v>0.64399549294625891</v>
      </c>
      <c r="R73" s="3">
        <f ca="1">(Parameters!$C$2/R26)^Parameters!$C$9</f>
        <v>0.6466644889787827</v>
      </c>
      <c r="T73" s="83"/>
      <c r="U73" s="74">
        <v>-35</v>
      </c>
      <c r="V73" s="1" t="s">
        <v>2</v>
      </c>
      <c r="W73" s="2">
        <f ca="1">(Parameters!$C$2/W26)^Parameters!$C$9</f>
        <v>0.6431384308672079</v>
      </c>
      <c r="X73" s="2">
        <f ca="1">(Parameters!$C$2/X26)^Parameters!$C$9</f>
        <v>0.64582999889239256</v>
      </c>
      <c r="Y73" s="2">
        <f ca="1">(Parameters!$C$2/Y26)^Parameters!$C$9</f>
        <v>0.65699405912239928</v>
      </c>
      <c r="Z73" s="2">
        <f ca="1">(Parameters!$C$2/Z26)^Parameters!$C$9</f>
        <v>0.68088092345355922</v>
      </c>
      <c r="AA73" s="3">
        <f ca="1">(Parameters!$C$2/AA26)^Parameters!$C$9</f>
        <v>0.73675519545395463</v>
      </c>
    </row>
    <row r="74" spans="2:27" ht="17" thickBot="1" x14ac:dyDescent="0.25">
      <c r="B74" s="83"/>
      <c r="C74" s="75"/>
      <c r="D74" s="9" t="s">
        <v>3</v>
      </c>
      <c r="E74" s="18">
        <f ca="1">(Parameters!$C$2/E27)^Parameters!$C$9</f>
        <v>0.65245556872809318</v>
      </c>
      <c r="F74" s="18">
        <f ca="1">(Parameters!$C$2/F27)^Parameters!$C$9</f>
        <v>0.66884345284089308</v>
      </c>
      <c r="G74" s="18">
        <f ca="1">(Parameters!$C$2/G27)^Parameters!$C$9</f>
        <v>0.7341157949231879</v>
      </c>
      <c r="H74" s="18">
        <f ca="1">(Parameters!$C$2/H27)^Parameters!$C$9</f>
        <v>0.93173676844214637</v>
      </c>
      <c r="I74" s="22">
        <f ca="1">(Parameters!$C$2/I27)^Parameters!$C$9</f>
        <v>1.6437262180801639</v>
      </c>
      <c r="K74" s="83"/>
      <c r="L74" s="75"/>
      <c r="M74" s="9" t="s">
        <v>3</v>
      </c>
      <c r="N74" s="18">
        <f ca="1">(Parameters!$C$2/N27)^Parameters!$C$9</f>
        <v>0.64068630865206899</v>
      </c>
      <c r="O74" s="18">
        <f ca="1">(Parameters!$C$2/O27)^Parameters!$C$9</f>
        <v>0.64070947211776663</v>
      </c>
      <c r="P74" s="18">
        <f ca="1">(Parameters!$C$2/P27)^Parameters!$C$9</f>
        <v>0.6404522697068723</v>
      </c>
      <c r="Q74" s="18">
        <f ca="1">(Parameters!$C$2/Q27)^Parameters!$C$9</f>
        <v>0.64213753459738587</v>
      </c>
      <c r="R74" s="22">
        <f ca="1">(Parameters!$C$2/R27)^Parameters!$C$9</f>
        <v>0.64697853352611789</v>
      </c>
      <c r="T74" s="83"/>
      <c r="U74" s="75"/>
      <c r="V74" s="9" t="s">
        <v>3</v>
      </c>
      <c r="W74" s="18">
        <f ca="1">(Parameters!$C$2/W27)^Parameters!$C$9</f>
        <v>0.64357790261971004</v>
      </c>
      <c r="X74" s="18">
        <f ca="1">(Parameters!$C$2/X27)^Parameters!$C$9</f>
        <v>0.64837412401407579</v>
      </c>
      <c r="Y74" s="18">
        <f ca="1">(Parameters!$C$2/Y27)^Parameters!$C$9</f>
        <v>0.66564474671379892</v>
      </c>
      <c r="Z74" s="18">
        <f ca="1">(Parameters!$C$2/Z27)^Parameters!$C$9</f>
        <v>0.71053406230144123</v>
      </c>
      <c r="AA74" s="22">
        <f ca="1">(Parameters!$C$2/AA27)^Parameters!$C$9</f>
        <v>0.8610740508077499</v>
      </c>
    </row>
    <row r="75" spans="2:27" x14ac:dyDescent="0.2">
      <c r="B75" s="83"/>
      <c r="C75" s="74">
        <v>-40</v>
      </c>
      <c r="D75" s="10" t="s">
        <v>2</v>
      </c>
      <c r="E75" s="2">
        <f ca="1">(Parameters!$C$2/E28)^Parameters!$C$9</f>
        <v>0.65510986180115327</v>
      </c>
      <c r="F75" s="2">
        <f ca="1">(Parameters!$C$2/F28)^Parameters!$C$9</f>
        <v>0.6642664968321752</v>
      </c>
      <c r="G75" s="2">
        <f ca="1">(Parameters!$C$2/G28)^Parameters!$C$9</f>
        <v>0.70030240313139069</v>
      </c>
      <c r="H75" s="2">
        <f ca="1">(Parameters!$C$2/H28)^Parameters!$C$9</f>
        <v>0.78257320902960781</v>
      </c>
      <c r="I75" s="3">
        <f ca="1">(Parameters!$C$2/I28)^Parameters!$C$9</f>
        <v>1.1236708492621614</v>
      </c>
      <c r="K75" s="83"/>
      <c r="L75" s="74">
        <v>-40</v>
      </c>
      <c r="M75" s="10" t="s">
        <v>2</v>
      </c>
      <c r="N75" s="2">
        <f ca="1">(Parameters!$C$2/N28)^Parameters!$C$9</f>
        <v>0.64092312032771925</v>
      </c>
      <c r="O75" s="2">
        <f ca="1">(Parameters!$C$2/O28)^Parameters!$C$9</f>
        <v>0.64106873260594166</v>
      </c>
      <c r="P75" s="2">
        <f ca="1">(Parameters!$C$2/P28)^Parameters!$C$9</f>
        <v>0.64272857460359112</v>
      </c>
      <c r="Q75" s="2">
        <f ca="1">(Parameters!$C$2/Q28)^Parameters!$C$9</f>
        <v>0.64394652591536927</v>
      </c>
      <c r="R75" s="3">
        <f ca="1">(Parameters!$C$2/R28)^Parameters!$C$9</f>
        <v>0.64591813225873362</v>
      </c>
      <c r="T75" s="83"/>
      <c r="U75" s="74">
        <v>-40</v>
      </c>
      <c r="V75" s="10" t="s">
        <v>2</v>
      </c>
      <c r="W75" s="2">
        <f ca="1">(Parameters!$C$2/W28)^Parameters!$C$9</f>
        <v>0.64468628549120144</v>
      </c>
      <c r="X75" s="2">
        <f ca="1">(Parameters!$C$2/X28)^Parameters!$C$9</f>
        <v>0.64758236118691948</v>
      </c>
      <c r="Y75" s="2">
        <f ca="1">(Parameters!$C$2/Y28)^Parameters!$C$9</f>
        <v>0.65883981877833564</v>
      </c>
      <c r="Z75" s="2">
        <f ca="1">(Parameters!$C$2/Z28)^Parameters!$C$9</f>
        <v>0.68193863920793163</v>
      </c>
      <c r="AA75" s="3">
        <f ca="1">(Parameters!$C$2/AA28)^Parameters!$C$9</f>
        <v>0.7334249087505269</v>
      </c>
    </row>
    <row r="76" spans="2:27" ht="17" thickBot="1" x14ac:dyDescent="0.25">
      <c r="B76" s="83"/>
      <c r="C76" s="75"/>
      <c r="D76" s="11" t="s">
        <v>3</v>
      </c>
      <c r="E76" s="18">
        <f ca="1">(Parameters!$C$2/E29)^Parameters!$C$9</f>
        <v>0.66548826250835114</v>
      </c>
      <c r="F76" s="18">
        <f ca="1">(Parameters!$C$2/F29)^Parameters!$C$9</f>
        <v>0.68289174465532598</v>
      </c>
      <c r="G76" s="18">
        <f ca="1">(Parameters!$C$2/G29)^Parameters!$C$9</f>
        <v>0.74774657602207284</v>
      </c>
      <c r="H76" s="18">
        <f ca="1">(Parameters!$C$2/H29)^Parameters!$C$9</f>
        <v>0.94387197423645808</v>
      </c>
      <c r="I76" s="22">
        <f ca="1">(Parameters!$C$2/I29)^Parameters!$C$9</f>
        <v>1.6030503697134708</v>
      </c>
      <c r="K76" s="83"/>
      <c r="L76" s="75"/>
      <c r="M76" s="11" t="s">
        <v>3</v>
      </c>
      <c r="N76" s="18">
        <f ca="1">(Parameters!$C$2/N29)^Parameters!$C$9</f>
        <v>0.64102604585122502</v>
      </c>
      <c r="O76" s="18">
        <f ca="1">(Parameters!$C$2/O29)^Parameters!$C$9</f>
        <v>0.64113164874038842</v>
      </c>
      <c r="P76" s="18">
        <f ca="1">(Parameters!$C$2/P29)^Parameters!$C$9</f>
        <v>0.64056541736014372</v>
      </c>
      <c r="Q76" s="18">
        <f ca="1">(Parameters!$C$2/Q29)^Parameters!$C$9</f>
        <v>0.64217883493502115</v>
      </c>
      <c r="R76" s="22">
        <f ca="1">(Parameters!$C$2/R29)^Parameters!$C$9</f>
        <v>0.64647422582068093</v>
      </c>
      <c r="T76" s="83"/>
      <c r="U76" s="75"/>
      <c r="V76" s="11" t="s">
        <v>3</v>
      </c>
      <c r="W76" s="18">
        <f ca="1">(Parameters!$C$2/W29)^Parameters!$C$9</f>
        <v>0.64729205092384168</v>
      </c>
      <c r="X76" s="18">
        <f ca="1">(Parameters!$C$2/X29)^Parameters!$C$9</f>
        <v>0.65220370002398587</v>
      </c>
      <c r="Y76" s="18">
        <f ca="1">(Parameters!$C$2/Y29)^Parameters!$C$9</f>
        <v>0.66927105606449044</v>
      </c>
      <c r="Z76" s="18">
        <f ca="1">(Parameters!$C$2/Z29)^Parameters!$C$9</f>
        <v>0.71225962843447954</v>
      </c>
      <c r="AA76" s="22">
        <f ca="1">(Parameters!$C$2/AA29)^Parameters!$C$9</f>
        <v>0.85027306840874373</v>
      </c>
    </row>
    <row r="77" spans="2:27" x14ac:dyDescent="0.2">
      <c r="B77" s="83"/>
      <c r="C77" s="74">
        <v>-45</v>
      </c>
      <c r="D77" s="12" t="s">
        <v>2</v>
      </c>
      <c r="E77" s="2">
        <f ca="1">(Parameters!$C$2/E30)^Parameters!$C$9</f>
        <v>0.66489381507123613</v>
      </c>
      <c r="F77" s="2">
        <f ca="1">(Parameters!$C$2/F30)^Parameters!$C$9</f>
        <v>0.67607381579326475</v>
      </c>
      <c r="G77" s="2">
        <f ca="1">(Parameters!$C$2/G30)^Parameters!$C$9</f>
        <v>0.71081798644192662</v>
      </c>
      <c r="H77" s="2">
        <f ca="1">(Parameters!$C$2/H30)^Parameters!$C$9</f>
        <v>0.7916139139830628</v>
      </c>
      <c r="I77" s="3">
        <f ca="1">(Parameters!$C$2/I30)^Parameters!$C$9</f>
        <v>1.1185868267119903</v>
      </c>
      <c r="K77" s="83"/>
      <c r="L77" s="74">
        <v>-45</v>
      </c>
      <c r="M77" s="12" t="s">
        <v>2</v>
      </c>
      <c r="N77" s="2">
        <f ca="1">(Parameters!$C$2/N30)^Parameters!$C$9</f>
        <v>0.64109245184018349</v>
      </c>
      <c r="O77" s="2">
        <f ca="1">(Parameters!$C$2/O30)^Parameters!$C$9</f>
        <v>0.64196419155013473</v>
      </c>
      <c r="P77" s="2">
        <f ca="1">(Parameters!$C$2/P30)^Parameters!$C$9</f>
        <v>0.64303970346822836</v>
      </c>
      <c r="Q77" s="2">
        <f ca="1">(Parameters!$C$2/Q30)^Parameters!$C$9</f>
        <v>0.64396932967302001</v>
      </c>
      <c r="R77" s="3">
        <f ca="1">(Parameters!$C$2/R30)^Parameters!$C$9</f>
        <v>0.64540567809872695</v>
      </c>
      <c r="T77" s="83"/>
      <c r="U77" s="74">
        <v>-45</v>
      </c>
      <c r="V77" s="12" t="s">
        <v>2</v>
      </c>
      <c r="W77" s="2">
        <f ca="1">(Parameters!$C$2/W30)^Parameters!$C$9</f>
        <v>0.64784792338733954</v>
      </c>
      <c r="X77" s="2">
        <f ca="1">(Parameters!$C$2/X30)^Parameters!$C$9</f>
        <v>0.6515877273772368</v>
      </c>
      <c r="Y77" s="2">
        <f ca="1">(Parameters!$C$2/Y30)^Parameters!$C$9</f>
        <v>0.66223048703538678</v>
      </c>
      <c r="Z77" s="2">
        <f ca="1">(Parameters!$C$2/Z30)^Parameters!$C$9</f>
        <v>0.68468735103649792</v>
      </c>
      <c r="AA77" s="3">
        <f ca="1">(Parameters!$C$2/AA30)^Parameters!$C$9</f>
        <v>0.73249390018314353</v>
      </c>
    </row>
    <row r="78" spans="2:27" ht="17" thickBot="1" x14ac:dyDescent="0.25">
      <c r="B78" s="83"/>
      <c r="C78" s="75"/>
      <c r="D78" s="9" t="s">
        <v>3</v>
      </c>
      <c r="E78" s="18">
        <f ca="1">(Parameters!$C$2/E31)^Parameters!$C$9</f>
        <v>0.68625404626531294</v>
      </c>
      <c r="F78" s="18">
        <f ca="1">(Parameters!$C$2/F31)^Parameters!$C$9</f>
        <v>0.70200718046138932</v>
      </c>
      <c r="G78" s="18">
        <f ca="1">(Parameters!$C$2/G31)^Parameters!$C$9</f>
        <v>0.7710228306376099</v>
      </c>
      <c r="H78" s="18">
        <f ca="1">(Parameters!$C$2/H31)^Parameters!$C$9</f>
        <v>0.97076389178195399</v>
      </c>
      <c r="I78" s="22">
        <f ca="1">(Parameters!$C$2/I31)^Parameters!$C$9</f>
        <v>1.6030340163753716</v>
      </c>
      <c r="K78" s="83"/>
      <c r="L78" s="75"/>
      <c r="M78" s="9" t="s">
        <v>3</v>
      </c>
      <c r="N78" s="18">
        <f ca="1">(Parameters!$C$2/N31)^Parameters!$C$9</f>
        <v>0.64109300375812905</v>
      </c>
      <c r="O78" s="18">
        <f ca="1">(Parameters!$C$2/O31)^Parameters!$C$9</f>
        <v>0.64046511828824304</v>
      </c>
      <c r="P78" s="18">
        <f ca="1">(Parameters!$C$2/P31)^Parameters!$C$9</f>
        <v>0.64053455231657885</v>
      </c>
      <c r="Q78" s="18">
        <f ca="1">(Parameters!$C$2/Q31)^Parameters!$C$9</f>
        <v>0.64222014262654092</v>
      </c>
      <c r="R78" s="22">
        <f ca="1">(Parameters!$C$2/R31)^Parameters!$C$9</f>
        <v>0.64618951799964541</v>
      </c>
      <c r="T78" s="83"/>
      <c r="U78" s="75"/>
      <c r="V78" s="9" t="s">
        <v>3</v>
      </c>
      <c r="W78" s="18">
        <f ca="1">(Parameters!$C$2/W31)^Parameters!$C$9</f>
        <v>0.6526538771806516</v>
      </c>
      <c r="X78" s="18">
        <f ca="1">(Parameters!$C$2/X31)^Parameters!$C$9</f>
        <v>0.65718797609870938</v>
      </c>
      <c r="Y78" s="18">
        <f ca="1">(Parameters!$C$2/Y31)^Parameters!$C$9</f>
        <v>0.67486248894266221</v>
      </c>
      <c r="Z78" s="18">
        <f ca="1">(Parameters!$C$2/Z31)^Parameters!$C$9</f>
        <v>0.71783492284593109</v>
      </c>
      <c r="AA78" s="22">
        <f ca="1">(Parameters!$C$2/AA31)^Parameters!$C$9</f>
        <v>0.8464601001470039</v>
      </c>
    </row>
    <row r="79" spans="2:27" x14ac:dyDescent="0.2">
      <c r="B79" s="83"/>
      <c r="C79" s="74">
        <v>-50</v>
      </c>
      <c r="D79" s="10" t="s">
        <v>2</v>
      </c>
      <c r="E79" s="2">
        <f ca="1">(Parameters!$C$2/E32)^Parameters!$C$9</f>
        <v>0.68087784761840764</v>
      </c>
      <c r="F79" s="2">
        <f ca="1">(Parameters!$C$2/F32)^Parameters!$C$9</f>
        <v>0.69073988636829242</v>
      </c>
      <c r="G79" s="2">
        <f ca="1">(Parameters!$C$2/G32)^Parameters!$C$9</f>
        <v>0.72718528544141914</v>
      </c>
      <c r="H79" s="2">
        <f ca="1">(Parameters!$C$2/H32)^Parameters!$C$9</f>
        <v>0.80791778988774487</v>
      </c>
      <c r="I79" s="3">
        <f ca="1">(Parameters!$C$2/I32)^Parameters!$C$9</f>
        <v>1.1292332727433525</v>
      </c>
      <c r="K79" s="83"/>
      <c r="L79" s="74">
        <v>-50</v>
      </c>
      <c r="M79" s="10" t="s">
        <v>2</v>
      </c>
      <c r="N79" s="2">
        <f ca="1">(Parameters!$C$2/N32)^Parameters!$C$9</f>
        <v>0.64198796843422856</v>
      </c>
      <c r="O79" s="2">
        <f ca="1">(Parameters!$C$2/O32)^Parameters!$C$9</f>
        <v>0.64216431402343777</v>
      </c>
      <c r="P79" s="2">
        <f ca="1">(Parameters!$C$2/P32)^Parameters!$C$9</f>
        <v>0.64338907071468909</v>
      </c>
      <c r="Q79" s="2">
        <f ca="1">(Parameters!$C$2/Q32)^Parameters!$C$9</f>
        <v>0.64407906569914797</v>
      </c>
      <c r="R79" s="3">
        <f ca="1">(Parameters!$C$2/R32)^Parameters!$C$9</f>
        <v>0.64507392343283687</v>
      </c>
      <c r="T79" s="83"/>
      <c r="U79" s="74">
        <v>-50</v>
      </c>
      <c r="V79" s="10" t="s">
        <v>2</v>
      </c>
      <c r="W79" s="2">
        <f ca="1">(Parameters!$C$2/W32)^Parameters!$C$9</f>
        <v>0.65307706918597208</v>
      </c>
      <c r="X79" s="2">
        <f ca="1">(Parameters!$C$2/X32)^Parameters!$C$9</f>
        <v>0.65617447283052965</v>
      </c>
      <c r="Y79" s="2">
        <f ca="1">(Parameters!$C$2/Y32)^Parameters!$C$9</f>
        <v>0.66720727621598597</v>
      </c>
      <c r="Z79" s="2">
        <f ca="1">(Parameters!$C$2/Z32)^Parameters!$C$9</f>
        <v>0.68915724018125546</v>
      </c>
      <c r="AA79" s="3">
        <f ca="1">(Parameters!$C$2/AA32)^Parameters!$C$9</f>
        <v>0.73417778942922496</v>
      </c>
    </row>
    <row r="80" spans="2:27" ht="17" thickBot="1" x14ac:dyDescent="0.25">
      <c r="B80" s="83"/>
      <c r="C80" s="75"/>
      <c r="D80" s="11" t="s">
        <v>3</v>
      </c>
      <c r="E80" s="18">
        <f ca="1">(Parameters!$C$2/E33)^Parameters!$C$9</f>
        <v>0.71422720892505454</v>
      </c>
      <c r="F80" s="18">
        <f ca="1">(Parameters!$C$2/F33)^Parameters!$C$9</f>
        <v>0.73314124496949662</v>
      </c>
      <c r="G80" s="18">
        <f ca="1">(Parameters!$C$2/G33)^Parameters!$C$9</f>
        <v>0.80741649149060224</v>
      </c>
      <c r="H80" s="18">
        <f ca="1">(Parameters!$C$2/H33)^Parameters!$C$9</f>
        <v>1.0180549073710738</v>
      </c>
      <c r="I80" s="22">
        <f ca="1">(Parameters!$C$2/I33)^Parameters!$C$9</f>
        <v>1.6424067667205129</v>
      </c>
      <c r="K80" s="83"/>
      <c r="L80" s="75"/>
      <c r="M80" s="11" t="s">
        <v>3</v>
      </c>
      <c r="N80" s="18">
        <f ca="1">(Parameters!$C$2/N33)^Parameters!$C$9</f>
        <v>0.64045997591776704</v>
      </c>
      <c r="O80" s="18">
        <f ca="1">(Parameters!$C$2/O33)^Parameters!$C$9</f>
        <v>0.6405499800011295</v>
      </c>
      <c r="P80" s="18">
        <f ca="1">(Parameters!$C$2/P33)^Parameters!$C$9</f>
        <v>0.64053197839898346</v>
      </c>
      <c r="Q80" s="18">
        <f ca="1">(Parameters!$C$2/Q33)^Parameters!$C$9</f>
        <v>0.64231826273154513</v>
      </c>
      <c r="R80" s="22">
        <f ca="1">(Parameters!$C$2/R33)^Parameters!$C$9</f>
        <v>0.64594950372816595</v>
      </c>
      <c r="T80" s="83"/>
      <c r="U80" s="75"/>
      <c r="V80" s="11" t="s">
        <v>3</v>
      </c>
      <c r="W80" s="18">
        <f ca="1">(Parameters!$C$2/W33)^Parameters!$C$9</f>
        <v>0.6600995236409074</v>
      </c>
      <c r="X80" s="18">
        <f ca="1">(Parameters!$C$2/X33)^Parameters!$C$9</f>
        <v>0.66519108102989988</v>
      </c>
      <c r="Y80" s="18">
        <f ca="1">(Parameters!$C$2/Y33)^Parameters!$C$9</f>
        <v>0.68314830540699989</v>
      </c>
      <c r="Z80" s="18">
        <f ca="1">(Parameters!$C$2/Z33)^Parameters!$C$9</f>
        <v>0.72594253382098894</v>
      </c>
      <c r="AA80" s="22">
        <f ca="1">(Parameters!$C$2/AA33)^Parameters!$C$9</f>
        <v>0.84895890732683643</v>
      </c>
    </row>
    <row r="81" spans="2:27" x14ac:dyDescent="0.2">
      <c r="B81" s="83"/>
      <c r="C81" s="74">
        <v>-55</v>
      </c>
      <c r="D81" s="12" t="s">
        <v>2</v>
      </c>
      <c r="E81" s="2">
        <f ca="1">(Parameters!$C$2/E34)^Parameters!$C$9</f>
        <v>0.70099520341953281</v>
      </c>
      <c r="F81" s="2">
        <f ca="1">(Parameters!$C$2/F34)^Parameters!$C$9</f>
        <v>0.7119520694350393</v>
      </c>
      <c r="G81" s="2">
        <f ca="1">(Parameters!$C$2/G34)^Parameters!$C$9</f>
        <v>0.74776482566244351</v>
      </c>
      <c r="H81" s="2">
        <f ca="1">(Parameters!$C$2/H34)^Parameters!$C$9</f>
        <v>0.88123570998788203</v>
      </c>
      <c r="I81" s="3">
        <f ca="1">(Parameters!$C$2/I34)^Parameters!$C$9</f>
        <v>1.1571781316833603</v>
      </c>
      <c r="K81" s="83"/>
      <c r="L81" s="74">
        <v>-55</v>
      </c>
      <c r="M81" s="12" t="s">
        <v>2</v>
      </c>
      <c r="N81" s="2">
        <f ca="1">(Parameters!$C$2/N34)^Parameters!$C$9</f>
        <v>0.64224433259400193</v>
      </c>
      <c r="O81" s="2">
        <f ca="1">(Parameters!$C$2/O34)^Parameters!$C$9</f>
        <v>0.64263199248049652</v>
      </c>
      <c r="P81" s="2">
        <f ca="1">(Parameters!$C$2/P34)^Parameters!$C$9</f>
        <v>0.64284335014700955</v>
      </c>
      <c r="Q81" s="2">
        <f ca="1">(Parameters!$C$2/Q34)^Parameters!$C$9</f>
        <v>0.64258668105660144</v>
      </c>
      <c r="R81" s="3">
        <f ca="1">(Parameters!$C$2/R34)^Parameters!$C$9</f>
        <v>0.64469887920016</v>
      </c>
      <c r="T81" s="83"/>
      <c r="U81" s="74">
        <v>-55</v>
      </c>
      <c r="V81" s="12" t="s">
        <v>2</v>
      </c>
      <c r="W81" s="2">
        <f ca="1">(Parameters!$C$2/W34)^Parameters!$C$9</f>
        <v>0.65942502646527934</v>
      </c>
      <c r="X81" s="2">
        <f ca="1">(Parameters!$C$2/X34)^Parameters!$C$9</f>
        <v>0.6627239414783449</v>
      </c>
      <c r="Y81" s="2">
        <f ca="1">(Parameters!$C$2/Y34)^Parameters!$C$9</f>
        <v>0.67288731506325861</v>
      </c>
      <c r="Z81" s="2">
        <f ca="1">(Parameters!$C$2/Z34)^Parameters!$C$9</f>
        <v>0.69254016023003651</v>
      </c>
      <c r="AA81" s="3">
        <f ca="1">(Parameters!$C$2/AA34)^Parameters!$C$9</f>
        <v>0.73828159368199486</v>
      </c>
    </row>
    <row r="82" spans="2:27" ht="17" thickBot="1" x14ac:dyDescent="0.25">
      <c r="B82" s="83"/>
      <c r="C82" s="75"/>
      <c r="D82" s="9" t="s">
        <v>3</v>
      </c>
      <c r="E82" s="18">
        <f ca="1">(Parameters!$C$2/E35)^Parameters!$C$9</f>
        <v>0.75506932572489793</v>
      </c>
      <c r="F82" s="18">
        <f ca="1">(Parameters!$C$2/F35)^Parameters!$C$9</f>
        <v>0.778991668506267</v>
      </c>
      <c r="G82" s="18">
        <f ca="1">(Parameters!$C$2/G35)^Parameters!$C$9</f>
        <v>0.87195407911209244</v>
      </c>
      <c r="H82" s="18">
        <f ca="1">(Parameters!$C$2/H35)^Parameters!$C$9</f>
        <v>1.0873067300764934</v>
      </c>
      <c r="I82" s="22">
        <f ca="1">(Parameters!$C$2/I35)^Parameters!$C$9</f>
        <v>1.7231371966378859</v>
      </c>
      <c r="K82" s="83"/>
      <c r="L82" s="75"/>
      <c r="M82" s="9" t="s">
        <v>3</v>
      </c>
      <c r="N82" s="18">
        <f ca="1">(Parameters!$C$2/N35)^Parameters!$C$9</f>
        <v>0.64060655658466181</v>
      </c>
      <c r="O82" s="18">
        <f ca="1">(Parameters!$C$2/O35)^Parameters!$C$9</f>
        <v>0.64057826316362654</v>
      </c>
      <c r="P82" s="18">
        <f ca="1">(Parameters!$C$2/P35)^Parameters!$C$9</f>
        <v>0.6415851906339215</v>
      </c>
      <c r="Q82" s="18">
        <f ca="1">(Parameters!$C$2/Q35)^Parameters!$C$9</f>
        <v>0.64326494860131667</v>
      </c>
      <c r="R82" s="22">
        <f ca="1">(Parameters!$C$2/R35)^Parameters!$C$9</f>
        <v>0.64585291831279357</v>
      </c>
      <c r="T82" s="83"/>
      <c r="U82" s="75"/>
      <c r="V82" s="9" t="s">
        <v>3</v>
      </c>
      <c r="W82" s="18">
        <f ca="1">(Parameters!$C$2/W35)^Parameters!$C$9</f>
        <v>0.67076579484783971</v>
      </c>
      <c r="X82" s="18">
        <f ca="1">(Parameters!$C$2/X35)^Parameters!$C$9</f>
        <v>0.67630546372853961</v>
      </c>
      <c r="Y82" s="18">
        <f ca="1">(Parameters!$C$2/Y35)^Parameters!$C$9</f>
        <v>0.69422831116211392</v>
      </c>
      <c r="Z82" s="18">
        <f ca="1">(Parameters!$C$2/Z35)^Parameters!$C$9</f>
        <v>0.74060357847288083</v>
      </c>
      <c r="AA82" s="22">
        <f ca="1">(Parameters!$C$2/AA35)^Parameters!$C$9</f>
        <v>0.85923630213991387</v>
      </c>
    </row>
    <row r="83" spans="2:27" x14ac:dyDescent="0.2">
      <c r="B83" s="83"/>
      <c r="C83" s="74">
        <v>-60</v>
      </c>
      <c r="D83" s="10" t="s">
        <v>2</v>
      </c>
      <c r="E83" s="2">
        <f ca="1">(Parameters!$C$2/E36)^Parameters!$C$9</f>
        <v>0.73064927959656034</v>
      </c>
      <c r="F83" s="2">
        <f ca="1">(Parameters!$C$2/F36)^Parameters!$C$9</f>
        <v>0.74318186226449168</v>
      </c>
      <c r="G83" s="2">
        <f ca="1">(Parameters!$C$2/G36)^Parameters!$C$9</f>
        <v>0.77999840525299535</v>
      </c>
      <c r="H83" s="2">
        <f ca="1">(Parameters!$C$2/H36)^Parameters!$C$9</f>
        <v>0.92853354605498728</v>
      </c>
      <c r="I83" s="3">
        <f ca="1">(Parameters!$C$2/I36)^Parameters!$C$9</f>
        <v>1.2064196492735046</v>
      </c>
      <c r="K83" s="83"/>
      <c r="L83" s="74">
        <v>-60</v>
      </c>
      <c r="M83" s="10" t="s">
        <v>2</v>
      </c>
      <c r="N83" s="2">
        <f ca="1">(Parameters!$C$2/N36)^Parameters!$C$9</f>
        <v>0.64317617656916237</v>
      </c>
      <c r="O83" s="2">
        <f ca="1">(Parameters!$C$2/O36)^Parameters!$C$9</f>
        <v>0.64375486208800292</v>
      </c>
      <c r="P83" s="2">
        <f ca="1">(Parameters!$C$2/P36)^Parameters!$C$9</f>
        <v>0.64320872898960046</v>
      </c>
      <c r="Q83" s="2">
        <f ca="1">(Parameters!$C$2/Q36)^Parameters!$C$9</f>
        <v>0.64267224350634056</v>
      </c>
      <c r="R83" s="3">
        <f ca="1">(Parameters!$C$2/R36)^Parameters!$C$9</f>
        <v>0.64448855657929027</v>
      </c>
      <c r="T83" s="83"/>
      <c r="U83" s="74">
        <v>-60</v>
      </c>
      <c r="V83" s="10" t="s">
        <v>2</v>
      </c>
      <c r="W83" s="2">
        <f ca="1">(Parameters!$C$2/W36)^Parameters!$C$9</f>
        <v>0.66862165966555631</v>
      </c>
      <c r="X83" s="2">
        <f ca="1">(Parameters!$C$2/X36)^Parameters!$C$9</f>
        <v>0.67233523965923014</v>
      </c>
      <c r="Y83" s="2">
        <f ca="1">(Parameters!$C$2/Y36)^Parameters!$C$9</f>
        <v>0.6820849748886606</v>
      </c>
      <c r="Z83" s="2">
        <f ca="1">(Parameters!$C$2/Z36)^Parameters!$C$9</f>
        <v>0.70130771572370332</v>
      </c>
      <c r="AA83" s="3">
        <f ca="1">(Parameters!$C$2/AA36)^Parameters!$C$9</f>
        <v>0.74540952551181805</v>
      </c>
    </row>
    <row r="84" spans="2:27" ht="17" thickBot="1" x14ac:dyDescent="0.25">
      <c r="B84" s="83"/>
      <c r="C84" s="75"/>
      <c r="D84" s="11" t="s">
        <v>3</v>
      </c>
      <c r="E84" s="18">
        <f ca="1">(Parameters!$C$2/E37)^Parameters!$C$9</f>
        <v>0.82043860657031753</v>
      </c>
      <c r="F84" s="18">
        <f ca="1">(Parameters!$C$2/F37)^Parameters!$C$9</f>
        <v>0.84702751088147765</v>
      </c>
      <c r="G84" s="18">
        <f ca="1">(Parameters!$C$2/G37)^Parameters!$C$9</f>
        <v>0.95643032706976694</v>
      </c>
      <c r="H84" s="18">
        <f ca="1">(Parameters!$C$2/H37)^Parameters!$C$9</f>
        <v>1.1959275611025042</v>
      </c>
      <c r="I84" s="22">
        <f ca="1">(Parameters!$C$2/I37)^Parameters!$C$9</f>
        <v>1.8667111328260717</v>
      </c>
      <c r="K84" s="83"/>
      <c r="L84" s="75"/>
      <c r="M84" s="11" t="s">
        <v>3</v>
      </c>
      <c r="N84" s="18">
        <f ca="1">(Parameters!$C$2/N37)^Parameters!$C$9</f>
        <v>0.6404779682977626</v>
      </c>
      <c r="O84" s="18">
        <f ca="1">(Parameters!$C$2/O37)^Parameters!$C$9</f>
        <v>0.64044197192324548</v>
      </c>
      <c r="P84" s="18">
        <f ca="1">(Parameters!$C$2/P37)^Parameters!$C$9</f>
        <v>0.64191276678156839</v>
      </c>
      <c r="Q84" s="18">
        <f ca="1">(Parameters!$C$2/Q37)^Parameters!$C$9</f>
        <v>0.64359382480378557</v>
      </c>
      <c r="R84" s="22">
        <f ca="1">(Parameters!$C$2/R37)^Parameters!$C$9</f>
        <v>0.64596732425025249</v>
      </c>
      <c r="T84" s="83"/>
      <c r="U84" s="75"/>
      <c r="V84" s="11" t="s">
        <v>3</v>
      </c>
      <c r="W84" s="18">
        <f ca="1">(Parameters!$C$2/W37)^Parameters!$C$9</f>
        <v>0.68614049609496175</v>
      </c>
      <c r="X84" s="18">
        <f ca="1">(Parameters!$C$2/X37)^Parameters!$C$9</f>
        <v>0.69173532870576715</v>
      </c>
      <c r="Y84" s="18">
        <f ca="1">(Parameters!$C$2/Y37)^Parameters!$C$9</f>
        <v>0.71141735963355113</v>
      </c>
      <c r="Z84" s="18">
        <f ca="1">(Parameters!$C$2/Z37)^Parameters!$C$9</f>
        <v>0.76084011885141034</v>
      </c>
      <c r="AA84" s="22">
        <f ca="1">(Parameters!$C$2/AA37)^Parameters!$C$9</f>
        <v>0.87830787344509198</v>
      </c>
    </row>
    <row r="85" spans="2:27" x14ac:dyDescent="0.2">
      <c r="B85" s="83"/>
      <c r="C85" s="74">
        <v>-65</v>
      </c>
      <c r="D85" s="12" t="s">
        <v>2</v>
      </c>
      <c r="E85" s="2">
        <f ca="1">(Parameters!$C$2/E38)^Parameters!$C$9</f>
        <v>0.77145968470131743</v>
      </c>
      <c r="F85" s="2">
        <f ca="1">(Parameters!$C$2/F38)^Parameters!$C$9</f>
        <v>0.78372400659616626</v>
      </c>
      <c r="G85" s="2">
        <f ca="1">(Parameters!$C$2/G38)^Parameters!$C$9</f>
        <v>0.8753394964371638</v>
      </c>
      <c r="H85" s="2">
        <f ca="1">(Parameters!$C$2/H38)^Parameters!$C$9</f>
        <v>0.99997437342697792</v>
      </c>
      <c r="I85" s="3">
        <f ca="1">(Parameters!$C$2/I38)^Parameters!$C$9</f>
        <v>1.284493377060741</v>
      </c>
      <c r="K85" s="83"/>
      <c r="L85" s="74">
        <v>-65</v>
      </c>
      <c r="M85" s="12" t="s">
        <v>2</v>
      </c>
      <c r="N85" s="2">
        <f ca="1">(Parameters!$C$2/N38)^Parameters!$C$9</f>
        <v>0.64286918587075248</v>
      </c>
      <c r="O85" s="2">
        <f ca="1">(Parameters!$C$2/O38)^Parameters!$C$9</f>
        <v>0.64311750221596031</v>
      </c>
      <c r="P85" s="2">
        <f ca="1">(Parameters!$C$2/P38)^Parameters!$C$9</f>
        <v>0.6420788954860811</v>
      </c>
      <c r="Q85" s="2">
        <f ca="1">(Parameters!$C$2/Q38)^Parameters!$C$9</f>
        <v>0.64277082332162161</v>
      </c>
      <c r="R85" s="3">
        <f ca="1">(Parameters!$C$2/R38)^Parameters!$C$9</f>
        <v>0.6443131973242755</v>
      </c>
      <c r="T85" s="83"/>
      <c r="U85" s="74">
        <v>-65</v>
      </c>
      <c r="V85" s="12" t="s">
        <v>2</v>
      </c>
      <c r="W85" s="2">
        <f ca="1">(Parameters!$C$2/W38)^Parameters!$C$9</f>
        <v>0.67986198770510009</v>
      </c>
      <c r="X85" s="2">
        <f ca="1">(Parameters!$C$2/X38)^Parameters!$C$9</f>
        <v>0.68329102491678495</v>
      </c>
      <c r="Y85" s="2">
        <f ca="1">(Parameters!$C$2/Y38)^Parameters!$C$9</f>
        <v>0.69145932271357791</v>
      </c>
      <c r="Z85" s="2">
        <f ca="1">(Parameters!$C$2/Z38)^Parameters!$C$9</f>
        <v>0.71363807408049518</v>
      </c>
      <c r="AA85" s="3">
        <f ca="1">(Parameters!$C$2/AA38)^Parameters!$C$9</f>
        <v>0.75604541581179319</v>
      </c>
    </row>
    <row r="86" spans="2:27" ht="17" thickBot="1" x14ac:dyDescent="0.25">
      <c r="B86" s="83"/>
      <c r="C86" s="75"/>
      <c r="D86" s="9" t="s">
        <v>3</v>
      </c>
      <c r="E86" s="18">
        <f ca="1">(Parameters!$C$2/E39)^Parameters!$C$9</f>
        <v>0.93455154559887155</v>
      </c>
      <c r="F86" s="18">
        <f ca="1">(Parameters!$C$2/F39)^Parameters!$C$9</f>
        <v>0.97073499962018484</v>
      </c>
      <c r="G86" s="18">
        <f ca="1">(Parameters!$C$2/G39)^Parameters!$C$9</f>
        <v>1.0860019092381905</v>
      </c>
      <c r="H86" s="18">
        <f ca="1">(Parameters!$C$2/H39)^Parameters!$C$9</f>
        <v>1.3651099077191491</v>
      </c>
      <c r="I86" s="22">
        <f ca="1">(Parameters!$C$2/I39)^Parameters!$C$9</f>
        <v>2.093757807526325</v>
      </c>
      <c r="K86" s="83"/>
      <c r="L86" s="75"/>
      <c r="M86" s="9" t="s">
        <v>3</v>
      </c>
      <c r="N86" s="18">
        <f ca="1">(Parameters!$C$2/N39)^Parameters!$C$9</f>
        <v>0.64175018291474428</v>
      </c>
      <c r="O86" s="18">
        <f ca="1">(Parameters!$C$2/O39)^Parameters!$C$9</f>
        <v>0.6418559631854287</v>
      </c>
      <c r="P86" s="18">
        <f ca="1">(Parameters!$C$2/P39)^Parameters!$C$9</f>
        <v>0.64290235873164336</v>
      </c>
      <c r="Q86" s="18">
        <f ca="1">(Parameters!$C$2/Q39)^Parameters!$C$9</f>
        <v>0.6441202184596676</v>
      </c>
      <c r="R86" s="22">
        <f ca="1">(Parameters!$C$2/R39)^Parameters!$C$9</f>
        <v>0.64615234706900648</v>
      </c>
      <c r="T86" s="83"/>
      <c r="U86" s="75"/>
      <c r="V86" s="9" t="s">
        <v>3</v>
      </c>
      <c r="W86" s="18">
        <f ca="1">(Parameters!$C$2/W39)^Parameters!$C$9</f>
        <v>0.70655650579802864</v>
      </c>
      <c r="X86" s="18">
        <f ca="1">(Parameters!$C$2/X39)^Parameters!$C$9</f>
        <v>0.71338153682179128</v>
      </c>
      <c r="Y86" s="18">
        <f ca="1">(Parameters!$C$2/Y39)^Parameters!$C$9</f>
        <v>0.73742988839356927</v>
      </c>
      <c r="Z86" s="18">
        <f ca="1">(Parameters!$C$2/Z39)^Parameters!$C$9</f>
        <v>0.79008446467364024</v>
      </c>
      <c r="AA86" s="22">
        <f ca="1">(Parameters!$C$2/AA39)^Parameters!$C$9</f>
        <v>0.90797901885371723</v>
      </c>
    </row>
    <row r="87" spans="2:27" x14ac:dyDescent="0.2">
      <c r="B87" s="83"/>
      <c r="C87" s="74">
        <v>-70</v>
      </c>
      <c r="D87" s="10" t="s">
        <v>2</v>
      </c>
      <c r="E87" s="2">
        <f ca="1">(Parameters!$C$2/E40)^Parameters!$C$9</f>
        <v>0.88585326129005315</v>
      </c>
      <c r="F87" s="2">
        <f ca="1">(Parameters!$C$2/F40)^Parameters!$C$9</f>
        <v>0.90481891760884003</v>
      </c>
      <c r="G87" s="2">
        <f ca="1">(Parameters!$C$2/G40)^Parameters!$C$9</f>
        <v>0.96847054298198532</v>
      </c>
      <c r="H87" s="2">
        <f ca="1">(Parameters!$C$2/H40)^Parameters!$C$9</f>
        <v>1.1070838234983145</v>
      </c>
      <c r="I87" s="3">
        <f ca="1">(Parameters!$C$2/I40)^Parameters!$C$9</f>
        <v>1.4064500237636151</v>
      </c>
      <c r="K87" s="83"/>
      <c r="L87" s="74">
        <v>-70</v>
      </c>
      <c r="M87" s="10" t="s">
        <v>2</v>
      </c>
      <c r="N87" s="2">
        <f ca="1">(Parameters!$C$2/N40)^Parameters!$C$9</f>
        <v>0.64173499604312878</v>
      </c>
      <c r="O87" s="2">
        <f ca="1">(Parameters!$C$2/O40)^Parameters!$C$9</f>
        <v>0.64180418012770646</v>
      </c>
      <c r="P87" s="2">
        <f ca="1">(Parameters!$C$2/P40)^Parameters!$C$9</f>
        <v>0.6423613370082536</v>
      </c>
      <c r="Q87" s="2">
        <f ca="1">(Parameters!$C$2/Q40)^Parameters!$C$9</f>
        <v>0.64309610917049842</v>
      </c>
      <c r="R87" s="3">
        <f ca="1">(Parameters!$C$2/R40)^Parameters!$C$9</f>
        <v>0.64481846740517268</v>
      </c>
      <c r="T87" s="83"/>
      <c r="U87" s="74">
        <v>-70</v>
      </c>
      <c r="V87" s="10" t="s">
        <v>2</v>
      </c>
      <c r="W87" s="2">
        <f ca="1">(Parameters!$C$2/W40)^Parameters!$C$9</f>
        <v>0.6933733760663825</v>
      </c>
      <c r="X87" s="2">
        <f ca="1">(Parameters!$C$2/X40)^Parameters!$C$9</f>
        <v>0.69690625117748151</v>
      </c>
      <c r="Y87" s="2">
        <f ca="1">(Parameters!$C$2/Y40)^Parameters!$C$9</f>
        <v>0.70844406857407338</v>
      </c>
      <c r="Z87" s="2">
        <f ca="1">(Parameters!$C$2/Z40)^Parameters!$C$9</f>
        <v>0.73079793251826852</v>
      </c>
      <c r="AA87" s="3">
        <f ca="1">(Parameters!$C$2/AA40)^Parameters!$C$9</f>
        <v>0.77193365387235191</v>
      </c>
    </row>
    <row r="88" spans="2:27" ht="17" thickBot="1" x14ac:dyDescent="0.25">
      <c r="B88" s="83"/>
      <c r="C88" s="75"/>
      <c r="D88" s="11" t="s">
        <v>3</v>
      </c>
      <c r="E88" s="18">
        <f ca="1">(Parameters!$C$2/E41)^Parameters!$C$9</f>
        <v>1.1113529842851009</v>
      </c>
      <c r="F88" s="18">
        <f ca="1">(Parameters!$C$2/F41)^Parameters!$C$9</f>
        <v>1.1548172802305761</v>
      </c>
      <c r="G88" s="18">
        <f ca="1">(Parameters!$C$2/G41)^Parameters!$C$9</f>
        <v>1.2992782960972598</v>
      </c>
      <c r="H88" s="18">
        <f ca="1">(Parameters!$C$2/H41)^Parameters!$C$9</f>
        <v>1.6360627118719067</v>
      </c>
      <c r="I88" s="22">
        <f ca="1">(Parameters!$C$2/I41)^Parameters!$C$9</f>
        <v>2.4534787426660176</v>
      </c>
      <c r="K88" s="83"/>
      <c r="L88" s="75"/>
      <c r="M88" s="11" t="s">
        <v>3</v>
      </c>
      <c r="N88" s="18">
        <f ca="1">(Parameters!$C$2/N41)^Parameters!$C$9</f>
        <v>0.64316363881880745</v>
      </c>
      <c r="O88" s="18">
        <f ca="1">(Parameters!$C$2/O41)^Parameters!$C$9</f>
        <v>0.64331641817981255</v>
      </c>
      <c r="P88" s="18">
        <f ca="1">(Parameters!$C$2/P41)^Parameters!$C$9</f>
        <v>0.64360140988185843</v>
      </c>
      <c r="Q88" s="18">
        <f ca="1">(Parameters!$C$2/Q41)^Parameters!$C$9</f>
        <v>0.64461602234103288</v>
      </c>
      <c r="R88" s="22">
        <f ca="1">(Parameters!$C$2/R41)^Parameters!$C$9</f>
        <v>0.64608682760723124</v>
      </c>
      <c r="T88" s="83"/>
      <c r="U88" s="75"/>
      <c r="V88" s="11" t="s">
        <v>3</v>
      </c>
      <c r="W88" s="18">
        <f ca="1">(Parameters!$C$2/W41)^Parameters!$C$9</f>
        <v>0.7419992072139554</v>
      </c>
      <c r="X88" s="18">
        <f ca="1">(Parameters!$C$2/X41)^Parameters!$C$9</f>
        <v>0.74987230274240069</v>
      </c>
      <c r="Y88" s="18">
        <f ca="1">(Parameters!$C$2/Y41)^Parameters!$C$9</f>
        <v>0.77585834101022688</v>
      </c>
      <c r="Z88" s="18">
        <f ca="1">(Parameters!$C$2/Z41)^Parameters!$C$9</f>
        <v>0.8331812994942418</v>
      </c>
      <c r="AA88" s="22">
        <f ca="1">(Parameters!$C$2/AA41)^Parameters!$C$9</f>
        <v>0.95242179840804797</v>
      </c>
    </row>
    <row r="89" spans="2:27" x14ac:dyDescent="0.2">
      <c r="B89" s="83"/>
      <c r="C89" s="74">
        <v>-75</v>
      </c>
      <c r="D89" s="12" t="s">
        <v>2</v>
      </c>
      <c r="E89" s="2">
        <f ca="1">(Parameters!$C$2/E42)^Parameters!$C$9</f>
        <v>1.0233356501978192</v>
      </c>
      <c r="F89" s="2">
        <f ca="1">(Parameters!$C$2/F42)^Parameters!$C$9</f>
        <v>1.0453286387689</v>
      </c>
      <c r="G89" s="2">
        <f ca="1">(Parameters!$C$2/G42)^Parameters!$C$9</f>
        <v>1.121822120424768</v>
      </c>
      <c r="H89" s="2">
        <f ca="1">(Parameters!$C$2/H42)^Parameters!$C$9</f>
        <v>1.2780173126483871</v>
      </c>
      <c r="I89" s="3">
        <f ca="1">(Parameters!$C$2/I42)^Parameters!$C$9</f>
        <v>1.5977880057152791</v>
      </c>
      <c r="K89" s="83"/>
      <c r="L89" s="74">
        <v>-75</v>
      </c>
      <c r="M89" s="12" t="s">
        <v>2</v>
      </c>
      <c r="N89" s="2">
        <f ca="1">(Parameters!$C$2/N42)^Parameters!$C$9</f>
        <v>0.64234616352192586</v>
      </c>
      <c r="O89" s="2">
        <f ca="1">(Parameters!$C$2/O42)^Parameters!$C$9</f>
        <v>0.64249775644179985</v>
      </c>
      <c r="P89" s="2">
        <f ca="1">(Parameters!$C$2/P42)^Parameters!$C$9</f>
        <v>0.64276209128467154</v>
      </c>
      <c r="Q89" s="2">
        <f ca="1">(Parameters!$C$2/Q42)^Parameters!$C$9</f>
        <v>0.64333589674160363</v>
      </c>
      <c r="R89" s="3">
        <f ca="1">(Parameters!$C$2/R42)^Parameters!$C$9</f>
        <v>0.64630884497467134</v>
      </c>
      <c r="T89" s="83"/>
      <c r="U89" s="74">
        <v>-75</v>
      </c>
      <c r="V89" s="12" t="s">
        <v>2</v>
      </c>
      <c r="W89" s="2">
        <f ca="1">(Parameters!$C$2/W42)^Parameters!$C$9</f>
        <v>0.71767670050747079</v>
      </c>
      <c r="X89" s="2">
        <f ca="1">(Parameters!$C$2/X42)^Parameters!$C$9</f>
        <v>0.72130592263596738</v>
      </c>
      <c r="Y89" s="2">
        <f ca="1">(Parameters!$C$2/Y42)^Parameters!$C$9</f>
        <v>0.73289215613271141</v>
      </c>
      <c r="Z89" s="2">
        <f ca="1">(Parameters!$C$2/Z42)^Parameters!$C$9</f>
        <v>0.75499931146347277</v>
      </c>
      <c r="AA89" s="3">
        <f ca="1">(Parameters!$C$2/AA42)^Parameters!$C$9</f>
        <v>0.79527410232226403</v>
      </c>
    </row>
    <row r="90" spans="2:27" ht="17" thickBot="1" x14ac:dyDescent="0.25">
      <c r="B90" s="83"/>
      <c r="C90" s="75"/>
      <c r="D90" s="9" t="s">
        <v>3</v>
      </c>
      <c r="E90" s="18">
        <f ca="1">(Parameters!$C$2/E43)^Parameters!$C$9</f>
        <v>1.4327394754187883</v>
      </c>
      <c r="F90" s="18">
        <f ca="1">(Parameters!$C$2/F43)^Parameters!$C$9</f>
        <v>1.4910622262156819</v>
      </c>
      <c r="G90" s="18">
        <f ca="1">(Parameters!$C$2/G43)^Parameters!$C$9</f>
        <v>1.6806574195782931</v>
      </c>
      <c r="H90" s="18">
        <f ca="1">(Parameters!$C$2/H43)^Parameters!$C$9</f>
        <v>2.1046926241090635</v>
      </c>
      <c r="I90" s="22">
        <f ca="1">(Parameters!$C$2/I43)^Parameters!$C$9</f>
        <v>3.0420620505090885</v>
      </c>
      <c r="K90" s="83"/>
      <c r="L90" s="75"/>
      <c r="M90" s="9" t="s">
        <v>3</v>
      </c>
      <c r="N90" s="18">
        <f ca="1">(Parameters!$C$2/N43)^Parameters!$C$9</f>
        <v>0.64393312905977607</v>
      </c>
      <c r="O90" s="18">
        <f ca="1">(Parameters!$C$2/O43)^Parameters!$C$9</f>
        <v>0.64409138323446857</v>
      </c>
      <c r="P90" s="18">
        <f ca="1">(Parameters!$C$2/P43)^Parameters!$C$9</f>
        <v>0.64450156361419619</v>
      </c>
      <c r="Q90" s="18">
        <f ca="1">(Parameters!$C$2/Q43)^Parameters!$C$9</f>
        <v>0.64575284146403944</v>
      </c>
      <c r="R90" s="22">
        <f ca="1">(Parameters!$C$2/R43)^Parameters!$C$9</f>
        <v>0.64563032203613668</v>
      </c>
      <c r="T90" s="83"/>
      <c r="U90" s="75"/>
      <c r="V90" s="9" t="s">
        <v>3</v>
      </c>
      <c r="W90" s="18">
        <f ca="1">(Parameters!$C$2/W43)^Parameters!$C$9</f>
        <v>0.79787206308210135</v>
      </c>
      <c r="X90" s="18">
        <f ca="1">(Parameters!$C$2/X43)^Parameters!$C$9</f>
        <v>0.80729082531806451</v>
      </c>
      <c r="Y90" s="18">
        <f ca="1">(Parameters!$C$2/Y43)^Parameters!$C$9</f>
        <v>0.8383022439971769</v>
      </c>
      <c r="Z90" s="18">
        <f ca="1">(Parameters!$C$2/Z43)^Parameters!$C$9</f>
        <v>0.90124410682923028</v>
      </c>
      <c r="AA90" s="22">
        <f ca="1">(Parameters!$C$2/AA43)^Parameters!$C$9</f>
        <v>1.0171157474715269</v>
      </c>
    </row>
    <row r="91" spans="2:27" x14ac:dyDescent="0.2">
      <c r="B91" s="83"/>
      <c r="C91" s="74">
        <v>-80</v>
      </c>
      <c r="D91" s="12" t="s">
        <v>2</v>
      </c>
      <c r="E91" s="3">
        <f ca="1">(Parameters!$C$2/E44)^Parameters!$C$9</f>
        <v>1.2760311484285232</v>
      </c>
      <c r="F91" s="16">
        <f ca="1">(Parameters!$C$2/F44)^Parameters!$C$9</f>
        <v>1.3059903850824446</v>
      </c>
      <c r="G91" s="3">
        <f ca="1">(Parameters!$C$2/G44)^Parameters!$C$9</f>
        <v>1.398598840214816</v>
      </c>
      <c r="H91" s="16">
        <f ca="1">(Parameters!$C$2/H44)^Parameters!$C$9</f>
        <v>1.5797855976663815</v>
      </c>
      <c r="I91" s="3">
        <f ca="1">(Parameters!$C$2/I44)^Parameters!$C$9</f>
        <v>1.8874578835920681</v>
      </c>
      <c r="K91" s="83"/>
      <c r="L91" s="74">
        <v>-80</v>
      </c>
      <c r="M91" s="12" t="s">
        <v>2</v>
      </c>
      <c r="N91" s="3">
        <f ca="1">(Parameters!$C$2/N44)^Parameters!$C$9</f>
        <v>0.64300709144530666</v>
      </c>
      <c r="O91" s="16">
        <f ca="1">(Parameters!$C$2/O44)^Parameters!$C$9</f>
        <v>0.64351934732667171</v>
      </c>
      <c r="P91" s="3">
        <f ca="1">(Parameters!$C$2/P44)^Parameters!$C$9</f>
        <v>0.64481057129480768</v>
      </c>
      <c r="Q91" s="16">
        <f ca="1">(Parameters!$C$2/Q44)^Parameters!$C$9</f>
        <v>0.64591935764676423</v>
      </c>
      <c r="R91" s="3">
        <f ca="1">(Parameters!$C$2/R44)^Parameters!$C$9</f>
        <v>0.6445273878324761</v>
      </c>
      <c r="T91" s="83"/>
      <c r="U91" s="74">
        <v>-80</v>
      </c>
      <c r="V91" s="12" t="s">
        <v>2</v>
      </c>
      <c r="W91" s="3">
        <f ca="1">(Parameters!$C$2/W44)^Parameters!$C$9</f>
        <v>0.75483664308835596</v>
      </c>
      <c r="X91" s="16">
        <f ca="1">(Parameters!$C$2/X44)^Parameters!$C$9</f>
        <v>0.75881361148289883</v>
      </c>
      <c r="Y91" s="3">
        <f ca="1">(Parameters!$C$2/Y44)^Parameters!$C$9</f>
        <v>0.7714890889229743</v>
      </c>
      <c r="Z91" s="16">
        <f ca="1">(Parameters!$C$2/Z44)^Parameters!$C$9</f>
        <v>0.7928313779469649</v>
      </c>
      <c r="AA91" s="3">
        <f ca="1">(Parameters!$C$2/AA44)^Parameters!$C$9</f>
        <v>0.8229904582687656</v>
      </c>
    </row>
    <row r="92" spans="2:27" ht="17" thickBot="1" x14ac:dyDescent="0.25">
      <c r="B92" s="84"/>
      <c r="C92" s="75"/>
      <c r="D92" s="9" t="s">
        <v>3</v>
      </c>
      <c r="E92" s="6">
        <f ca="1">(Parameters!$C$2/E45)^Parameters!$C$9</f>
        <v>2.1211265749733861</v>
      </c>
      <c r="F92" s="20">
        <f ca="1">(Parameters!$C$2/F45)^Parameters!$C$9</f>
        <v>2.190472933893064</v>
      </c>
      <c r="G92" s="6">
        <f ca="1">(Parameters!$C$2/G45)^Parameters!$C$9</f>
        <v>2.4515131981674045</v>
      </c>
      <c r="H92" s="20">
        <f ca="1">(Parameters!$C$2/H45)^Parameters!$C$9</f>
        <v>2.9929051032974821</v>
      </c>
      <c r="I92" s="6">
        <f ca="1">(Parameters!$C$2/I45)^Parameters!$C$9</f>
        <v>4.4323030419432277</v>
      </c>
      <c r="K92" s="84"/>
      <c r="L92" s="75"/>
      <c r="M92" s="9" t="s">
        <v>3</v>
      </c>
      <c r="N92" s="6">
        <f ca="1">(Parameters!$C$2/N45)^Parameters!$C$9</f>
        <v>0.64548961966585672</v>
      </c>
      <c r="O92" s="20">
        <f ca="1">(Parameters!$C$2/O45)^Parameters!$C$9</f>
        <v>0.6452735252378804</v>
      </c>
      <c r="P92" s="6">
        <f ca="1">(Parameters!$C$2/P45)^Parameters!$C$9</f>
        <v>0.64467540736332318</v>
      </c>
      <c r="Q92" s="20">
        <f ca="1">(Parameters!$C$2/Q45)^Parameters!$C$9</f>
        <v>0.64506529489481823</v>
      </c>
      <c r="R92" s="6">
        <f ca="1">(Parameters!$C$2/R45)^Parameters!$C$9</f>
        <v>0.65188127411269436</v>
      </c>
      <c r="T92" s="84"/>
      <c r="U92" s="75"/>
      <c r="V92" s="9" t="s">
        <v>3</v>
      </c>
      <c r="W92" s="6">
        <f ca="1">(Parameters!$C$2/W45)^Parameters!$C$9</f>
        <v>0.89986929794178383</v>
      </c>
      <c r="X92" s="20">
        <f ca="1">(Parameters!$C$2/X45)^Parameters!$C$9</f>
        <v>0.9099661106144119</v>
      </c>
      <c r="Y92" s="6">
        <f ca="1">(Parameters!$C$2/Y45)^Parameters!$C$9</f>
        <v>0.94163652044473733</v>
      </c>
      <c r="Z92" s="20">
        <f ca="1">(Parameters!$C$2/Z45)^Parameters!$C$9</f>
        <v>1.006860578790379</v>
      </c>
      <c r="AA92" s="6">
        <f ca="1">(Parameters!$C$2/AA45)^Parameters!$C$9</f>
        <v>1.0911278985549391</v>
      </c>
    </row>
    <row r="93" spans="2:27" ht="17" thickBot="1" x14ac:dyDescent="0.25">
      <c r="B93" s="90"/>
      <c r="C93" s="91"/>
      <c r="D93" s="92"/>
      <c r="E93" s="13">
        <v>0</v>
      </c>
      <c r="F93" s="13">
        <v>1</v>
      </c>
      <c r="G93" s="13">
        <v>2</v>
      </c>
      <c r="H93" s="13">
        <v>3</v>
      </c>
      <c r="I93" s="14">
        <v>4</v>
      </c>
      <c r="K93" s="90"/>
      <c r="L93" s="91"/>
      <c r="M93" s="92"/>
      <c r="N93" s="13">
        <v>0</v>
      </c>
      <c r="O93" s="13">
        <v>1</v>
      </c>
      <c r="P93" s="13">
        <v>2</v>
      </c>
      <c r="Q93" s="13">
        <v>3</v>
      </c>
      <c r="R93" s="14">
        <v>4</v>
      </c>
      <c r="T93" s="90"/>
      <c r="U93" s="91"/>
      <c r="V93" s="92"/>
      <c r="W93" s="13">
        <v>0</v>
      </c>
      <c r="X93" s="13">
        <v>1</v>
      </c>
      <c r="Y93" s="13">
        <v>2</v>
      </c>
      <c r="Z93" s="13">
        <v>3</v>
      </c>
      <c r="AA93" s="14">
        <v>4</v>
      </c>
    </row>
    <row r="94" spans="2:27" ht="17" thickBot="1" x14ac:dyDescent="0.25">
      <c r="B94" s="93"/>
      <c r="C94" s="94"/>
      <c r="D94" s="95"/>
      <c r="E94" s="71" t="s">
        <v>4</v>
      </c>
      <c r="F94" s="72"/>
      <c r="G94" s="72"/>
      <c r="H94" s="72"/>
      <c r="I94" s="73"/>
      <c r="K94" s="93"/>
      <c r="L94" s="94"/>
      <c r="M94" s="95"/>
      <c r="N94" s="71" t="s">
        <v>4</v>
      </c>
      <c r="O94" s="72"/>
      <c r="P94" s="72"/>
      <c r="Q94" s="72"/>
      <c r="R94" s="73"/>
      <c r="T94" s="93"/>
      <c r="U94" s="94"/>
      <c r="V94" s="95"/>
      <c r="W94" s="71" t="s">
        <v>4</v>
      </c>
      <c r="X94" s="72"/>
      <c r="Y94" s="72"/>
      <c r="Z94" s="72"/>
      <c r="AA94" s="73"/>
    </row>
  </sheetData>
  <mergeCells count="182">
    <mergeCell ref="B2:D3"/>
    <mergeCell ref="E2:I3"/>
    <mergeCell ref="K2:M3"/>
    <mergeCell ref="N2:R3"/>
    <mergeCell ref="T2:V3"/>
    <mergeCell ref="W2:AA3"/>
    <mergeCell ref="L8:L9"/>
    <mergeCell ref="U8:U9"/>
    <mergeCell ref="C10:C11"/>
    <mergeCell ref="L10:L11"/>
    <mergeCell ref="U10:U11"/>
    <mergeCell ref="C12:C13"/>
    <mergeCell ref="L12:L13"/>
    <mergeCell ref="U12:U1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C18:C19"/>
    <mergeCell ref="L18:L19"/>
    <mergeCell ref="U18:U19"/>
    <mergeCell ref="C20:C21"/>
    <mergeCell ref="L20:L21"/>
    <mergeCell ref="U20:U21"/>
    <mergeCell ref="C14:C15"/>
    <mergeCell ref="L14:L15"/>
    <mergeCell ref="U14:U15"/>
    <mergeCell ref="C16:C17"/>
    <mergeCell ref="L16:L17"/>
    <mergeCell ref="U16:U17"/>
    <mergeCell ref="C26:C27"/>
    <mergeCell ref="L26:L27"/>
    <mergeCell ref="U26:U27"/>
    <mergeCell ref="C28:C29"/>
    <mergeCell ref="L28:L29"/>
    <mergeCell ref="U28:U29"/>
    <mergeCell ref="C22:C23"/>
    <mergeCell ref="L22:L23"/>
    <mergeCell ref="U22:U23"/>
    <mergeCell ref="C24:C25"/>
    <mergeCell ref="L24:L25"/>
    <mergeCell ref="U24:U25"/>
    <mergeCell ref="C34:C35"/>
    <mergeCell ref="L34:L35"/>
    <mergeCell ref="U34:U35"/>
    <mergeCell ref="C36:C37"/>
    <mergeCell ref="L36:L37"/>
    <mergeCell ref="U36:U37"/>
    <mergeCell ref="C30:C31"/>
    <mergeCell ref="L30:L31"/>
    <mergeCell ref="U30:U31"/>
    <mergeCell ref="C32:C33"/>
    <mergeCell ref="L32:L33"/>
    <mergeCell ref="U32:U33"/>
    <mergeCell ref="C42:C43"/>
    <mergeCell ref="L42:L43"/>
    <mergeCell ref="U42:U43"/>
    <mergeCell ref="C44:C45"/>
    <mergeCell ref="L44:L45"/>
    <mergeCell ref="U44:U45"/>
    <mergeCell ref="C38:C39"/>
    <mergeCell ref="L38:L39"/>
    <mergeCell ref="U38:U39"/>
    <mergeCell ref="C40:C41"/>
    <mergeCell ref="L40:L41"/>
    <mergeCell ref="U40:U41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E47:I47"/>
    <mergeCell ref="N47:R47"/>
    <mergeCell ref="W47:AA47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42:AD43"/>
    <mergeCell ref="AD44:AD45"/>
    <mergeCell ref="AC46:AE47"/>
    <mergeCell ref="AF47:AJ47"/>
    <mergeCell ref="AD30:AD31"/>
    <mergeCell ref="AD32:AD33"/>
    <mergeCell ref="AD34:AD35"/>
    <mergeCell ref="AD36:AD37"/>
    <mergeCell ref="AD38:AD39"/>
    <mergeCell ref="AD40:AD41"/>
    <mergeCell ref="AD18:AD19"/>
    <mergeCell ref="AD20:AD21"/>
    <mergeCell ref="AD22:AD23"/>
    <mergeCell ref="AD24:AD25"/>
    <mergeCell ref="AD26:AD27"/>
    <mergeCell ref="AD28:AD29"/>
  </mergeCells>
  <conditionalFormatting sqref="E4:I45">
    <cfRule type="colorScale" priority="8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9">
      <colorScale>
        <cfvo type="num" val="0"/>
        <cfvo type="num" val="1"/>
        <color rgb="FFFF0000"/>
        <color theme="9" tint="-0.249977111117893"/>
      </colorScale>
    </cfRule>
    <cfRule type="colorScale" priority="90">
      <colorScale>
        <cfvo type="num" val="0"/>
        <cfvo type="num" val="1"/>
        <color rgb="FFFF7128"/>
        <color theme="9"/>
      </colorScale>
    </cfRule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5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E51:I92">
    <cfRule type="colorScale" priority="77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7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80">
      <colorScale>
        <cfvo type="num" val="0"/>
        <cfvo type="num" val="1"/>
        <color rgb="FFFF0000"/>
        <color theme="9" tint="-0.249977111117893"/>
      </colorScale>
    </cfRule>
    <cfRule type="colorScale" priority="81">
      <colorScale>
        <cfvo type="num" val="0"/>
        <cfvo type="num" val="1"/>
        <color rgb="FFFF7128"/>
        <color theme="9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4:R45">
    <cfRule type="colorScale" priority="5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1">
      <colorScale>
        <cfvo type="num" val="0"/>
        <cfvo type="num" val="1"/>
        <color rgb="FFFF0000"/>
        <color theme="9" tint="-0.249977111117893"/>
      </colorScale>
    </cfRule>
    <cfRule type="colorScale" priority="62">
      <colorScale>
        <cfvo type="num" val="0"/>
        <cfvo type="num" val="1"/>
        <color rgb="FFFF7128"/>
        <color theme="9"/>
      </colorScale>
    </cfRule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7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40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4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3">
      <colorScale>
        <cfvo type="num" val="0"/>
        <cfvo type="num" val="1"/>
        <color rgb="FFFF0000"/>
        <color theme="9" tint="-0.249977111117893"/>
      </colorScale>
    </cfRule>
    <cfRule type="colorScale" priority="44">
      <colorScale>
        <cfvo type="num" val="0"/>
        <cfvo type="num" val="1"/>
        <color rgb="FFFF7128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S4:S45">
    <cfRule type="colorScale" priority="6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0">
      <colorScale>
        <cfvo type="num" val="0"/>
        <cfvo type="num" val="1"/>
        <color rgb="FFFF0000"/>
        <color theme="9" tint="-0.249977111117893"/>
      </colorScale>
    </cfRule>
    <cfRule type="colorScale" priority="71">
      <colorScale>
        <cfvo type="num" val="0"/>
        <cfvo type="num" val="1"/>
        <color rgb="FFFF7128"/>
        <color theme="9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4:AA45">
    <cfRule type="colorScale" priority="5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5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2">
      <colorScale>
        <cfvo type="num" val="0"/>
        <cfvo type="num" val="1"/>
        <color rgb="FFFF0000"/>
        <color theme="9" tint="-0.249977111117893"/>
      </colorScale>
    </cfRule>
    <cfRule type="colorScale" priority="53">
      <colorScale>
        <cfvo type="num" val="0"/>
        <cfvo type="num" val="1"/>
        <color rgb="FFFF7128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8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30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3">
      <colorScale>
        <cfvo type="num" val="0"/>
        <cfvo type="num" val="1"/>
        <color rgb="FFFF0000"/>
        <color theme="9" tint="-0.249977111117893"/>
      </colorScale>
    </cfRule>
    <cfRule type="colorScale" priority="34">
      <colorScale>
        <cfvo type="num" val="0"/>
        <cfvo type="num" val="1"/>
        <color rgb="FFFF7128"/>
        <color theme="9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9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F4:AJ45">
    <cfRule type="colorScale" priority="1">
      <colorScale>
        <cfvo type="num" val="0"/>
        <cfvo type="num" val="0.25"/>
        <cfvo type="num" val="0.5"/>
        <color theme="9" tint="0.39997558519241921"/>
        <color rgb="FFFFEB84"/>
        <color rgb="FFFF0000"/>
      </colorScale>
    </cfRule>
    <cfRule type="colorScale" priority="2">
      <colorScale>
        <cfvo type="num" val="0"/>
        <cfvo type="num" val="0.25"/>
        <cfvo type="num" val="0.5"/>
        <color rgb="FF00B050"/>
        <color rgb="FFFFEB84"/>
        <color rgb="FFFF0000"/>
      </colorScale>
    </cfRule>
    <cfRule type="colorScale" priority="3">
      <colorScale>
        <cfvo type="num" val="0"/>
        <cfvo type="percent" val="50"/>
        <cfvo type="num" val="0.6"/>
        <color rgb="FFF8696B"/>
        <color rgb="FFFFEB84"/>
        <color rgb="FF63BE7B"/>
      </colorScale>
    </cfRule>
    <cfRule type="colorScale" priority="4">
      <colorScale>
        <cfvo type="num" val="0"/>
        <cfvo type="num" val="0.5"/>
        <cfvo type="num" val="1"/>
        <color theme="9" tint="0.39997558519241921"/>
        <color rgb="FFFFEB84"/>
        <color rgb="FFFF0000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9">
      <colorScale>
        <cfvo type="num" val="0"/>
        <cfvo type="num" val="1"/>
        <color rgb="FFFF0000"/>
        <color theme="9" tint="-0.249977111117893"/>
      </colorScale>
    </cfRule>
    <cfRule type="colorScale" priority="10">
      <colorScale>
        <cfvo type="num" val="0"/>
        <cfvo type="num" val="1"/>
        <color rgb="FFFF7128"/>
        <color theme="9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5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E837-EE9E-B24A-9B5D-25997D545BB0}">
  <sheetPr codeName="Sheet15"/>
  <dimension ref="A1:R631"/>
  <sheetViews>
    <sheetView topLeftCell="A16" workbookViewId="0">
      <selection activeCell="P45" sqref="P45"/>
    </sheetView>
    <sheetView workbookViewId="1"/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  <col min="11" max="11" width="12.1640625" bestFit="1" customWidth="1"/>
    <col min="12" max="12" width="12" customWidth="1"/>
    <col min="13" max="13" width="16.1640625" customWidth="1"/>
    <col min="14" max="14" width="16.33203125" customWidth="1"/>
    <col min="15" max="15" width="13.5" customWidth="1"/>
    <col min="16" max="16" width="12.1640625" customWidth="1"/>
  </cols>
  <sheetData>
    <row r="1" spans="1:16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6" x14ac:dyDescent="0.2">
      <c r="A2">
        <v>0</v>
      </c>
      <c r="B2">
        <v>-80</v>
      </c>
      <c r="C2" t="s">
        <v>15</v>
      </c>
      <c r="D2" t="s">
        <v>16</v>
      </c>
      <c r="E2">
        <v>0.81831462606016347</v>
      </c>
      <c r="F2">
        <v>0.99822470179393596</v>
      </c>
      <c r="G2">
        <v>0.94723261341419041</v>
      </c>
      <c r="H2">
        <v>0.74515951378949541</v>
      </c>
      <c r="I2">
        <v>0.99700565083697723</v>
      </c>
      <c r="J2">
        <v>0.88806942100729547</v>
      </c>
    </row>
    <row r="3" spans="1:16" x14ac:dyDescent="0.2">
      <c r="A3">
        <v>1</v>
      </c>
      <c r="B3">
        <v>-80</v>
      </c>
      <c r="C3" t="s">
        <v>15</v>
      </c>
      <c r="D3" t="s">
        <v>16</v>
      </c>
      <c r="E3">
        <v>0.81483175992566548</v>
      </c>
      <c r="F3">
        <v>0.99801209077163444</v>
      </c>
      <c r="G3">
        <v>0.94603132594227624</v>
      </c>
      <c r="H3">
        <v>0.74105589047429343</v>
      </c>
      <c r="I3">
        <v>0.99712883402454</v>
      </c>
      <c r="J3">
        <v>0.88626432941529276</v>
      </c>
      <c r="L3" s="122" t="s">
        <v>17</v>
      </c>
      <c r="M3" s="122"/>
      <c r="N3" s="122"/>
      <c r="O3" s="122"/>
      <c r="P3" s="122"/>
    </row>
    <row r="4" spans="1:16" x14ac:dyDescent="0.2">
      <c r="A4">
        <v>2</v>
      </c>
      <c r="B4">
        <v>-80</v>
      </c>
      <c r="C4" t="s">
        <v>15</v>
      </c>
      <c r="D4" t="s">
        <v>16</v>
      </c>
      <c r="E4">
        <v>0.80441862834993694</v>
      </c>
      <c r="F4">
        <v>0.99732364367950321</v>
      </c>
      <c r="G4">
        <v>0.94237496401744858</v>
      </c>
      <c r="H4">
        <v>0.72884046134689739</v>
      </c>
      <c r="I4">
        <v>0.997426739570757</v>
      </c>
      <c r="J4">
        <v>0.8807788235346854</v>
      </c>
      <c r="L4" s="122" t="s">
        <v>18</v>
      </c>
      <c r="M4" s="122"/>
      <c r="N4" s="122"/>
      <c r="O4" s="122"/>
      <c r="P4" s="122"/>
    </row>
    <row r="5" spans="1:16" x14ac:dyDescent="0.2">
      <c r="A5">
        <v>3</v>
      </c>
      <c r="B5">
        <v>-80</v>
      </c>
      <c r="C5" t="s">
        <v>15</v>
      </c>
      <c r="D5" t="s">
        <v>16</v>
      </c>
      <c r="E5">
        <v>0.78807233922336262</v>
      </c>
      <c r="F5">
        <v>0.99687284418779165</v>
      </c>
      <c r="G5">
        <v>0.93690091369595918</v>
      </c>
      <c r="H5">
        <v>0.70890677857087925</v>
      </c>
      <c r="I5">
        <v>0.99731634499732125</v>
      </c>
      <c r="J5">
        <v>0.87089940366248753</v>
      </c>
    </row>
    <row r="6" spans="1:16" x14ac:dyDescent="0.2">
      <c r="A6">
        <v>4</v>
      </c>
      <c r="B6">
        <v>-80</v>
      </c>
      <c r="C6" t="s">
        <v>15</v>
      </c>
      <c r="D6" t="s">
        <v>16</v>
      </c>
      <c r="E6">
        <v>0.76699962561789026</v>
      </c>
      <c r="F6">
        <v>0.99767560633533836</v>
      </c>
      <c r="G6">
        <v>0.93049851716767185</v>
      </c>
      <c r="H6">
        <v>0.67047608385515689</v>
      </c>
      <c r="I6">
        <v>0.99434287612125716</v>
      </c>
      <c r="J6">
        <v>0.86156815102233364</v>
      </c>
    </row>
    <row r="7" spans="1:16" x14ac:dyDescent="0.2">
      <c r="A7">
        <v>0</v>
      </c>
      <c r="B7">
        <v>-75</v>
      </c>
      <c r="C7" t="s">
        <v>15</v>
      </c>
      <c r="D7" t="s">
        <v>16</v>
      </c>
      <c r="E7">
        <v>0.85774905666267443</v>
      </c>
      <c r="F7">
        <v>0.9984778292801364</v>
      </c>
      <c r="G7">
        <v>0.95940171576085098</v>
      </c>
      <c r="H7">
        <v>0.79608520965139451</v>
      </c>
      <c r="I7">
        <v>0.99757674264377683</v>
      </c>
      <c r="J7">
        <v>0.91264756546510462</v>
      </c>
    </row>
    <row r="8" spans="1:16" x14ac:dyDescent="0.2">
      <c r="A8">
        <v>1</v>
      </c>
      <c r="B8">
        <v>-75</v>
      </c>
      <c r="C8" t="s">
        <v>15</v>
      </c>
      <c r="D8" t="s">
        <v>16</v>
      </c>
      <c r="E8">
        <v>0.85346184657882107</v>
      </c>
      <c r="F8">
        <v>0.99843484994034037</v>
      </c>
      <c r="G8">
        <v>0.9580888025765476</v>
      </c>
      <c r="H8">
        <v>0.790429618482135</v>
      </c>
      <c r="I8">
        <v>0.99750153630163485</v>
      </c>
      <c r="J8">
        <v>0.90996944313669559</v>
      </c>
    </row>
    <row r="9" spans="1:16" x14ac:dyDescent="0.2">
      <c r="A9">
        <v>2</v>
      </c>
      <c r="B9">
        <v>-75</v>
      </c>
      <c r="C9" t="s">
        <v>15</v>
      </c>
      <c r="D9" t="s">
        <v>16</v>
      </c>
      <c r="E9">
        <v>0.84052908472545695</v>
      </c>
      <c r="F9">
        <v>0.99830036341930084</v>
      </c>
      <c r="G9">
        <v>0.95409136700820996</v>
      </c>
      <c r="H9">
        <v>0.77352873491046592</v>
      </c>
      <c r="I9">
        <v>0.99726861370714959</v>
      </c>
      <c r="J9">
        <v>0.90188400219368037</v>
      </c>
    </row>
    <row r="10" spans="1:16" x14ac:dyDescent="0.2">
      <c r="A10">
        <v>3</v>
      </c>
      <c r="B10">
        <v>-75</v>
      </c>
      <c r="C10" t="s">
        <v>15</v>
      </c>
      <c r="D10" t="s">
        <v>16</v>
      </c>
      <c r="E10">
        <v>0.81878893877227965</v>
      </c>
      <c r="F10">
        <v>0.99805716716706439</v>
      </c>
      <c r="G10">
        <v>0.94724302397045801</v>
      </c>
      <c r="H10">
        <v>0.74563195031862028</v>
      </c>
      <c r="I10">
        <v>0.99685547619451564</v>
      </c>
      <c r="J10">
        <v>0.88827371365579544</v>
      </c>
    </row>
    <row r="11" spans="1:16" x14ac:dyDescent="0.2">
      <c r="A11">
        <v>4</v>
      </c>
      <c r="B11">
        <v>-75</v>
      </c>
      <c r="C11" t="s">
        <v>15</v>
      </c>
      <c r="D11" t="s">
        <v>16</v>
      </c>
      <c r="E11">
        <v>0.78725070798838159</v>
      </c>
      <c r="F11">
        <v>0.99673143793752639</v>
      </c>
      <c r="G11">
        <v>0.93646855875167601</v>
      </c>
      <c r="H11">
        <v>0.70742561975492935</v>
      </c>
      <c r="I11">
        <v>0.99703610453899416</v>
      </c>
      <c r="J11">
        <v>0.86998817387997351</v>
      </c>
    </row>
    <row r="12" spans="1:16" x14ac:dyDescent="0.2">
      <c r="A12">
        <v>0</v>
      </c>
      <c r="B12">
        <v>-70</v>
      </c>
      <c r="C12" t="s">
        <v>15</v>
      </c>
      <c r="D12" t="s">
        <v>16</v>
      </c>
      <c r="E12">
        <v>0.89033113077233927</v>
      </c>
      <c r="F12">
        <v>0.9988036960473512</v>
      </c>
      <c r="G12">
        <v>0.9691829237335664</v>
      </c>
      <c r="H12">
        <v>0.83977033328201423</v>
      </c>
      <c r="I12">
        <v>0.99786787075246119</v>
      </c>
      <c r="J12">
        <v>0.93255556359514025</v>
      </c>
    </row>
    <row r="13" spans="1:16" x14ac:dyDescent="0.2">
      <c r="A13">
        <v>1</v>
      </c>
      <c r="B13">
        <v>-70</v>
      </c>
      <c r="C13" t="s">
        <v>15</v>
      </c>
      <c r="D13" t="s">
        <v>16</v>
      </c>
      <c r="E13">
        <v>0.88528759403779977</v>
      </c>
      <c r="F13">
        <v>0.99875822406133197</v>
      </c>
      <c r="G13">
        <v>0.96768705899830165</v>
      </c>
      <c r="H13">
        <v>0.83284772092340886</v>
      </c>
      <c r="I13">
        <v>0.99777579514276038</v>
      </c>
      <c r="J13">
        <v>0.92940786545726839</v>
      </c>
    </row>
    <row r="14" spans="1:16" x14ac:dyDescent="0.2">
      <c r="A14">
        <v>2</v>
      </c>
      <c r="B14">
        <v>-70</v>
      </c>
      <c r="C14" t="s">
        <v>15</v>
      </c>
      <c r="D14" t="s">
        <v>16</v>
      </c>
      <c r="E14">
        <v>0.86972558300322611</v>
      </c>
      <c r="F14">
        <v>0.99845960192427663</v>
      </c>
      <c r="G14">
        <v>0.9629427292920254</v>
      </c>
      <c r="H14">
        <v>0.81204289839876898</v>
      </c>
      <c r="I14">
        <v>0.99766081456451305</v>
      </c>
      <c r="J14">
        <v>0.92004612047031342</v>
      </c>
    </row>
    <row r="15" spans="1:16" x14ac:dyDescent="0.2">
      <c r="A15">
        <v>3</v>
      </c>
      <c r="B15">
        <v>-70</v>
      </c>
      <c r="C15" t="s">
        <v>15</v>
      </c>
      <c r="D15" t="s">
        <v>16</v>
      </c>
      <c r="E15">
        <v>0.84345978335748983</v>
      </c>
      <c r="F15">
        <v>0.99815266850972784</v>
      </c>
      <c r="G15">
        <v>0.95486523397739176</v>
      </c>
      <c r="H15">
        <v>0.77726944467838877</v>
      </c>
      <c r="I15">
        <v>0.99715913624336683</v>
      </c>
      <c r="J15">
        <v>0.90361865474001135</v>
      </c>
    </row>
    <row r="16" spans="1:16" x14ac:dyDescent="0.2">
      <c r="A16">
        <v>4</v>
      </c>
      <c r="B16">
        <v>-70</v>
      </c>
      <c r="C16" t="s">
        <v>15</v>
      </c>
      <c r="D16" t="s">
        <v>16</v>
      </c>
      <c r="E16">
        <v>0.80532671342513129</v>
      </c>
      <c r="F16">
        <v>0.99739238085413695</v>
      </c>
      <c r="G16">
        <v>0.94255905004377682</v>
      </c>
      <c r="H16">
        <v>0.72874811345518586</v>
      </c>
      <c r="I16">
        <v>0.9965866020874804</v>
      </c>
      <c r="J16">
        <v>0.8801045943639777</v>
      </c>
    </row>
    <row r="17" spans="1:10" x14ac:dyDescent="0.2">
      <c r="A17">
        <v>0</v>
      </c>
      <c r="B17">
        <v>-65</v>
      </c>
      <c r="C17" t="s">
        <v>15</v>
      </c>
      <c r="D17" t="s">
        <v>16</v>
      </c>
      <c r="E17">
        <v>0.93051630384370243</v>
      </c>
      <c r="F17">
        <v>0.99793678061266045</v>
      </c>
      <c r="G17">
        <v>0.97509791491118181</v>
      </c>
      <c r="H17">
        <v>0.87688833045578196</v>
      </c>
      <c r="I17">
        <v>0.99869842551782517</v>
      </c>
      <c r="J17">
        <v>0.94964864197284204</v>
      </c>
    </row>
    <row r="18" spans="1:10" x14ac:dyDescent="0.2">
      <c r="A18">
        <v>1</v>
      </c>
      <c r="B18">
        <v>-65</v>
      </c>
      <c r="C18" t="s">
        <v>15</v>
      </c>
      <c r="D18" t="s">
        <v>16</v>
      </c>
      <c r="E18">
        <v>0.92584189758287005</v>
      </c>
      <c r="F18">
        <v>0.99782412729068914</v>
      </c>
      <c r="G18">
        <v>0.97335591910235519</v>
      </c>
      <c r="H18">
        <v>0.86893952282280817</v>
      </c>
      <c r="I18">
        <v>0.99861956968707077</v>
      </c>
      <c r="J18">
        <v>0.94618823339954439</v>
      </c>
    </row>
    <row r="19" spans="1:10" x14ac:dyDescent="0.2">
      <c r="A19">
        <v>2</v>
      </c>
      <c r="B19">
        <v>-65</v>
      </c>
      <c r="C19" t="s">
        <v>15</v>
      </c>
      <c r="D19" t="s">
        <v>16</v>
      </c>
      <c r="E19">
        <v>0.89377372994498594</v>
      </c>
      <c r="F19">
        <v>0.99858319221801894</v>
      </c>
      <c r="G19">
        <v>0.9700561690525884</v>
      </c>
      <c r="H19">
        <v>0.84487787412998061</v>
      </c>
      <c r="I19">
        <v>0.99797087106025439</v>
      </c>
      <c r="J19">
        <v>0.93496230961275961</v>
      </c>
    </row>
    <row r="20" spans="1:10" x14ac:dyDescent="0.2">
      <c r="A20">
        <v>3</v>
      </c>
      <c r="B20">
        <v>-65</v>
      </c>
      <c r="C20" t="s">
        <v>15</v>
      </c>
      <c r="D20" t="s">
        <v>16</v>
      </c>
      <c r="E20">
        <v>0.86381119885938329</v>
      </c>
      <c r="F20">
        <v>0.99821959800691262</v>
      </c>
      <c r="G20">
        <v>0.96101887120374041</v>
      </c>
      <c r="H20">
        <v>0.80412383206153892</v>
      </c>
      <c r="I20">
        <v>0.99739452245348281</v>
      </c>
      <c r="J20">
        <v>0.91625359856004962</v>
      </c>
    </row>
    <row r="21" spans="1:10" x14ac:dyDescent="0.2">
      <c r="A21">
        <v>4</v>
      </c>
      <c r="B21">
        <v>-65</v>
      </c>
      <c r="C21" t="s">
        <v>15</v>
      </c>
      <c r="D21" t="s">
        <v>16</v>
      </c>
      <c r="E21">
        <v>0.81956722997448861</v>
      </c>
      <c r="F21">
        <v>0.99755413495467915</v>
      </c>
      <c r="G21">
        <v>0.94707587114733083</v>
      </c>
      <c r="H21">
        <v>0.7462458476318774</v>
      </c>
      <c r="I21">
        <v>0.99639936109087235</v>
      </c>
      <c r="J21">
        <v>0.88848705120330651</v>
      </c>
    </row>
    <row r="22" spans="1:10" x14ac:dyDescent="0.2">
      <c r="A22">
        <v>0</v>
      </c>
      <c r="B22">
        <v>-60</v>
      </c>
      <c r="C22" t="s">
        <v>15</v>
      </c>
      <c r="D22" t="s">
        <v>16</v>
      </c>
      <c r="E22">
        <v>0.94745846967438441</v>
      </c>
      <c r="F22">
        <v>0.99767130479712818</v>
      </c>
      <c r="G22">
        <v>0.98106484949520423</v>
      </c>
      <c r="H22">
        <v>0.91199260760168843</v>
      </c>
      <c r="I22">
        <v>0.99954969949027317</v>
      </c>
      <c r="J22">
        <v>0.96171075567456199</v>
      </c>
    </row>
    <row r="23" spans="1:10" x14ac:dyDescent="0.2">
      <c r="A23">
        <v>1</v>
      </c>
      <c r="B23">
        <v>-60</v>
      </c>
      <c r="C23" t="s">
        <v>15</v>
      </c>
      <c r="D23" t="s">
        <v>16</v>
      </c>
      <c r="E23">
        <v>0.94209864265941057</v>
      </c>
      <c r="F23">
        <v>0.99728782086310819</v>
      </c>
      <c r="G23">
        <v>0.97897855789304555</v>
      </c>
      <c r="H23">
        <v>0.90348653955950475</v>
      </c>
      <c r="I23">
        <v>0.99959911126968182</v>
      </c>
      <c r="J23">
        <v>0.95803437841905925</v>
      </c>
    </row>
    <row r="24" spans="1:10" x14ac:dyDescent="0.2">
      <c r="A24">
        <v>2</v>
      </c>
      <c r="B24">
        <v>-60</v>
      </c>
      <c r="C24" t="s">
        <v>15</v>
      </c>
      <c r="D24" t="s">
        <v>16</v>
      </c>
      <c r="E24">
        <v>0.92774746202532477</v>
      </c>
      <c r="F24">
        <v>0.99771893633186715</v>
      </c>
      <c r="G24">
        <v>0.97399511951429318</v>
      </c>
      <c r="H24">
        <v>0.87247967188559172</v>
      </c>
      <c r="I24">
        <v>0.99858933673770045</v>
      </c>
      <c r="J24">
        <v>0.94763328808309</v>
      </c>
    </row>
    <row r="25" spans="1:10" x14ac:dyDescent="0.2">
      <c r="A25">
        <v>3</v>
      </c>
      <c r="B25">
        <v>-60</v>
      </c>
      <c r="C25" t="s">
        <v>15</v>
      </c>
      <c r="D25" t="s">
        <v>16</v>
      </c>
      <c r="E25">
        <v>0.8803484770175668</v>
      </c>
      <c r="F25">
        <v>0.9982633596399676</v>
      </c>
      <c r="G25">
        <v>0.96593324310865403</v>
      </c>
      <c r="H25">
        <v>0.826505395789216</v>
      </c>
      <c r="I25">
        <v>0.99757410748494901</v>
      </c>
      <c r="J25">
        <v>0.92649721895483561</v>
      </c>
    </row>
    <row r="26" spans="1:10" x14ac:dyDescent="0.2">
      <c r="A26">
        <v>4</v>
      </c>
      <c r="B26">
        <v>-60</v>
      </c>
      <c r="C26" t="s">
        <v>15</v>
      </c>
      <c r="D26" t="s">
        <v>16</v>
      </c>
      <c r="E26">
        <v>0.83045825521785743</v>
      </c>
      <c r="F26">
        <v>0.99744753508368322</v>
      </c>
      <c r="G26">
        <v>0.95035258082867036</v>
      </c>
      <c r="H26">
        <v>0.76009864556000817</v>
      </c>
      <c r="I26">
        <v>0.99640013835015762</v>
      </c>
      <c r="J26">
        <v>0.89518005855931193</v>
      </c>
    </row>
    <row r="27" spans="1:10" x14ac:dyDescent="0.2">
      <c r="A27">
        <v>0</v>
      </c>
      <c r="B27">
        <v>-55</v>
      </c>
      <c r="C27" t="s">
        <v>15</v>
      </c>
      <c r="D27" t="s">
        <v>16</v>
      </c>
      <c r="E27">
        <v>0.96219946339438156</v>
      </c>
      <c r="F27">
        <v>0.99825524958666556</v>
      </c>
      <c r="G27">
        <v>0.98654005281254165</v>
      </c>
      <c r="H27">
        <v>0.93682662990926002</v>
      </c>
      <c r="I27">
        <v>0.99947759358036237</v>
      </c>
      <c r="J27">
        <v>0.97241940827474516</v>
      </c>
    </row>
    <row r="28" spans="1:10" x14ac:dyDescent="0.2">
      <c r="A28">
        <v>1</v>
      </c>
      <c r="B28">
        <v>-55</v>
      </c>
      <c r="C28" t="s">
        <v>15</v>
      </c>
      <c r="D28" t="s">
        <v>16</v>
      </c>
      <c r="E28">
        <v>0.95676934932075763</v>
      </c>
      <c r="F28">
        <v>0.99800854349143997</v>
      </c>
      <c r="G28">
        <v>0.98452169178417803</v>
      </c>
      <c r="H28">
        <v>0.927712596421428</v>
      </c>
      <c r="I28">
        <v>0.99949238806634799</v>
      </c>
      <c r="J28">
        <v>0.96849036725339877</v>
      </c>
    </row>
    <row r="29" spans="1:10" x14ac:dyDescent="0.2">
      <c r="A29">
        <v>2</v>
      </c>
      <c r="B29">
        <v>-55</v>
      </c>
      <c r="C29" t="s">
        <v>15</v>
      </c>
      <c r="D29" t="s">
        <v>16</v>
      </c>
      <c r="E29">
        <v>0.94080263897264282</v>
      </c>
      <c r="F29">
        <v>0.99792070472617878</v>
      </c>
      <c r="G29">
        <v>0.97879486014399064</v>
      </c>
      <c r="H29">
        <v>0.89528124559968703</v>
      </c>
      <c r="I29">
        <v>0.99876316338000959</v>
      </c>
      <c r="J29">
        <v>0.95733235282187024</v>
      </c>
    </row>
    <row r="30" spans="1:10" x14ac:dyDescent="0.2">
      <c r="A30">
        <v>3</v>
      </c>
      <c r="B30">
        <v>-55</v>
      </c>
      <c r="C30" t="s">
        <v>15</v>
      </c>
      <c r="D30" t="s">
        <v>16</v>
      </c>
      <c r="E30">
        <v>0.89348326559126312</v>
      </c>
      <c r="F30">
        <v>0.99828672651660477</v>
      </c>
      <c r="G30">
        <v>0.9697818870426218</v>
      </c>
      <c r="H30">
        <v>0.8446810046437202</v>
      </c>
      <c r="I30">
        <v>0.99770581788750756</v>
      </c>
      <c r="J30">
        <v>0.93461165844042682</v>
      </c>
    </row>
    <row r="31" spans="1:10" x14ac:dyDescent="0.2">
      <c r="A31">
        <v>4</v>
      </c>
      <c r="B31">
        <v>-55</v>
      </c>
      <c r="C31" t="s">
        <v>15</v>
      </c>
      <c r="D31" t="s">
        <v>16</v>
      </c>
      <c r="E31">
        <v>0.83843686155393582</v>
      </c>
      <c r="F31">
        <v>0.99731088049052485</v>
      </c>
      <c r="G31">
        <v>0.952691827979113</v>
      </c>
      <c r="H31">
        <v>0.77037949952227902</v>
      </c>
      <c r="I31">
        <v>0.99634775766503836</v>
      </c>
      <c r="J31">
        <v>0.90004876419472468</v>
      </c>
    </row>
    <row r="32" spans="1:10" x14ac:dyDescent="0.2">
      <c r="A32">
        <v>0</v>
      </c>
      <c r="B32">
        <v>-50</v>
      </c>
      <c r="C32" t="s">
        <v>15</v>
      </c>
      <c r="D32" t="s">
        <v>16</v>
      </c>
      <c r="E32">
        <v>0.9734353541266858</v>
      </c>
      <c r="F32">
        <v>0.99844780463372496</v>
      </c>
      <c r="G32">
        <v>0.99056265147152678</v>
      </c>
      <c r="H32">
        <v>0.95686416937591645</v>
      </c>
      <c r="I32">
        <v>0.99955265704648544</v>
      </c>
      <c r="J32">
        <v>0.98108006469134323</v>
      </c>
    </row>
    <row r="33" spans="1:10" x14ac:dyDescent="0.2">
      <c r="A33">
        <v>1</v>
      </c>
      <c r="B33">
        <v>-50</v>
      </c>
      <c r="C33" t="s">
        <v>15</v>
      </c>
      <c r="D33" t="s">
        <v>16</v>
      </c>
      <c r="E33">
        <v>0.96796838465806956</v>
      </c>
      <c r="F33">
        <v>0.99830585279394801</v>
      </c>
      <c r="G33">
        <v>0.98859680097128821</v>
      </c>
      <c r="H33">
        <v>0.94723446396393596</v>
      </c>
      <c r="I33">
        <v>0.99950389562222641</v>
      </c>
      <c r="J33">
        <v>0.97690495725865079</v>
      </c>
    </row>
    <row r="34" spans="1:10" x14ac:dyDescent="0.2">
      <c r="A34">
        <v>2</v>
      </c>
      <c r="B34">
        <v>-50</v>
      </c>
      <c r="C34" t="s">
        <v>15</v>
      </c>
      <c r="D34" t="s">
        <v>16</v>
      </c>
      <c r="E34">
        <v>0.95012958598904995</v>
      </c>
      <c r="F34">
        <v>0.99744014203439335</v>
      </c>
      <c r="G34">
        <v>0.98192597938928061</v>
      </c>
      <c r="H34">
        <v>0.91732959799733838</v>
      </c>
      <c r="I34">
        <v>0.99953104203414922</v>
      </c>
      <c r="J34">
        <v>0.96398389104611859</v>
      </c>
    </row>
    <row r="35" spans="1:10" x14ac:dyDescent="0.2">
      <c r="A35">
        <v>3</v>
      </c>
      <c r="B35">
        <v>-50</v>
      </c>
      <c r="C35" t="s">
        <v>15</v>
      </c>
      <c r="D35" t="s">
        <v>16</v>
      </c>
      <c r="E35">
        <v>0.91931215338104422</v>
      </c>
      <c r="F35">
        <v>0.99711681078674996</v>
      </c>
      <c r="G35">
        <v>0.97063362796192043</v>
      </c>
      <c r="H35">
        <v>0.85892115028858762</v>
      </c>
      <c r="I35">
        <v>0.99828204783537722</v>
      </c>
      <c r="J35">
        <v>0.94146408167641682</v>
      </c>
    </row>
    <row r="36" spans="1:10" x14ac:dyDescent="0.2">
      <c r="A36">
        <v>4</v>
      </c>
      <c r="B36">
        <v>-50</v>
      </c>
      <c r="C36" t="s">
        <v>15</v>
      </c>
      <c r="D36" t="s">
        <v>16</v>
      </c>
      <c r="E36">
        <v>0.84366504924599439</v>
      </c>
      <c r="F36">
        <v>0.99714088443998605</v>
      </c>
      <c r="G36">
        <v>0.95415847526028796</v>
      </c>
      <c r="H36">
        <v>0.77717798166976138</v>
      </c>
      <c r="I36">
        <v>0.99624120321609577</v>
      </c>
      <c r="J36">
        <v>0.90319410433085123</v>
      </c>
    </row>
    <row r="37" spans="1:10" x14ac:dyDescent="0.2">
      <c r="A37">
        <v>0</v>
      </c>
      <c r="B37">
        <v>-45</v>
      </c>
      <c r="C37" t="s">
        <v>15</v>
      </c>
      <c r="D37" t="s">
        <v>16</v>
      </c>
      <c r="E37">
        <v>0.98301618612643438</v>
      </c>
      <c r="F37">
        <v>0.9991296457477582</v>
      </c>
      <c r="G37">
        <v>0.99415485085847144</v>
      </c>
      <c r="H37">
        <v>0.97150097509441957</v>
      </c>
      <c r="I37">
        <v>0.99905578186297617</v>
      </c>
      <c r="J37">
        <v>0.9874685503183348</v>
      </c>
    </row>
    <row r="38" spans="1:10" x14ac:dyDescent="0.2">
      <c r="A38">
        <v>1</v>
      </c>
      <c r="B38">
        <v>-45</v>
      </c>
      <c r="C38" t="s">
        <v>15</v>
      </c>
      <c r="D38" t="s">
        <v>16</v>
      </c>
      <c r="E38">
        <v>0.97645199424020102</v>
      </c>
      <c r="F38">
        <v>0.99844801772090797</v>
      </c>
      <c r="G38">
        <v>0.9916266994610492</v>
      </c>
      <c r="H38">
        <v>0.96255234974376125</v>
      </c>
      <c r="I38">
        <v>0.99955989218362284</v>
      </c>
      <c r="J38">
        <v>0.98344161860146284</v>
      </c>
    </row>
    <row r="39" spans="1:10" x14ac:dyDescent="0.2">
      <c r="A39">
        <v>2</v>
      </c>
      <c r="B39">
        <v>-45</v>
      </c>
      <c r="C39" t="s">
        <v>15</v>
      </c>
      <c r="D39" t="s">
        <v>16</v>
      </c>
      <c r="E39">
        <v>0.95808125867567395</v>
      </c>
      <c r="F39">
        <v>0.99769160936747159</v>
      </c>
      <c r="G39">
        <v>0.98487126596780039</v>
      </c>
      <c r="H39">
        <v>0.9309910858546484</v>
      </c>
      <c r="I39">
        <v>0.99951966534045922</v>
      </c>
      <c r="J39">
        <v>0.96991302441031602</v>
      </c>
    </row>
    <row r="40" spans="1:10" x14ac:dyDescent="0.2">
      <c r="A40">
        <v>3</v>
      </c>
      <c r="B40">
        <v>-45</v>
      </c>
      <c r="C40" t="s">
        <v>15</v>
      </c>
      <c r="D40" t="s">
        <v>16</v>
      </c>
      <c r="E40">
        <v>0.92527625636848843</v>
      </c>
      <c r="F40">
        <v>0.99714714556041084</v>
      </c>
      <c r="G40">
        <v>0.972831549703148</v>
      </c>
      <c r="H40">
        <v>0.86932614318350676</v>
      </c>
      <c r="I40">
        <v>0.99833687182686781</v>
      </c>
      <c r="J40">
        <v>0.94592100808995205</v>
      </c>
    </row>
    <row r="41" spans="1:10" x14ac:dyDescent="0.2">
      <c r="A41">
        <v>4</v>
      </c>
      <c r="B41">
        <v>-45</v>
      </c>
      <c r="C41" t="s">
        <v>15</v>
      </c>
      <c r="D41" t="s">
        <v>16</v>
      </c>
      <c r="E41">
        <v>0.84625588814681907</v>
      </c>
      <c r="F41">
        <v>0.99693188177656922</v>
      </c>
      <c r="G41">
        <v>0.95479236976106763</v>
      </c>
      <c r="H41">
        <v>0.78055273684671322</v>
      </c>
      <c r="I41">
        <v>0.99607645462414685</v>
      </c>
      <c r="J41">
        <v>0.90468526628625678</v>
      </c>
    </row>
    <row r="42" spans="1:10" x14ac:dyDescent="0.2">
      <c r="A42">
        <v>0</v>
      </c>
      <c r="B42">
        <v>-40</v>
      </c>
      <c r="C42" t="s">
        <v>15</v>
      </c>
      <c r="D42" t="s">
        <v>16</v>
      </c>
      <c r="E42">
        <v>0.98941512516255525</v>
      </c>
      <c r="F42">
        <v>0.99921400265748439</v>
      </c>
      <c r="G42">
        <v>0.99640230677705177</v>
      </c>
      <c r="H42">
        <v>0.98328012600235204</v>
      </c>
      <c r="I42">
        <v>0.99909059191305716</v>
      </c>
      <c r="J42">
        <v>0.9924383411426636</v>
      </c>
    </row>
    <row r="43" spans="1:10" x14ac:dyDescent="0.2">
      <c r="A43">
        <v>1</v>
      </c>
      <c r="B43">
        <v>-40</v>
      </c>
      <c r="C43" t="s">
        <v>15</v>
      </c>
      <c r="D43" t="s">
        <v>16</v>
      </c>
      <c r="E43">
        <v>0.98365220554860522</v>
      </c>
      <c r="F43">
        <v>0.99910686170712237</v>
      </c>
      <c r="G43">
        <v>0.99438096029518919</v>
      </c>
      <c r="H43">
        <v>0.97295174213670843</v>
      </c>
      <c r="I43">
        <v>0.99903248687810875</v>
      </c>
      <c r="J43">
        <v>0.98792480460815801</v>
      </c>
    </row>
    <row r="44" spans="1:10" x14ac:dyDescent="0.2">
      <c r="A44">
        <v>2</v>
      </c>
      <c r="B44">
        <v>-40</v>
      </c>
      <c r="C44" t="s">
        <v>15</v>
      </c>
      <c r="D44" t="s">
        <v>16</v>
      </c>
      <c r="E44">
        <v>0.96381072528474099</v>
      </c>
      <c r="F44">
        <v>0.99789402949189121</v>
      </c>
      <c r="G44">
        <v>0.98699531728177603</v>
      </c>
      <c r="H44">
        <v>0.94094730442951957</v>
      </c>
      <c r="I44">
        <v>0.99948969161599843</v>
      </c>
      <c r="J44">
        <v>0.97411717078681603</v>
      </c>
    </row>
    <row r="45" spans="1:10" x14ac:dyDescent="0.2">
      <c r="A45">
        <v>3</v>
      </c>
      <c r="B45">
        <v>-40</v>
      </c>
      <c r="C45" t="s">
        <v>15</v>
      </c>
      <c r="D45" t="s">
        <v>16</v>
      </c>
      <c r="E45">
        <v>0.92904644187418761</v>
      </c>
      <c r="F45">
        <v>0.997133192021182</v>
      </c>
      <c r="G45">
        <v>0.97420681361382178</v>
      </c>
      <c r="H45">
        <v>0.87608184785297749</v>
      </c>
      <c r="I45">
        <v>0.99835829081789162</v>
      </c>
      <c r="J45">
        <v>0.94875230396832677</v>
      </c>
    </row>
    <row r="46" spans="1:10" x14ac:dyDescent="0.2">
      <c r="A46">
        <v>4</v>
      </c>
      <c r="B46">
        <v>-40</v>
      </c>
      <c r="C46" t="s">
        <v>15</v>
      </c>
      <c r="D46" t="s">
        <v>16</v>
      </c>
      <c r="E46">
        <v>0.8462758699644175</v>
      </c>
      <c r="F46">
        <v>0.9966757003101856</v>
      </c>
      <c r="G46">
        <v>0.95461042526981765</v>
      </c>
      <c r="H46">
        <v>0.78053092811981983</v>
      </c>
      <c r="I46">
        <v>0.99584646350177242</v>
      </c>
      <c r="J46">
        <v>0.90456082998109943</v>
      </c>
    </row>
    <row r="47" spans="1:10" x14ac:dyDescent="0.2">
      <c r="A47">
        <v>0</v>
      </c>
      <c r="B47">
        <v>-35</v>
      </c>
      <c r="C47" t="s">
        <v>15</v>
      </c>
      <c r="D47" t="s">
        <v>16</v>
      </c>
      <c r="E47">
        <v>0.99414606724262244</v>
      </c>
      <c r="F47">
        <v>0.99890103075991377</v>
      </c>
      <c r="G47">
        <v>0.99754849633561482</v>
      </c>
      <c r="H47">
        <v>0.99174087965880764</v>
      </c>
      <c r="I47">
        <v>0.99937037598460765</v>
      </c>
      <c r="J47">
        <v>0.99614528260594715</v>
      </c>
    </row>
    <row r="48" spans="1:10" x14ac:dyDescent="0.2">
      <c r="A48">
        <v>1</v>
      </c>
      <c r="B48">
        <v>-35</v>
      </c>
      <c r="C48" t="s">
        <v>15</v>
      </c>
      <c r="D48" t="s">
        <v>16</v>
      </c>
      <c r="E48">
        <v>0.98741222153030017</v>
      </c>
      <c r="F48">
        <v>0.99889402189306398</v>
      </c>
      <c r="G48">
        <v>0.99561885445104803</v>
      </c>
      <c r="H48">
        <v>0.98122068472624457</v>
      </c>
      <c r="I48">
        <v>0.9993742251154466</v>
      </c>
      <c r="J48">
        <v>0.99149180687323524</v>
      </c>
    </row>
    <row r="49" spans="1:10" x14ac:dyDescent="0.2">
      <c r="A49">
        <v>2</v>
      </c>
      <c r="B49">
        <v>-35</v>
      </c>
      <c r="C49" t="s">
        <v>15</v>
      </c>
      <c r="D49" t="s">
        <v>16</v>
      </c>
      <c r="E49">
        <v>0.96714862341346863</v>
      </c>
      <c r="F49">
        <v>0.9978146536855248</v>
      </c>
      <c r="G49">
        <v>0.98815077007543139</v>
      </c>
      <c r="H49">
        <v>0.94732398213113322</v>
      </c>
      <c r="I49">
        <v>0.99956834145597395</v>
      </c>
      <c r="J49">
        <v>0.97697040411663982</v>
      </c>
    </row>
    <row r="50" spans="1:10" x14ac:dyDescent="0.2">
      <c r="A50">
        <v>3</v>
      </c>
      <c r="B50">
        <v>-35</v>
      </c>
      <c r="C50" t="s">
        <v>15</v>
      </c>
      <c r="D50" t="s">
        <v>16</v>
      </c>
      <c r="E50">
        <v>0.93073092705282923</v>
      </c>
      <c r="F50">
        <v>0.99707374860332965</v>
      </c>
      <c r="G50">
        <v>0.97480375238883921</v>
      </c>
      <c r="H50">
        <v>0.87928391768877423</v>
      </c>
      <c r="I50">
        <v>0.99834663032720583</v>
      </c>
      <c r="J50">
        <v>0.95003727810470517</v>
      </c>
    </row>
    <row r="51" spans="1:10" x14ac:dyDescent="0.2">
      <c r="A51">
        <v>4</v>
      </c>
      <c r="B51">
        <v>-35</v>
      </c>
      <c r="C51" t="s">
        <v>15</v>
      </c>
      <c r="D51" t="s">
        <v>16</v>
      </c>
      <c r="E51">
        <v>0.84374693088774366</v>
      </c>
      <c r="F51">
        <v>0.99636110381858944</v>
      </c>
      <c r="G51">
        <v>0.95360738265139844</v>
      </c>
      <c r="H51">
        <v>0.77710753428160317</v>
      </c>
      <c r="I51">
        <v>0.99554066515782957</v>
      </c>
      <c r="J51">
        <v>0.9028296726581112</v>
      </c>
    </row>
    <row r="52" spans="1:10" x14ac:dyDescent="0.2">
      <c r="A52">
        <v>0</v>
      </c>
      <c r="B52">
        <v>-30</v>
      </c>
      <c r="C52" t="s">
        <v>15</v>
      </c>
      <c r="D52" t="s">
        <v>16</v>
      </c>
      <c r="E52">
        <v>0.99591821907694722</v>
      </c>
      <c r="F52">
        <v>0.99908287941495677</v>
      </c>
      <c r="G52">
        <v>0.99843494402891164</v>
      </c>
      <c r="H52">
        <v>0.99653737024954003</v>
      </c>
      <c r="I52">
        <v>0.99934267522638021</v>
      </c>
      <c r="J52">
        <v>0.99817842107141441</v>
      </c>
    </row>
    <row r="53" spans="1:10" x14ac:dyDescent="0.2">
      <c r="A53">
        <v>1</v>
      </c>
      <c r="B53">
        <v>-30</v>
      </c>
      <c r="C53" t="s">
        <v>15</v>
      </c>
      <c r="D53" t="s">
        <v>16</v>
      </c>
      <c r="E53">
        <v>0.98997669326795401</v>
      </c>
      <c r="F53">
        <v>0.99901738328993639</v>
      </c>
      <c r="G53">
        <v>0.99655873231249037</v>
      </c>
      <c r="H53">
        <v>0.98541618371486361</v>
      </c>
      <c r="I53">
        <v>0.99926966770705217</v>
      </c>
      <c r="J53">
        <v>0.99334577286473558</v>
      </c>
    </row>
    <row r="54" spans="1:10" x14ac:dyDescent="0.2">
      <c r="A54">
        <v>2</v>
      </c>
      <c r="B54">
        <v>-30</v>
      </c>
      <c r="C54" t="s">
        <v>15</v>
      </c>
      <c r="D54" t="s">
        <v>16</v>
      </c>
      <c r="E54">
        <v>0.96874422468265675</v>
      </c>
      <c r="F54">
        <v>0.99781686411138582</v>
      </c>
      <c r="G54">
        <v>0.98873012344506839</v>
      </c>
      <c r="H54">
        <v>0.95036204330005802</v>
      </c>
      <c r="I54">
        <v>0.99957430369066802</v>
      </c>
      <c r="J54">
        <v>0.97824105165531761</v>
      </c>
    </row>
    <row r="55" spans="1:10" x14ac:dyDescent="0.2">
      <c r="A55">
        <v>3</v>
      </c>
      <c r="B55">
        <v>-30</v>
      </c>
      <c r="C55" t="s">
        <v>15</v>
      </c>
      <c r="D55" t="s">
        <v>16</v>
      </c>
      <c r="E55">
        <v>0.93038186160870695</v>
      </c>
      <c r="F55">
        <v>0.99696561099294323</v>
      </c>
      <c r="G55">
        <v>0.97464128956370477</v>
      </c>
      <c r="H55">
        <v>0.87897866311442685</v>
      </c>
      <c r="I55">
        <v>0.99830095654939277</v>
      </c>
      <c r="J55">
        <v>0.94981427689452602</v>
      </c>
    </row>
    <row r="56" spans="1:10" x14ac:dyDescent="0.2">
      <c r="A56">
        <v>4</v>
      </c>
      <c r="B56">
        <v>-30</v>
      </c>
      <c r="C56" t="s">
        <v>15</v>
      </c>
      <c r="D56" t="s">
        <v>16</v>
      </c>
      <c r="E56">
        <v>0.83838706467666346</v>
      </c>
      <c r="F56">
        <v>0.99555746693440861</v>
      </c>
      <c r="G56">
        <v>0.95141076372439515</v>
      </c>
      <c r="H56">
        <v>0.77039215067261246</v>
      </c>
      <c r="I56">
        <v>0.99557522018975719</v>
      </c>
      <c r="J56">
        <v>0.89986439236107096</v>
      </c>
    </row>
    <row r="57" spans="1:10" x14ac:dyDescent="0.2">
      <c r="A57">
        <v>0</v>
      </c>
      <c r="B57">
        <v>-25</v>
      </c>
      <c r="C57" t="s">
        <v>15</v>
      </c>
      <c r="D57" t="s">
        <v>16</v>
      </c>
      <c r="E57">
        <v>0.99621319210311243</v>
      </c>
      <c r="F57">
        <v>0.999765788091731</v>
      </c>
      <c r="G57">
        <v>0.99857725220588023</v>
      </c>
      <c r="H57">
        <v>0.99771396696095782</v>
      </c>
      <c r="I57">
        <v>0.99999274138797756</v>
      </c>
      <c r="J57">
        <v>0.99891831363925698</v>
      </c>
    </row>
    <row r="58" spans="1:10" x14ac:dyDescent="0.2">
      <c r="A58">
        <v>1</v>
      </c>
      <c r="B58">
        <v>-25</v>
      </c>
      <c r="C58" t="s">
        <v>15</v>
      </c>
      <c r="D58" t="s">
        <v>16</v>
      </c>
      <c r="E58">
        <v>0.99164856208893115</v>
      </c>
      <c r="F58">
        <v>0.99863588981421803</v>
      </c>
      <c r="G58">
        <v>0.99634920976703845</v>
      </c>
      <c r="H58">
        <v>0.98682873203801402</v>
      </c>
      <c r="I58">
        <v>0.99943949264371235</v>
      </c>
      <c r="J58">
        <v>0.99407605498131557</v>
      </c>
    </row>
    <row r="59" spans="1:10" x14ac:dyDescent="0.2">
      <c r="A59">
        <v>2</v>
      </c>
      <c r="B59">
        <v>-25</v>
      </c>
      <c r="C59" t="s">
        <v>15</v>
      </c>
      <c r="D59" t="s">
        <v>16</v>
      </c>
      <c r="E59">
        <v>0.96829437616234637</v>
      </c>
      <c r="F59">
        <v>0.99765730622482418</v>
      </c>
      <c r="G59">
        <v>0.98852441114893042</v>
      </c>
      <c r="H59">
        <v>0.95004618291112197</v>
      </c>
      <c r="I59">
        <v>0.99962285291339315</v>
      </c>
      <c r="J59">
        <v>0.9781884885938178</v>
      </c>
    </row>
    <row r="60" spans="1:10" x14ac:dyDescent="0.2">
      <c r="A60">
        <v>3</v>
      </c>
      <c r="B60">
        <v>-25</v>
      </c>
      <c r="C60" t="s">
        <v>15</v>
      </c>
      <c r="D60" t="s">
        <v>16</v>
      </c>
      <c r="E60">
        <v>0.92799727859833958</v>
      </c>
      <c r="F60">
        <v>0.99680326857164958</v>
      </c>
      <c r="G60">
        <v>0.97371371444639621</v>
      </c>
      <c r="H60">
        <v>0.87516171355480876</v>
      </c>
      <c r="I60">
        <v>0.99821897667179682</v>
      </c>
      <c r="J60">
        <v>0.94808141283949043</v>
      </c>
    </row>
    <row r="61" spans="1:10" x14ac:dyDescent="0.2">
      <c r="A61">
        <v>4</v>
      </c>
      <c r="B61">
        <v>-25</v>
      </c>
      <c r="C61" t="s">
        <v>15</v>
      </c>
      <c r="D61" t="s">
        <v>16</v>
      </c>
      <c r="E61">
        <v>0.83065839329418367</v>
      </c>
      <c r="F61">
        <v>0.995024016821902</v>
      </c>
      <c r="G61">
        <v>0.94862071718365437</v>
      </c>
      <c r="H61">
        <v>0.76004256775244095</v>
      </c>
      <c r="I61">
        <v>0.99511907112801701</v>
      </c>
      <c r="J61">
        <v>0.89485588279593364</v>
      </c>
    </row>
    <row r="62" spans="1:10" x14ac:dyDescent="0.2">
      <c r="A62">
        <v>0</v>
      </c>
      <c r="B62">
        <v>-20</v>
      </c>
      <c r="C62" t="s">
        <v>15</v>
      </c>
      <c r="D62" t="s">
        <v>16</v>
      </c>
      <c r="E62">
        <v>0.99602057057659121</v>
      </c>
      <c r="F62">
        <v>0.99903223989240042</v>
      </c>
      <c r="G62">
        <v>0.99840444393670302</v>
      </c>
      <c r="H62">
        <v>0.99693795965335419</v>
      </c>
      <c r="I62">
        <v>0.99937144799971145</v>
      </c>
      <c r="J62">
        <v>0.99836727844177597</v>
      </c>
    </row>
    <row r="63" spans="1:10" x14ac:dyDescent="0.2">
      <c r="A63">
        <v>1</v>
      </c>
      <c r="B63">
        <v>-20</v>
      </c>
      <c r="C63" t="s">
        <v>15</v>
      </c>
      <c r="D63" t="s">
        <v>16</v>
      </c>
      <c r="E63">
        <v>0.9895810021659236</v>
      </c>
      <c r="F63">
        <v>0.99900950255987397</v>
      </c>
      <c r="G63">
        <v>0.99644871843143401</v>
      </c>
      <c r="H63">
        <v>0.98484782249965663</v>
      </c>
      <c r="I63">
        <v>0.99926388652840681</v>
      </c>
      <c r="J63">
        <v>0.99308651293776995</v>
      </c>
    </row>
    <row r="64" spans="1:10" x14ac:dyDescent="0.2">
      <c r="A64">
        <v>2</v>
      </c>
      <c r="B64">
        <v>-20</v>
      </c>
      <c r="C64" t="s">
        <v>15</v>
      </c>
      <c r="D64" t="s">
        <v>16</v>
      </c>
      <c r="E64">
        <v>0.96614871817983483</v>
      </c>
      <c r="F64">
        <v>0.99757507896860398</v>
      </c>
      <c r="G64">
        <v>0.98775918488062375</v>
      </c>
      <c r="H64">
        <v>0.9464568027871274</v>
      </c>
      <c r="I64">
        <v>0.99960639013719876</v>
      </c>
      <c r="J64">
        <v>0.97660238035914837</v>
      </c>
    </row>
    <row r="65" spans="1:10" x14ac:dyDescent="0.2">
      <c r="A65">
        <v>3</v>
      </c>
      <c r="B65">
        <v>-20</v>
      </c>
      <c r="C65" t="s">
        <v>15</v>
      </c>
      <c r="D65" t="s">
        <v>16</v>
      </c>
      <c r="E65">
        <v>0.92352166417625459</v>
      </c>
      <c r="F65">
        <v>0.99657834211854723</v>
      </c>
      <c r="G65">
        <v>0.97199027982469199</v>
      </c>
      <c r="H65">
        <v>0.86777787398496409</v>
      </c>
      <c r="I65">
        <v>0.99809680903125664</v>
      </c>
      <c r="J65">
        <v>0.944796834393964</v>
      </c>
    </row>
    <row r="66" spans="1:10" x14ac:dyDescent="0.2">
      <c r="A66">
        <v>4</v>
      </c>
      <c r="B66">
        <v>-20</v>
      </c>
      <c r="C66" t="s">
        <v>15</v>
      </c>
      <c r="D66" t="s">
        <v>16</v>
      </c>
      <c r="E66">
        <v>0.82020480167231291</v>
      </c>
      <c r="F66">
        <v>0.99435346251347756</v>
      </c>
      <c r="G66">
        <v>0.94484160790790761</v>
      </c>
      <c r="H66">
        <v>0.74608258307480746</v>
      </c>
      <c r="I66">
        <v>0.9945343095762138</v>
      </c>
      <c r="J66">
        <v>0.88809754186288981</v>
      </c>
    </row>
    <row r="67" spans="1:10" x14ac:dyDescent="0.2">
      <c r="A67">
        <v>0</v>
      </c>
      <c r="B67">
        <v>-15</v>
      </c>
      <c r="C67" t="s">
        <v>15</v>
      </c>
      <c r="D67" t="s">
        <v>16</v>
      </c>
      <c r="E67">
        <v>0.99450689903367084</v>
      </c>
      <c r="F67">
        <v>0.99902965855905235</v>
      </c>
      <c r="G67">
        <v>0.99782391045172736</v>
      </c>
      <c r="H67">
        <v>0.99230430503035882</v>
      </c>
      <c r="I67">
        <v>0.99925108644609439</v>
      </c>
      <c r="J67">
        <v>0.99638371261907444</v>
      </c>
    </row>
    <row r="68" spans="1:10" x14ac:dyDescent="0.2">
      <c r="A68">
        <v>1</v>
      </c>
      <c r="B68">
        <v>-15</v>
      </c>
      <c r="C68" t="s">
        <v>15</v>
      </c>
      <c r="D68" t="s">
        <v>16</v>
      </c>
      <c r="E68">
        <v>0.98710171473687636</v>
      </c>
      <c r="F68">
        <v>0.99914848749202201</v>
      </c>
      <c r="G68">
        <v>0.99565244066608904</v>
      </c>
      <c r="H68">
        <v>0.97929310089382238</v>
      </c>
      <c r="I68">
        <v>0.99900646029047879</v>
      </c>
      <c r="J68">
        <v>0.99080219330788155</v>
      </c>
    </row>
    <row r="69" spans="1:10" x14ac:dyDescent="0.2">
      <c r="A69">
        <v>2</v>
      </c>
      <c r="B69">
        <v>-15</v>
      </c>
      <c r="C69" t="s">
        <v>15</v>
      </c>
      <c r="D69" t="s">
        <v>16</v>
      </c>
      <c r="E69">
        <v>0.96206220333509285</v>
      </c>
      <c r="F69">
        <v>0.99744590209046602</v>
      </c>
      <c r="G69">
        <v>0.98629108712394076</v>
      </c>
      <c r="H69">
        <v>0.93947827317219601</v>
      </c>
      <c r="I69">
        <v>0.99957769914145278</v>
      </c>
      <c r="J69">
        <v>0.97353136620549119</v>
      </c>
    </row>
    <row r="70" spans="1:10" x14ac:dyDescent="0.2">
      <c r="A70">
        <v>3</v>
      </c>
      <c r="B70">
        <v>-15</v>
      </c>
      <c r="C70" t="s">
        <v>15</v>
      </c>
      <c r="D70" t="s">
        <v>16</v>
      </c>
      <c r="E70">
        <v>0.91684524302071402</v>
      </c>
      <c r="F70">
        <v>0.99627866288617317</v>
      </c>
      <c r="G70">
        <v>0.96941356459925843</v>
      </c>
      <c r="H70">
        <v>0.85672214081642872</v>
      </c>
      <c r="I70">
        <v>0.99792858270992579</v>
      </c>
      <c r="J70">
        <v>0.9398785534272488</v>
      </c>
    </row>
    <row r="71" spans="1:10" x14ac:dyDescent="0.2">
      <c r="A71">
        <v>4</v>
      </c>
      <c r="B71">
        <v>-15</v>
      </c>
      <c r="C71" t="s">
        <v>15</v>
      </c>
      <c r="D71" t="s">
        <v>16</v>
      </c>
      <c r="E71">
        <v>0.80689401370738423</v>
      </c>
      <c r="F71">
        <v>0.9934993881069264</v>
      </c>
      <c r="G71">
        <v>0.93995866950889395</v>
      </c>
      <c r="H71">
        <v>0.72837342155405915</v>
      </c>
      <c r="I71">
        <v>0.99378256940188703</v>
      </c>
      <c r="J71">
        <v>0.87948545622678365</v>
      </c>
    </row>
    <row r="72" spans="1:10" x14ac:dyDescent="0.2">
      <c r="A72">
        <v>0</v>
      </c>
      <c r="B72">
        <v>-10</v>
      </c>
      <c r="C72" t="s">
        <v>15</v>
      </c>
      <c r="D72" t="s">
        <v>16</v>
      </c>
      <c r="E72">
        <v>0.98956915446470084</v>
      </c>
      <c r="F72">
        <v>0.99907150614066997</v>
      </c>
      <c r="G72">
        <v>0.99649142004024915</v>
      </c>
      <c r="H72">
        <v>0.98478453563609858</v>
      </c>
      <c r="I72">
        <v>0.99930963221022717</v>
      </c>
      <c r="J72">
        <v>0.99310483374272041</v>
      </c>
    </row>
    <row r="73" spans="1:10" x14ac:dyDescent="0.2">
      <c r="A73">
        <v>1</v>
      </c>
      <c r="B73">
        <v>-10</v>
      </c>
      <c r="C73" t="s">
        <v>15</v>
      </c>
      <c r="D73" t="s">
        <v>16</v>
      </c>
      <c r="E73">
        <v>0.98243326244679163</v>
      </c>
      <c r="F73">
        <v>0.99908653437497641</v>
      </c>
      <c r="G73">
        <v>0.99403607856929377</v>
      </c>
      <c r="H73">
        <v>0.97129735310356635</v>
      </c>
      <c r="I73">
        <v>0.99901117993743205</v>
      </c>
      <c r="J73">
        <v>0.98705222494571943</v>
      </c>
    </row>
    <row r="74" spans="1:10" x14ac:dyDescent="0.2">
      <c r="A74">
        <v>2</v>
      </c>
      <c r="B74">
        <v>-10</v>
      </c>
      <c r="C74" t="s">
        <v>15</v>
      </c>
      <c r="D74" t="s">
        <v>16</v>
      </c>
      <c r="E74">
        <v>0.9557058296171036</v>
      </c>
      <c r="F74">
        <v>0.99712416441750518</v>
      </c>
      <c r="G74">
        <v>0.98393324270133564</v>
      </c>
      <c r="H74">
        <v>0.92891914685769139</v>
      </c>
      <c r="I74">
        <v>0.99958973609938584</v>
      </c>
      <c r="J74">
        <v>0.96897991861650479</v>
      </c>
    </row>
    <row r="75" spans="1:10" x14ac:dyDescent="0.2">
      <c r="A75">
        <v>3</v>
      </c>
      <c r="B75">
        <v>-10</v>
      </c>
      <c r="C75" t="s">
        <v>15</v>
      </c>
      <c r="D75" t="s">
        <v>16</v>
      </c>
      <c r="E75">
        <v>0.9078019996458544</v>
      </c>
      <c r="F75">
        <v>0.99588680346492442</v>
      </c>
      <c r="G75">
        <v>0.96589638227130459</v>
      </c>
      <c r="H75">
        <v>0.84184168763109113</v>
      </c>
      <c r="I75">
        <v>0.99770578544270683</v>
      </c>
      <c r="J75">
        <v>0.93320384818904978</v>
      </c>
    </row>
    <row r="76" spans="1:10" x14ac:dyDescent="0.2">
      <c r="A76">
        <v>4</v>
      </c>
      <c r="B76">
        <v>-10</v>
      </c>
      <c r="C76" t="s">
        <v>15</v>
      </c>
      <c r="D76" t="s">
        <v>16</v>
      </c>
      <c r="E76">
        <v>0.79056403156557786</v>
      </c>
      <c r="F76">
        <v>0.99239375299877919</v>
      </c>
      <c r="G76">
        <v>0.9338150452840418</v>
      </c>
      <c r="H76">
        <v>0.7067382058951579</v>
      </c>
      <c r="I76">
        <v>0.99280756383523483</v>
      </c>
      <c r="J76">
        <v>0.868888159355376</v>
      </c>
    </row>
    <row r="77" spans="1:10" x14ac:dyDescent="0.2">
      <c r="A77">
        <v>0</v>
      </c>
      <c r="B77">
        <v>-5</v>
      </c>
      <c r="C77" t="s">
        <v>15</v>
      </c>
      <c r="D77" t="s">
        <v>16</v>
      </c>
      <c r="E77">
        <v>0.98350597870411516</v>
      </c>
      <c r="F77">
        <v>0.99907627708762681</v>
      </c>
      <c r="G77">
        <v>0.99441988411872562</v>
      </c>
      <c r="H77">
        <v>0.97353075482008355</v>
      </c>
      <c r="I77">
        <v>0.99919314444443419</v>
      </c>
      <c r="J77">
        <v>0.98816924598134137</v>
      </c>
    </row>
    <row r="78" spans="1:10" x14ac:dyDescent="0.2">
      <c r="A78">
        <v>1</v>
      </c>
      <c r="B78">
        <v>-5</v>
      </c>
      <c r="C78" t="s">
        <v>15</v>
      </c>
      <c r="D78" t="s">
        <v>16</v>
      </c>
      <c r="E78">
        <v>0.97536102813422842</v>
      </c>
      <c r="F78">
        <v>0.99880056916338522</v>
      </c>
      <c r="G78">
        <v>0.99151338989199878</v>
      </c>
      <c r="H78">
        <v>0.95858159825284017</v>
      </c>
      <c r="I78">
        <v>0.99911916367939335</v>
      </c>
      <c r="J78">
        <v>0.98244504727792115</v>
      </c>
    </row>
    <row r="79" spans="1:10" x14ac:dyDescent="0.2">
      <c r="A79">
        <v>2</v>
      </c>
      <c r="B79">
        <v>-5</v>
      </c>
      <c r="C79" t="s">
        <v>15</v>
      </c>
      <c r="D79" t="s">
        <v>16</v>
      </c>
      <c r="E79">
        <v>0.94856816551195877</v>
      </c>
      <c r="F79">
        <v>0.99777278669627001</v>
      </c>
      <c r="G79">
        <v>0.98169375041910956</v>
      </c>
      <c r="H79">
        <v>0.91098763850992182</v>
      </c>
      <c r="I79">
        <v>0.99877127278954836</v>
      </c>
      <c r="J79">
        <v>0.96333589436781197</v>
      </c>
    </row>
    <row r="80" spans="1:10" x14ac:dyDescent="0.2">
      <c r="A80">
        <v>3</v>
      </c>
      <c r="B80">
        <v>-5</v>
      </c>
      <c r="C80" t="s">
        <v>15</v>
      </c>
      <c r="D80" t="s">
        <v>16</v>
      </c>
      <c r="E80">
        <v>0.8766767448335967</v>
      </c>
      <c r="F80">
        <v>0.99714708401373742</v>
      </c>
      <c r="G80">
        <v>0.96422918262126045</v>
      </c>
      <c r="H80">
        <v>0.8227892726313939</v>
      </c>
      <c r="I80">
        <v>0.99660146356538204</v>
      </c>
      <c r="J80">
        <v>0.9236602900492088</v>
      </c>
    </row>
    <row r="81" spans="1:10" x14ac:dyDescent="0.2">
      <c r="A81">
        <v>4</v>
      </c>
      <c r="B81">
        <v>-5</v>
      </c>
      <c r="C81" t="s">
        <v>15</v>
      </c>
      <c r="D81" t="s">
        <v>16</v>
      </c>
      <c r="E81">
        <v>0.77118167792190728</v>
      </c>
      <c r="F81">
        <v>0.99178366555706154</v>
      </c>
      <c r="G81">
        <v>0.92684156863793876</v>
      </c>
      <c r="H81">
        <v>0.68063620997381158</v>
      </c>
      <c r="I81">
        <v>0.99063814290338836</v>
      </c>
      <c r="J81">
        <v>0.85562551435091594</v>
      </c>
    </row>
    <row r="82" spans="1:10" x14ac:dyDescent="0.2">
      <c r="A82">
        <v>0</v>
      </c>
      <c r="B82">
        <v>0</v>
      </c>
      <c r="C82" t="s">
        <v>15</v>
      </c>
      <c r="D82" t="s">
        <v>16</v>
      </c>
      <c r="E82">
        <v>0.97472442753577082</v>
      </c>
      <c r="F82">
        <v>0.99878427289639515</v>
      </c>
      <c r="G82">
        <v>0.99130949040247918</v>
      </c>
      <c r="H82">
        <v>0.95750883313955004</v>
      </c>
      <c r="I82">
        <v>0.99925255761102161</v>
      </c>
      <c r="J82">
        <v>0.98226486889854925</v>
      </c>
    </row>
    <row r="83" spans="1:10" x14ac:dyDescent="0.2">
      <c r="A83">
        <v>1</v>
      </c>
      <c r="B83">
        <v>0</v>
      </c>
      <c r="C83" t="s">
        <v>15</v>
      </c>
      <c r="D83" t="s">
        <v>16</v>
      </c>
      <c r="E83">
        <v>0.96506940607351543</v>
      </c>
      <c r="F83">
        <v>0.99791465278778335</v>
      </c>
      <c r="G83">
        <v>0.98763118581271758</v>
      </c>
      <c r="H83">
        <v>0.94413860576835995</v>
      </c>
      <c r="I83">
        <v>0.99964866301815125</v>
      </c>
      <c r="J83">
        <v>0.97566295279919801</v>
      </c>
    </row>
    <row r="84" spans="1:10" x14ac:dyDescent="0.2">
      <c r="A84">
        <v>2</v>
      </c>
      <c r="B84">
        <v>0</v>
      </c>
      <c r="C84" t="s">
        <v>15</v>
      </c>
      <c r="D84" t="s">
        <v>16</v>
      </c>
      <c r="E84">
        <v>0.93766086274107519</v>
      </c>
      <c r="F84">
        <v>0.9975181805796024</v>
      </c>
      <c r="G84">
        <v>0.97771193277417756</v>
      </c>
      <c r="H84">
        <v>0.89194935707053025</v>
      </c>
      <c r="I84">
        <v>0.99859501976347775</v>
      </c>
      <c r="J84">
        <v>0.95529320016364483</v>
      </c>
    </row>
    <row r="85" spans="1:10" x14ac:dyDescent="0.2">
      <c r="A85">
        <v>3</v>
      </c>
      <c r="B85">
        <v>0</v>
      </c>
      <c r="C85" t="s">
        <v>15</v>
      </c>
      <c r="D85" t="s">
        <v>16</v>
      </c>
      <c r="E85">
        <v>0.85952826032196006</v>
      </c>
      <c r="F85">
        <v>0.99676133574283121</v>
      </c>
      <c r="G85">
        <v>0.95887340718932923</v>
      </c>
      <c r="H85">
        <v>0.79958394207316641</v>
      </c>
      <c r="I85">
        <v>0.99611871667509677</v>
      </c>
      <c r="J85">
        <v>0.91287543676245841</v>
      </c>
    </row>
    <row r="86" spans="1:10" x14ac:dyDescent="0.2">
      <c r="A86">
        <v>4</v>
      </c>
      <c r="B86">
        <v>0</v>
      </c>
      <c r="C86" t="s">
        <v>15</v>
      </c>
      <c r="D86" t="s">
        <v>16</v>
      </c>
      <c r="E86">
        <v>0.748166963372909</v>
      </c>
      <c r="F86">
        <v>0.98999266003876019</v>
      </c>
      <c r="G86">
        <v>0.91757598787085681</v>
      </c>
      <c r="H86">
        <v>0.65036903216484743</v>
      </c>
      <c r="I86">
        <v>0.98871897683952259</v>
      </c>
      <c r="J86">
        <v>0.84052830627560771</v>
      </c>
    </row>
    <row r="87" spans="1:10" x14ac:dyDescent="0.2">
      <c r="A87">
        <v>0</v>
      </c>
      <c r="B87">
        <v>5</v>
      </c>
      <c r="C87" t="s">
        <v>15</v>
      </c>
      <c r="D87" t="s">
        <v>16</v>
      </c>
      <c r="E87">
        <v>0.9628419550725702</v>
      </c>
      <c r="F87">
        <v>0.99812777667395602</v>
      </c>
      <c r="G87">
        <v>0.98696951267309119</v>
      </c>
      <c r="H87">
        <v>0.9397370262675796</v>
      </c>
      <c r="I87">
        <v>0.99961227700223421</v>
      </c>
      <c r="J87">
        <v>0.97366197759401918</v>
      </c>
    </row>
    <row r="88" spans="1:10" x14ac:dyDescent="0.2">
      <c r="A88">
        <v>1</v>
      </c>
      <c r="B88">
        <v>5</v>
      </c>
      <c r="C88" t="s">
        <v>15</v>
      </c>
      <c r="D88" t="s">
        <v>16</v>
      </c>
      <c r="E88">
        <v>0.95316006557244759</v>
      </c>
      <c r="F88">
        <v>0.99756416719264762</v>
      </c>
      <c r="G88">
        <v>0.98333975828178444</v>
      </c>
      <c r="H88">
        <v>0.923858461250048</v>
      </c>
      <c r="I88">
        <v>0.99962628641684581</v>
      </c>
      <c r="J88">
        <v>0.96682585706959601</v>
      </c>
    </row>
    <row r="89" spans="1:10" x14ac:dyDescent="0.2">
      <c r="A89">
        <v>2</v>
      </c>
      <c r="B89">
        <v>5</v>
      </c>
      <c r="C89" t="s">
        <v>15</v>
      </c>
      <c r="D89" t="s">
        <v>16</v>
      </c>
      <c r="E89">
        <v>0.92386821822818155</v>
      </c>
      <c r="F89">
        <v>0.99718702944491955</v>
      </c>
      <c r="G89">
        <v>0.97261662096919521</v>
      </c>
      <c r="H89">
        <v>0.86842086299855759</v>
      </c>
      <c r="I89">
        <v>0.99836786584502157</v>
      </c>
      <c r="J89">
        <v>0.94511077355683937</v>
      </c>
    </row>
    <row r="90" spans="1:10" x14ac:dyDescent="0.2">
      <c r="A90">
        <v>3</v>
      </c>
      <c r="B90">
        <v>5</v>
      </c>
      <c r="C90" t="s">
        <v>15</v>
      </c>
      <c r="D90" t="s">
        <v>16</v>
      </c>
      <c r="E90">
        <v>0.83863524230275466</v>
      </c>
      <c r="F90">
        <v>0.9962550071750802</v>
      </c>
      <c r="G90">
        <v>0.95219472589165499</v>
      </c>
      <c r="H90">
        <v>0.77182029512975914</v>
      </c>
      <c r="I90">
        <v>0.99549127959916195</v>
      </c>
      <c r="J90">
        <v>0.89970331228324008</v>
      </c>
    </row>
    <row r="91" spans="1:10" x14ac:dyDescent="0.2">
      <c r="A91">
        <v>4</v>
      </c>
      <c r="B91">
        <v>5</v>
      </c>
      <c r="C91" t="s">
        <v>15</v>
      </c>
      <c r="D91" t="s">
        <v>16</v>
      </c>
      <c r="E91">
        <v>0.72153353715424684</v>
      </c>
      <c r="F91">
        <v>0.98749322093993963</v>
      </c>
      <c r="G91">
        <v>0.90617482293243401</v>
      </c>
      <c r="H91">
        <v>0.61529901776971496</v>
      </c>
      <c r="I91">
        <v>0.98606334825928543</v>
      </c>
      <c r="J91">
        <v>0.82288199746415092</v>
      </c>
    </row>
    <row r="92" spans="1:10" x14ac:dyDescent="0.2">
      <c r="A92">
        <v>0</v>
      </c>
      <c r="B92">
        <v>10</v>
      </c>
      <c r="C92" t="s">
        <v>15</v>
      </c>
      <c r="D92" t="s">
        <v>16</v>
      </c>
      <c r="E92">
        <v>0.94809732332757035</v>
      </c>
      <c r="F92">
        <v>0.99745564702863621</v>
      </c>
      <c r="G92">
        <v>0.98156613620269884</v>
      </c>
      <c r="H92">
        <v>0.91540200082486178</v>
      </c>
      <c r="I92">
        <v>0.99968708021236286</v>
      </c>
      <c r="J92">
        <v>0.96330648961973397</v>
      </c>
    </row>
    <row r="93" spans="1:10" x14ac:dyDescent="0.2">
      <c r="A93">
        <v>1</v>
      </c>
      <c r="B93">
        <v>10</v>
      </c>
      <c r="C93" t="s">
        <v>15</v>
      </c>
      <c r="D93" t="s">
        <v>16</v>
      </c>
      <c r="E93">
        <v>0.93935533495343637</v>
      </c>
      <c r="F93">
        <v>0.99788422732619764</v>
      </c>
      <c r="G93">
        <v>0.97858533160759897</v>
      </c>
      <c r="H93">
        <v>0.89470992858944032</v>
      </c>
      <c r="I93">
        <v>0.99890842296558924</v>
      </c>
      <c r="J93">
        <v>0.95683656016208141</v>
      </c>
    </row>
    <row r="94" spans="1:10" x14ac:dyDescent="0.2">
      <c r="A94">
        <v>2</v>
      </c>
      <c r="B94">
        <v>10</v>
      </c>
      <c r="C94" t="s">
        <v>15</v>
      </c>
      <c r="D94" t="s">
        <v>16</v>
      </c>
      <c r="E94">
        <v>0.90674259016207237</v>
      </c>
      <c r="F94">
        <v>0.99675676898036081</v>
      </c>
      <c r="G94">
        <v>0.96619679715872964</v>
      </c>
      <c r="H94">
        <v>0.84002839013444019</v>
      </c>
      <c r="I94">
        <v>0.99807719558097197</v>
      </c>
      <c r="J94">
        <v>0.93246825643381881</v>
      </c>
    </row>
    <row r="95" spans="1:10" x14ac:dyDescent="0.2">
      <c r="A95">
        <v>3</v>
      </c>
      <c r="B95">
        <v>10</v>
      </c>
      <c r="C95" t="s">
        <v>15</v>
      </c>
      <c r="D95" t="s">
        <v>16</v>
      </c>
      <c r="E95">
        <v>0.81354366653519328</v>
      </c>
      <c r="F95">
        <v>0.99557716150613396</v>
      </c>
      <c r="G95">
        <v>0.94393224634804218</v>
      </c>
      <c r="H95">
        <v>0.7391633097391187</v>
      </c>
      <c r="I95">
        <v>0.99466482318723759</v>
      </c>
      <c r="J95">
        <v>0.88383994042605063</v>
      </c>
    </row>
    <row r="96" spans="1:10" x14ac:dyDescent="0.2">
      <c r="A96">
        <v>4</v>
      </c>
      <c r="B96">
        <v>10</v>
      </c>
      <c r="C96" t="s">
        <v>15</v>
      </c>
      <c r="D96" t="s">
        <v>16</v>
      </c>
      <c r="E96">
        <v>0.68934605696275175</v>
      </c>
      <c r="F96">
        <v>0.99173577725298778</v>
      </c>
      <c r="G96">
        <v>0.89733846423908359</v>
      </c>
      <c r="H96">
        <v>0.58252829542897377</v>
      </c>
      <c r="I96">
        <v>0.97325409740730384</v>
      </c>
      <c r="J96">
        <v>0.79203237121440118</v>
      </c>
    </row>
    <row r="97" spans="1:10" x14ac:dyDescent="0.2">
      <c r="A97">
        <v>0</v>
      </c>
      <c r="B97">
        <v>15</v>
      </c>
      <c r="C97" t="s">
        <v>15</v>
      </c>
      <c r="D97" t="s">
        <v>16</v>
      </c>
      <c r="E97">
        <v>0.93185480220996875</v>
      </c>
      <c r="F97">
        <v>0.99793389099974483</v>
      </c>
      <c r="G97">
        <v>0.97598260831163819</v>
      </c>
      <c r="H97">
        <v>0.88161727924733846</v>
      </c>
      <c r="I97">
        <v>0.99887351502335342</v>
      </c>
      <c r="J97">
        <v>0.95128698704681558</v>
      </c>
    </row>
    <row r="98" spans="1:10" x14ac:dyDescent="0.2">
      <c r="A98">
        <v>1</v>
      </c>
      <c r="B98">
        <v>15</v>
      </c>
      <c r="C98" t="s">
        <v>15</v>
      </c>
      <c r="D98" t="s">
        <v>16</v>
      </c>
      <c r="E98">
        <v>0.92098359419087139</v>
      </c>
      <c r="F98">
        <v>0.9975502531675644</v>
      </c>
      <c r="G98">
        <v>0.97188983358772918</v>
      </c>
      <c r="H98">
        <v>0.86349017739002776</v>
      </c>
      <c r="I98">
        <v>0.9986667170568978</v>
      </c>
      <c r="J98">
        <v>0.94331008021862839</v>
      </c>
    </row>
    <row r="99" spans="1:10" x14ac:dyDescent="0.2">
      <c r="A99">
        <v>2</v>
      </c>
      <c r="B99">
        <v>15</v>
      </c>
      <c r="C99" t="s">
        <v>15</v>
      </c>
      <c r="D99" t="s">
        <v>16</v>
      </c>
      <c r="E99">
        <v>0.86414789053886831</v>
      </c>
      <c r="F99">
        <v>0.99795928951474622</v>
      </c>
      <c r="G99">
        <v>0.96120268952830201</v>
      </c>
      <c r="H99">
        <v>0.80640870002215193</v>
      </c>
      <c r="I99">
        <v>0.99682723069810164</v>
      </c>
      <c r="J99">
        <v>0.9158203030988088</v>
      </c>
    </row>
    <row r="100" spans="1:10" x14ac:dyDescent="0.2">
      <c r="A100">
        <v>3</v>
      </c>
      <c r="B100">
        <v>15</v>
      </c>
      <c r="C100" t="s">
        <v>15</v>
      </c>
      <c r="D100" t="s">
        <v>16</v>
      </c>
      <c r="E100">
        <v>0.7837163702117409</v>
      </c>
      <c r="F100">
        <v>0.99464490730829036</v>
      </c>
      <c r="G100">
        <v>0.93373258228549816</v>
      </c>
      <c r="H100">
        <v>0.70121231538121365</v>
      </c>
      <c r="I100">
        <v>0.99355223709128082</v>
      </c>
      <c r="J100">
        <v>0.86492040152042848</v>
      </c>
    </row>
    <row r="101" spans="1:10" x14ac:dyDescent="0.2">
      <c r="A101">
        <v>4</v>
      </c>
      <c r="B101">
        <v>15</v>
      </c>
      <c r="C101" t="s">
        <v>15</v>
      </c>
      <c r="D101" t="s">
        <v>16</v>
      </c>
      <c r="E101">
        <v>0.65570835316178133</v>
      </c>
      <c r="F101">
        <v>0.98271600207311383</v>
      </c>
      <c r="G101">
        <v>0.87714659676334461</v>
      </c>
      <c r="H101">
        <v>0.54051173613320114</v>
      </c>
      <c r="I101">
        <v>0.97433979878812838</v>
      </c>
      <c r="J101">
        <v>0.77047192913085605</v>
      </c>
    </row>
    <row r="102" spans="1:10" x14ac:dyDescent="0.2">
      <c r="A102">
        <v>0</v>
      </c>
      <c r="B102">
        <v>20</v>
      </c>
      <c r="C102" t="s">
        <v>15</v>
      </c>
      <c r="D102" t="s">
        <v>16</v>
      </c>
      <c r="E102">
        <v>0.91011872867116816</v>
      </c>
      <c r="F102">
        <v>0.99757918734036055</v>
      </c>
      <c r="G102">
        <v>0.96804484137991464</v>
      </c>
      <c r="H102">
        <v>0.84540263457124509</v>
      </c>
      <c r="I102">
        <v>0.99860103550309376</v>
      </c>
      <c r="J102">
        <v>0.93529383991236437</v>
      </c>
    </row>
    <row r="103" spans="1:10" x14ac:dyDescent="0.2">
      <c r="A103">
        <v>1</v>
      </c>
      <c r="B103">
        <v>20</v>
      </c>
      <c r="C103" t="s">
        <v>15</v>
      </c>
      <c r="D103" t="s">
        <v>16</v>
      </c>
      <c r="E103">
        <v>0.89829434131965791</v>
      </c>
      <c r="F103">
        <v>0.99711989711359361</v>
      </c>
      <c r="G103">
        <v>0.9634837140831648</v>
      </c>
      <c r="H103">
        <v>0.82645776955508632</v>
      </c>
      <c r="I103">
        <v>0.99836085350153259</v>
      </c>
      <c r="J103">
        <v>0.92662576087970761</v>
      </c>
    </row>
    <row r="104" spans="1:10" x14ac:dyDescent="0.2">
      <c r="A104">
        <v>2</v>
      </c>
      <c r="B104">
        <v>20</v>
      </c>
      <c r="C104" t="s">
        <v>15</v>
      </c>
      <c r="D104" t="s">
        <v>16</v>
      </c>
      <c r="E104">
        <v>0.83396422557353789</v>
      </c>
      <c r="F104">
        <v>0.99759971146760518</v>
      </c>
      <c r="G104">
        <v>0.95190733623770241</v>
      </c>
      <c r="H104">
        <v>0.7669653603183777</v>
      </c>
      <c r="I104">
        <v>0.99619853846147521</v>
      </c>
      <c r="J104">
        <v>0.89691956992772226</v>
      </c>
    </row>
    <row r="105" spans="1:10" x14ac:dyDescent="0.2">
      <c r="A105">
        <v>3</v>
      </c>
      <c r="B105">
        <v>20</v>
      </c>
      <c r="C105" t="s">
        <v>15</v>
      </c>
      <c r="D105" t="s">
        <v>16</v>
      </c>
      <c r="E105">
        <v>0.74891139624300185</v>
      </c>
      <c r="F105">
        <v>0.99465904350223244</v>
      </c>
      <c r="G105">
        <v>0.92210652468954879</v>
      </c>
      <c r="H105">
        <v>0.65711639624787421</v>
      </c>
      <c r="I105">
        <v>0.99037135179644242</v>
      </c>
      <c r="J105">
        <v>0.84143400896597687</v>
      </c>
    </row>
    <row r="106" spans="1:10" x14ac:dyDescent="0.2">
      <c r="A106">
        <v>4</v>
      </c>
      <c r="B106">
        <v>20</v>
      </c>
      <c r="C106" t="s">
        <v>15</v>
      </c>
      <c r="D106" t="s">
        <v>16</v>
      </c>
      <c r="E106">
        <v>0.61143313290001111</v>
      </c>
      <c r="F106">
        <v>0.98696240673015101</v>
      </c>
      <c r="G106">
        <v>0.86203786186492115</v>
      </c>
      <c r="H106">
        <v>0.49730074360858523</v>
      </c>
      <c r="I106">
        <v>0.94830972846714756</v>
      </c>
      <c r="J106">
        <v>0.73269118971717084</v>
      </c>
    </row>
    <row r="107" spans="1:10" x14ac:dyDescent="0.2">
      <c r="A107">
        <v>0</v>
      </c>
      <c r="B107">
        <v>-80</v>
      </c>
      <c r="C107" t="s">
        <v>19</v>
      </c>
      <c r="D107" t="s">
        <v>16</v>
      </c>
      <c r="E107">
        <v>0.61062600254231469</v>
      </c>
      <c r="F107">
        <v>0.99076020799673836</v>
      </c>
      <c r="G107">
        <v>0.86000649680619068</v>
      </c>
      <c r="H107">
        <v>0.73391578872318974</v>
      </c>
      <c r="I107">
        <v>0.99069956487667998</v>
      </c>
      <c r="J107">
        <v>0.88660020467815481</v>
      </c>
    </row>
    <row r="108" spans="1:10" x14ac:dyDescent="0.2">
      <c r="A108">
        <v>1</v>
      </c>
      <c r="B108">
        <v>-80</v>
      </c>
      <c r="C108" t="s">
        <v>19</v>
      </c>
      <c r="D108" t="s">
        <v>16</v>
      </c>
      <c r="E108">
        <v>0.60521896709212708</v>
      </c>
      <c r="F108">
        <v>0.99059117172684741</v>
      </c>
      <c r="G108">
        <v>0.85762936327353667</v>
      </c>
      <c r="H108">
        <v>0.72965082606820009</v>
      </c>
      <c r="I108">
        <v>0.99052426277421679</v>
      </c>
      <c r="J108">
        <v>0.88456886065902429</v>
      </c>
    </row>
    <row r="109" spans="1:10" x14ac:dyDescent="0.2">
      <c r="A109">
        <v>2</v>
      </c>
      <c r="B109">
        <v>-80</v>
      </c>
      <c r="C109" t="s">
        <v>19</v>
      </c>
      <c r="D109" t="s">
        <v>16</v>
      </c>
      <c r="E109">
        <v>0.58883121647170222</v>
      </c>
      <c r="F109">
        <v>0.98939008256421901</v>
      </c>
      <c r="G109">
        <v>0.8499811107166676</v>
      </c>
      <c r="H109">
        <v>0.71725084466246869</v>
      </c>
      <c r="I109">
        <v>0.99069098669178379</v>
      </c>
      <c r="J109">
        <v>0.87926404755911269</v>
      </c>
    </row>
    <row r="110" spans="1:10" x14ac:dyDescent="0.2">
      <c r="A110">
        <v>3</v>
      </c>
      <c r="B110">
        <v>-80</v>
      </c>
      <c r="C110" t="s">
        <v>19</v>
      </c>
      <c r="D110" t="s">
        <v>16</v>
      </c>
      <c r="E110">
        <v>0.56339458743922077</v>
      </c>
      <c r="F110">
        <v>0.98844504004593059</v>
      </c>
      <c r="G110">
        <v>0.83829579079671745</v>
      </c>
      <c r="H110">
        <v>0.69664436429151322</v>
      </c>
      <c r="I110">
        <v>0.98983944337938756</v>
      </c>
      <c r="J110">
        <v>0.86926349932694613</v>
      </c>
    </row>
    <row r="111" spans="1:10" x14ac:dyDescent="0.2">
      <c r="A111">
        <v>4</v>
      </c>
      <c r="B111">
        <v>-80</v>
      </c>
      <c r="C111" t="s">
        <v>19</v>
      </c>
      <c r="D111" t="s">
        <v>16</v>
      </c>
      <c r="E111">
        <v>0.52997601538746408</v>
      </c>
      <c r="F111">
        <v>0.98707436503916279</v>
      </c>
      <c r="G111">
        <v>0.82232777322413897</v>
      </c>
      <c r="H111">
        <v>0.66886131399944959</v>
      </c>
      <c r="I111">
        <v>0.98861104919193676</v>
      </c>
      <c r="J111">
        <v>0.85549701784169807</v>
      </c>
    </row>
    <row r="112" spans="1:10" x14ac:dyDescent="0.2">
      <c r="A112">
        <v>0</v>
      </c>
      <c r="B112">
        <v>-75</v>
      </c>
      <c r="C112" t="s">
        <v>19</v>
      </c>
      <c r="D112" t="s">
        <v>16</v>
      </c>
      <c r="E112">
        <v>0.67887854875943077</v>
      </c>
      <c r="F112">
        <v>0.99042425329401285</v>
      </c>
      <c r="G112">
        <v>0.88727366639806904</v>
      </c>
      <c r="H112">
        <v>0.79539021448079894</v>
      </c>
      <c r="I112">
        <v>0.99475617057398324</v>
      </c>
      <c r="J112">
        <v>0.90910356380936197</v>
      </c>
    </row>
    <row r="113" spans="1:10" x14ac:dyDescent="0.2">
      <c r="A113">
        <v>1</v>
      </c>
      <c r="B113">
        <v>-75</v>
      </c>
      <c r="C113" t="s">
        <v>19</v>
      </c>
      <c r="D113" t="s">
        <v>16</v>
      </c>
      <c r="E113">
        <v>0.67108874604668467</v>
      </c>
      <c r="F113">
        <v>0.99015609509629443</v>
      </c>
      <c r="G113">
        <v>0.88405614646992403</v>
      </c>
      <c r="H113">
        <v>0.78970614426635521</v>
      </c>
      <c r="I113">
        <v>0.99460319962941079</v>
      </c>
      <c r="J113">
        <v>0.90636401080230078</v>
      </c>
    </row>
    <row r="114" spans="1:10" x14ac:dyDescent="0.2">
      <c r="A114">
        <v>2</v>
      </c>
      <c r="B114">
        <v>-75</v>
      </c>
      <c r="C114" t="s">
        <v>19</v>
      </c>
      <c r="D114" t="s">
        <v>16</v>
      </c>
      <c r="E114">
        <v>0.64720734676633562</v>
      </c>
      <c r="F114">
        <v>0.98813682737903641</v>
      </c>
      <c r="G114">
        <v>0.87338998429739656</v>
      </c>
      <c r="H114">
        <v>0.77301336496371242</v>
      </c>
      <c r="I114">
        <v>0.99502413995857242</v>
      </c>
      <c r="J114">
        <v>0.89913766808558704</v>
      </c>
    </row>
    <row r="115" spans="1:10" x14ac:dyDescent="0.2">
      <c r="A115">
        <v>3</v>
      </c>
      <c r="B115">
        <v>-75</v>
      </c>
      <c r="C115" t="s">
        <v>19</v>
      </c>
      <c r="D115" t="s">
        <v>16</v>
      </c>
      <c r="E115">
        <v>0.6120751786602846</v>
      </c>
      <c r="F115">
        <v>0.98918191047694715</v>
      </c>
      <c r="G115">
        <v>0.85934217955084757</v>
      </c>
      <c r="H115">
        <v>0.73449552895998427</v>
      </c>
      <c r="I115">
        <v>0.99074349922995364</v>
      </c>
      <c r="J115">
        <v>0.88723952676898055</v>
      </c>
    </row>
    <row r="116" spans="1:10" x14ac:dyDescent="0.2">
      <c r="A116">
        <v>4</v>
      </c>
      <c r="B116">
        <v>-75</v>
      </c>
      <c r="C116" t="s">
        <v>19</v>
      </c>
      <c r="D116" t="s">
        <v>16</v>
      </c>
      <c r="E116">
        <v>0.56289698696536894</v>
      </c>
      <c r="F116">
        <v>0.98623295439934122</v>
      </c>
      <c r="G116">
        <v>0.83627395184175102</v>
      </c>
      <c r="H116">
        <v>0.69513197494941215</v>
      </c>
      <c r="I116">
        <v>0.98969259685470479</v>
      </c>
      <c r="J116">
        <v>0.86892804200074958</v>
      </c>
    </row>
    <row r="117" spans="1:10" x14ac:dyDescent="0.2">
      <c r="A117">
        <v>0</v>
      </c>
      <c r="B117">
        <v>-70</v>
      </c>
      <c r="C117" t="s">
        <v>19</v>
      </c>
      <c r="D117" t="s">
        <v>16</v>
      </c>
      <c r="E117">
        <v>0.74298936418400907</v>
      </c>
      <c r="F117">
        <v>0.99307589898238424</v>
      </c>
      <c r="G117">
        <v>0.91272985025432363</v>
      </c>
      <c r="H117">
        <v>0.83866760222112557</v>
      </c>
      <c r="I117">
        <v>0.9941576342065116</v>
      </c>
      <c r="J117">
        <v>0.92786322526111964</v>
      </c>
    </row>
    <row r="118" spans="1:10" x14ac:dyDescent="0.2">
      <c r="A118">
        <v>1</v>
      </c>
      <c r="B118">
        <v>-70</v>
      </c>
      <c r="C118" t="s">
        <v>19</v>
      </c>
      <c r="D118" t="s">
        <v>16</v>
      </c>
      <c r="E118">
        <v>0.73304501697873603</v>
      </c>
      <c r="F118">
        <v>0.99281379580473561</v>
      </c>
      <c r="G118">
        <v>0.90890344503307796</v>
      </c>
      <c r="H118">
        <v>0.83169468990672391</v>
      </c>
      <c r="I118">
        <v>0.9939292801735008</v>
      </c>
      <c r="J118">
        <v>0.92459592083678677</v>
      </c>
    </row>
    <row r="119" spans="1:10" x14ac:dyDescent="0.2">
      <c r="A119">
        <v>2</v>
      </c>
      <c r="B119">
        <v>-70</v>
      </c>
      <c r="C119" t="s">
        <v>19</v>
      </c>
      <c r="D119" t="s">
        <v>16</v>
      </c>
      <c r="E119">
        <v>0.70308547878598449</v>
      </c>
      <c r="F119">
        <v>0.99140779431834358</v>
      </c>
      <c r="G119">
        <v>0.89681935642705168</v>
      </c>
      <c r="H119">
        <v>0.81094381183154018</v>
      </c>
      <c r="I119">
        <v>0.99377986893429282</v>
      </c>
      <c r="J119">
        <v>0.91530601488225605</v>
      </c>
    </row>
    <row r="120" spans="1:10" x14ac:dyDescent="0.2">
      <c r="A120">
        <v>3</v>
      </c>
      <c r="B120">
        <v>-70</v>
      </c>
      <c r="C120" t="s">
        <v>19</v>
      </c>
      <c r="D120" t="s">
        <v>16</v>
      </c>
      <c r="E120">
        <v>0.65415887584827559</v>
      </c>
      <c r="F120">
        <v>0.98772595490855197</v>
      </c>
      <c r="G120">
        <v>0.87547504411056698</v>
      </c>
      <c r="H120">
        <v>0.7765104442120615</v>
      </c>
      <c r="I120">
        <v>0.99423108615626155</v>
      </c>
      <c r="J120">
        <v>0.9002111077528423</v>
      </c>
    </row>
    <row r="121" spans="1:10" x14ac:dyDescent="0.2">
      <c r="A121">
        <v>4</v>
      </c>
      <c r="B121">
        <v>-70</v>
      </c>
      <c r="C121" t="s">
        <v>19</v>
      </c>
      <c r="D121" t="s">
        <v>16</v>
      </c>
      <c r="E121">
        <v>0.59192648881506227</v>
      </c>
      <c r="F121">
        <v>0.98595658190825797</v>
      </c>
      <c r="G121">
        <v>0.84825395782524371</v>
      </c>
      <c r="H121">
        <v>0.71701243559090355</v>
      </c>
      <c r="I121">
        <v>0.98979850715994477</v>
      </c>
      <c r="J121">
        <v>0.87922064710349623</v>
      </c>
    </row>
    <row r="122" spans="1:10" x14ac:dyDescent="0.2">
      <c r="A122">
        <v>0</v>
      </c>
      <c r="B122">
        <v>-65</v>
      </c>
      <c r="C122" t="s">
        <v>19</v>
      </c>
      <c r="D122" t="s">
        <v>16</v>
      </c>
      <c r="E122">
        <v>0.79803590217869669</v>
      </c>
      <c r="F122">
        <v>0.99385625370743802</v>
      </c>
      <c r="G122">
        <v>0.93271587854572202</v>
      </c>
      <c r="H122">
        <v>0.87595631236440741</v>
      </c>
      <c r="I122">
        <v>0.99489934233527522</v>
      </c>
      <c r="J122">
        <v>0.94463367088693495</v>
      </c>
    </row>
    <row r="123" spans="1:10" x14ac:dyDescent="0.2">
      <c r="A123">
        <v>1</v>
      </c>
      <c r="B123">
        <v>-65</v>
      </c>
      <c r="C123" t="s">
        <v>19</v>
      </c>
      <c r="D123" t="s">
        <v>16</v>
      </c>
      <c r="E123">
        <v>0.78623731982813572</v>
      </c>
      <c r="F123">
        <v>0.99356583574747082</v>
      </c>
      <c r="G123">
        <v>0.92839473673606798</v>
      </c>
      <c r="H123">
        <v>0.86793936179837072</v>
      </c>
      <c r="I123">
        <v>0.99464680318535936</v>
      </c>
      <c r="J123">
        <v>0.94100368179897798</v>
      </c>
    </row>
    <row r="124" spans="1:10" x14ac:dyDescent="0.2">
      <c r="A124">
        <v>2</v>
      </c>
      <c r="B124">
        <v>-65</v>
      </c>
      <c r="C124" t="s">
        <v>19</v>
      </c>
      <c r="D124" t="s">
        <v>16</v>
      </c>
      <c r="E124">
        <v>0.75109295661095277</v>
      </c>
      <c r="F124">
        <v>0.99261488691883304</v>
      </c>
      <c r="G124">
        <v>0.91518434174033603</v>
      </c>
      <c r="H124">
        <v>0.8436507930259981</v>
      </c>
      <c r="I124">
        <v>0.99382508930973756</v>
      </c>
      <c r="J124">
        <v>0.9298270179972824</v>
      </c>
    </row>
    <row r="125" spans="1:10" x14ac:dyDescent="0.2">
      <c r="A125">
        <v>3</v>
      </c>
      <c r="B125">
        <v>-65</v>
      </c>
      <c r="C125" t="s">
        <v>19</v>
      </c>
      <c r="D125" t="s">
        <v>16</v>
      </c>
      <c r="E125">
        <v>0.69285327536313457</v>
      </c>
      <c r="F125">
        <v>0.98941903026129596</v>
      </c>
      <c r="G125">
        <v>0.89134407183938058</v>
      </c>
      <c r="H125">
        <v>0.80300849089768445</v>
      </c>
      <c r="I125">
        <v>0.99349232432360957</v>
      </c>
      <c r="J125">
        <v>0.91172263519190544</v>
      </c>
    </row>
    <row r="126" spans="1:10" x14ac:dyDescent="0.2">
      <c r="A126">
        <v>4</v>
      </c>
      <c r="B126">
        <v>-65</v>
      </c>
      <c r="C126" t="s">
        <v>19</v>
      </c>
      <c r="D126" t="s">
        <v>16</v>
      </c>
      <c r="E126">
        <v>0.61526190499011024</v>
      </c>
      <c r="F126">
        <v>0.98207925769016802</v>
      </c>
      <c r="G126">
        <v>0.85533346891498685</v>
      </c>
      <c r="H126">
        <v>0.74550543742344544</v>
      </c>
      <c r="I126">
        <v>0.99368190615633056</v>
      </c>
      <c r="J126">
        <v>0.88568491194502807</v>
      </c>
    </row>
    <row r="127" spans="1:10" x14ac:dyDescent="0.2">
      <c r="A127">
        <v>0</v>
      </c>
      <c r="B127">
        <v>-60</v>
      </c>
      <c r="C127" t="s">
        <v>19</v>
      </c>
      <c r="D127" t="s">
        <v>16</v>
      </c>
      <c r="E127">
        <v>0.84544138194549967</v>
      </c>
      <c r="F127">
        <v>0.99446716281879644</v>
      </c>
      <c r="G127">
        <v>0.94918773373068244</v>
      </c>
      <c r="H127">
        <v>0.90728702635350678</v>
      </c>
      <c r="I127">
        <v>0.99548304337129578</v>
      </c>
      <c r="J127">
        <v>0.95818758788458724</v>
      </c>
    </row>
    <row r="128" spans="1:10" x14ac:dyDescent="0.2">
      <c r="A128">
        <v>1</v>
      </c>
      <c r="B128">
        <v>-60</v>
      </c>
      <c r="C128" t="s">
        <v>19</v>
      </c>
      <c r="D128" t="s">
        <v>16</v>
      </c>
      <c r="E128">
        <v>0.83207033373376793</v>
      </c>
      <c r="F128">
        <v>0.9941551270582476</v>
      </c>
      <c r="G128">
        <v>0.94448129790029445</v>
      </c>
      <c r="H128">
        <v>0.89841748664611998</v>
      </c>
      <c r="I128">
        <v>0.99521215019934539</v>
      </c>
      <c r="J128">
        <v>0.95429240075928123</v>
      </c>
    </row>
    <row r="129" spans="1:10" x14ac:dyDescent="0.2">
      <c r="A129">
        <v>2</v>
      </c>
      <c r="B129">
        <v>-60</v>
      </c>
      <c r="C129" t="s">
        <v>19</v>
      </c>
      <c r="D129" t="s">
        <v>16</v>
      </c>
      <c r="E129">
        <v>0.79198792243271177</v>
      </c>
      <c r="F129">
        <v>0.99311282834317061</v>
      </c>
      <c r="G129">
        <v>0.92996635409082162</v>
      </c>
      <c r="H129">
        <v>0.87135117109623472</v>
      </c>
      <c r="I129">
        <v>0.99431397627891838</v>
      </c>
      <c r="J129">
        <v>0.94217234010616235</v>
      </c>
    </row>
    <row r="130" spans="1:10" x14ac:dyDescent="0.2">
      <c r="A130">
        <v>3</v>
      </c>
      <c r="B130">
        <v>-60</v>
      </c>
      <c r="C130" t="s">
        <v>19</v>
      </c>
      <c r="D130" t="s">
        <v>16</v>
      </c>
      <c r="E130">
        <v>0.72549017531815785</v>
      </c>
      <c r="F130">
        <v>0.99030715456015095</v>
      </c>
      <c r="G130">
        <v>0.90400604504520521</v>
      </c>
      <c r="H130">
        <v>0.82517216216004763</v>
      </c>
      <c r="I130">
        <v>0.9931387105108852</v>
      </c>
      <c r="J130">
        <v>0.92133389427469359</v>
      </c>
    </row>
    <row r="131" spans="1:10" x14ac:dyDescent="0.2">
      <c r="A131">
        <v>4</v>
      </c>
      <c r="B131">
        <v>-60</v>
      </c>
      <c r="C131" t="s">
        <v>19</v>
      </c>
      <c r="D131" t="s">
        <v>16</v>
      </c>
      <c r="E131">
        <v>0.63586248789375099</v>
      </c>
      <c r="F131">
        <v>0.98303052409432401</v>
      </c>
      <c r="G131">
        <v>0.86389465479877736</v>
      </c>
      <c r="H131">
        <v>0.75888945880711667</v>
      </c>
      <c r="I131">
        <v>0.9922959084610512</v>
      </c>
      <c r="J131">
        <v>0.89105959188508399</v>
      </c>
    </row>
    <row r="132" spans="1:10" x14ac:dyDescent="0.2">
      <c r="A132">
        <v>0</v>
      </c>
      <c r="B132">
        <v>-55</v>
      </c>
      <c r="C132" t="s">
        <v>19</v>
      </c>
      <c r="D132" t="s">
        <v>16</v>
      </c>
      <c r="E132">
        <v>0.88536441621248152</v>
      </c>
      <c r="F132">
        <v>0.99494594838751838</v>
      </c>
      <c r="G132">
        <v>0.96259233523998999</v>
      </c>
      <c r="H132">
        <v>0.93322188510926685</v>
      </c>
      <c r="I132">
        <v>0.99594245646485957</v>
      </c>
      <c r="J132">
        <v>0.96902194398055641</v>
      </c>
    </row>
    <row r="133" spans="1:10" x14ac:dyDescent="0.2">
      <c r="A133">
        <v>1</v>
      </c>
      <c r="B133">
        <v>-55</v>
      </c>
      <c r="C133" t="s">
        <v>19</v>
      </c>
      <c r="D133" t="s">
        <v>16</v>
      </c>
      <c r="E133">
        <v>0.87067551426968481</v>
      </c>
      <c r="F133">
        <v>0.99461620218082958</v>
      </c>
      <c r="G133">
        <v>0.95758166610172124</v>
      </c>
      <c r="H133">
        <v>0.92365135672336562</v>
      </c>
      <c r="I133">
        <v>0.99565666278420961</v>
      </c>
      <c r="J133">
        <v>0.96492901553936405</v>
      </c>
    </row>
    <row r="134" spans="1:10" x14ac:dyDescent="0.2">
      <c r="A134">
        <v>2</v>
      </c>
      <c r="B134">
        <v>-55</v>
      </c>
      <c r="C134" t="s">
        <v>19</v>
      </c>
      <c r="D134" t="s">
        <v>16</v>
      </c>
      <c r="E134">
        <v>0.82633585605782334</v>
      </c>
      <c r="F134">
        <v>0.9934941972451522</v>
      </c>
      <c r="G134">
        <v>0.941991971379738</v>
      </c>
      <c r="H134">
        <v>0.89423193328185924</v>
      </c>
      <c r="I134">
        <v>0.99469232446389999</v>
      </c>
      <c r="J134">
        <v>0.95205908268271222</v>
      </c>
    </row>
    <row r="135" spans="1:10" x14ac:dyDescent="0.2">
      <c r="A135">
        <v>3</v>
      </c>
      <c r="B135">
        <v>-55</v>
      </c>
      <c r="C135" t="s">
        <v>19</v>
      </c>
      <c r="D135" t="s">
        <v>16</v>
      </c>
      <c r="E135">
        <v>0.75161286538974836</v>
      </c>
      <c r="F135">
        <v>0.98980216058285742</v>
      </c>
      <c r="G135">
        <v>0.91318404420775601</v>
      </c>
      <c r="H135">
        <v>0.84357135698107821</v>
      </c>
      <c r="I135">
        <v>0.99389717561278279</v>
      </c>
      <c r="J135">
        <v>0.93011036801296221</v>
      </c>
    </row>
    <row r="136" spans="1:10" x14ac:dyDescent="0.2">
      <c r="A136">
        <v>4</v>
      </c>
      <c r="B136">
        <v>-55</v>
      </c>
      <c r="C136" t="s">
        <v>19</v>
      </c>
      <c r="D136" t="s">
        <v>16</v>
      </c>
      <c r="E136">
        <v>0.65126517921771088</v>
      </c>
      <c r="F136">
        <v>0.98211262035778624</v>
      </c>
      <c r="G136">
        <v>0.86909447992189415</v>
      </c>
      <c r="H136">
        <v>0.76905750089815006</v>
      </c>
      <c r="I136">
        <v>0.99199837236113397</v>
      </c>
      <c r="J136">
        <v>0.89574930495656935</v>
      </c>
    </row>
    <row r="137" spans="1:10" x14ac:dyDescent="0.2">
      <c r="A137">
        <v>0</v>
      </c>
      <c r="B137">
        <v>-50</v>
      </c>
      <c r="C137" t="s">
        <v>19</v>
      </c>
      <c r="D137" t="s">
        <v>16</v>
      </c>
      <c r="E137">
        <v>0.91864933227923917</v>
      </c>
      <c r="F137">
        <v>0.99566745356506503</v>
      </c>
      <c r="G137">
        <v>0.97364377775706279</v>
      </c>
      <c r="H137">
        <v>0.95206644308473842</v>
      </c>
      <c r="I137">
        <v>0.99571662623726642</v>
      </c>
      <c r="J137">
        <v>0.97776052999839758</v>
      </c>
    </row>
    <row r="138" spans="1:10" x14ac:dyDescent="0.2">
      <c r="A138">
        <v>1</v>
      </c>
      <c r="B138">
        <v>-50</v>
      </c>
      <c r="C138" t="s">
        <v>19</v>
      </c>
      <c r="D138" t="s">
        <v>16</v>
      </c>
      <c r="E138">
        <v>0.9013394614307576</v>
      </c>
      <c r="F138">
        <v>0.99423683336340518</v>
      </c>
      <c r="G138">
        <v>0.96735846978663997</v>
      </c>
      <c r="H138">
        <v>0.94439924862907798</v>
      </c>
      <c r="I138">
        <v>0.99672659025477095</v>
      </c>
      <c r="J138">
        <v>0.97422044752997605</v>
      </c>
    </row>
    <row r="139" spans="1:10" x14ac:dyDescent="0.2">
      <c r="A139">
        <v>2</v>
      </c>
      <c r="B139">
        <v>-50</v>
      </c>
      <c r="C139" t="s">
        <v>19</v>
      </c>
      <c r="D139" t="s">
        <v>16</v>
      </c>
      <c r="E139">
        <v>0.85431729686058533</v>
      </c>
      <c r="F139">
        <v>0.9937767359384404</v>
      </c>
      <c r="G139">
        <v>0.95154738150887164</v>
      </c>
      <c r="H139">
        <v>0.91266082488222999</v>
      </c>
      <c r="I139">
        <v>0.99497684828984956</v>
      </c>
      <c r="J139">
        <v>0.95980311284349917</v>
      </c>
    </row>
    <row r="140" spans="1:10" x14ac:dyDescent="0.2">
      <c r="A140">
        <v>3</v>
      </c>
      <c r="B140">
        <v>-50</v>
      </c>
      <c r="C140" t="s">
        <v>19</v>
      </c>
      <c r="D140" t="s">
        <v>16</v>
      </c>
      <c r="E140">
        <v>0.77260435296144714</v>
      </c>
      <c r="F140">
        <v>0.98982440183398357</v>
      </c>
      <c r="G140">
        <v>0.92064090163042622</v>
      </c>
      <c r="H140">
        <v>0.85776017970832852</v>
      </c>
      <c r="I140">
        <v>0.99397650262566439</v>
      </c>
      <c r="J140">
        <v>0.93627052871537519</v>
      </c>
    </row>
    <row r="141" spans="1:10" x14ac:dyDescent="0.2">
      <c r="A141">
        <v>4</v>
      </c>
      <c r="B141">
        <v>-50</v>
      </c>
      <c r="C141" t="s">
        <v>19</v>
      </c>
      <c r="D141" t="s">
        <v>16</v>
      </c>
      <c r="E141">
        <v>0.6620864371188</v>
      </c>
      <c r="F141">
        <v>0.98098043945342084</v>
      </c>
      <c r="G141">
        <v>0.87225204853990723</v>
      </c>
      <c r="H141">
        <v>0.77572825801682754</v>
      </c>
      <c r="I141">
        <v>0.99159570249476037</v>
      </c>
      <c r="J141">
        <v>0.89868138617116111</v>
      </c>
    </row>
    <row r="142" spans="1:10" x14ac:dyDescent="0.2">
      <c r="A142">
        <v>0</v>
      </c>
      <c r="B142">
        <v>-45</v>
      </c>
      <c r="C142" t="s">
        <v>19</v>
      </c>
      <c r="D142" t="s">
        <v>16</v>
      </c>
      <c r="E142">
        <v>0.94888618383571721</v>
      </c>
      <c r="F142">
        <v>0.99316381344120519</v>
      </c>
      <c r="G142">
        <v>0.97865536926381302</v>
      </c>
      <c r="H142">
        <v>0.96993268935937316</v>
      </c>
      <c r="I142">
        <v>0.99737403952175596</v>
      </c>
      <c r="J142">
        <v>0.98573445912696878</v>
      </c>
    </row>
    <row r="143" spans="1:10" x14ac:dyDescent="0.2">
      <c r="A143">
        <v>1</v>
      </c>
      <c r="B143">
        <v>-45</v>
      </c>
      <c r="C143" t="s">
        <v>19</v>
      </c>
      <c r="D143" t="s">
        <v>16</v>
      </c>
      <c r="E143">
        <v>0.92794696379695518</v>
      </c>
      <c r="F143">
        <v>0.99559871493143759</v>
      </c>
      <c r="G143">
        <v>0.97652828483137599</v>
      </c>
      <c r="H143">
        <v>0.95827496988441885</v>
      </c>
      <c r="I143">
        <v>0.99569809320252456</v>
      </c>
      <c r="J143">
        <v>0.97982325770260204</v>
      </c>
    </row>
    <row r="144" spans="1:10" x14ac:dyDescent="0.2">
      <c r="A144">
        <v>2</v>
      </c>
      <c r="B144">
        <v>-45</v>
      </c>
      <c r="C144" t="s">
        <v>19</v>
      </c>
      <c r="D144" t="s">
        <v>16</v>
      </c>
      <c r="E144">
        <v>0.87566378555741486</v>
      </c>
      <c r="F144">
        <v>0.99353049998307641</v>
      </c>
      <c r="G144">
        <v>0.95846828683070817</v>
      </c>
      <c r="H144">
        <v>0.92713888764697039</v>
      </c>
      <c r="I144">
        <v>0.9956326103558466</v>
      </c>
      <c r="J144">
        <v>0.96621522726889764</v>
      </c>
    </row>
    <row r="145" spans="1:10" x14ac:dyDescent="0.2">
      <c r="A145">
        <v>3</v>
      </c>
      <c r="B145">
        <v>-45</v>
      </c>
      <c r="C145" t="s">
        <v>19</v>
      </c>
      <c r="D145" t="s">
        <v>16</v>
      </c>
      <c r="E145">
        <v>0.78813414919648317</v>
      </c>
      <c r="F145">
        <v>0.9897367134047762</v>
      </c>
      <c r="G145">
        <v>0.92599878292207416</v>
      </c>
      <c r="H145">
        <v>0.86814860876865985</v>
      </c>
      <c r="I145">
        <v>0.99397840141420957</v>
      </c>
      <c r="J145">
        <v>0.94064544386898519</v>
      </c>
    </row>
    <row r="146" spans="1:10" x14ac:dyDescent="0.2">
      <c r="A146">
        <v>4</v>
      </c>
      <c r="B146">
        <v>-45</v>
      </c>
      <c r="C146" t="s">
        <v>19</v>
      </c>
      <c r="D146" t="s">
        <v>16</v>
      </c>
      <c r="E146">
        <v>0.66823219106714449</v>
      </c>
      <c r="F146">
        <v>0.97852500035536139</v>
      </c>
      <c r="G146">
        <v>0.87266535281005175</v>
      </c>
      <c r="H146">
        <v>0.7792211092075032</v>
      </c>
      <c r="I146">
        <v>0.99187041456462</v>
      </c>
      <c r="J146">
        <v>0.90066090650490216</v>
      </c>
    </row>
    <row r="147" spans="1:10" x14ac:dyDescent="0.2">
      <c r="A147">
        <v>0</v>
      </c>
      <c r="B147">
        <v>-40</v>
      </c>
      <c r="C147" t="s">
        <v>19</v>
      </c>
      <c r="D147" t="s">
        <v>16</v>
      </c>
      <c r="E147">
        <v>0.97033282082019245</v>
      </c>
      <c r="F147">
        <v>0.99498338228347805</v>
      </c>
      <c r="G147">
        <v>0.98675027021805184</v>
      </c>
      <c r="H147">
        <v>0.9805560797116798</v>
      </c>
      <c r="I147">
        <v>0.99642090501069602</v>
      </c>
      <c r="J147">
        <v>0.98977633082968197</v>
      </c>
    </row>
    <row r="148" spans="1:10" x14ac:dyDescent="0.2">
      <c r="A148">
        <v>1</v>
      </c>
      <c r="B148">
        <v>-40</v>
      </c>
      <c r="C148" t="s">
        <v>19</v>
      </c>
      <c r="D148" t="s">
        <v>16</v>
      </c>
      <c r="E148">
        <v>0.95124935808219357</v>
      </c>
      <c r="F148">
        <v>0.99269347935098839</v>
      </c>
      <c r="G148">
        <v>0.97898102993785518</v>
      </c>
      <c r="H148">
        <v>0.97151837173886157</v>
      </c>
      <c r="I148">
        <v>0.99755596652876477</v>
      </c>
      <c r="J148">
        <v>0.98642980498461197</v>
      </c>
    </row>
    <row r="149" spans="1:10" x14ac:dyDescent="0.2">
      <c r="A149">
        <v>2</v>
      </c>
      <c r="B149">
        <v>-40</v>
      </c>
      <c r="C149" t="s">
        <v>19</v>
      </c>
      <c r="D149" t="s">
        <v>16</v>
      </c>
      <c r="E149">
        <v>0.89065447214420623</v>
      </c>
      <c r="F149">
        <v>0.99279702768825362</v>
      </c>
      <c r="G149">
        <v>0.96296866342182075</v>
      </c>
      <c r="H149">
        <v>0.93783969387871124</v>
      </c>
      <c r="I149">
        <v>0.99652532493557877</v>
      </c>
      <c r="J149">
        <v>0.97134080719822258</v>
      </c>
    </row>
    <row r="150" spans="1:10" x14ac:dyDescent="0.2">
      <c r="A150">
        <v>3</v>
      </c>
      <c r="B150">
        <v>-40</v>
      </c>
      <c r="C150" t="s">
        <v>19</v>
      </c>
      <c r="D150" t="s">
        <v>16</v>
      </c>
      <c r="E150">
        <v>0.79831726300574612</v>
      </c>
      <c r="F150">
        <v>0.98953465995671119</v>
      </c>
      <c r="G150">
        <v>0.92936540067172679</v>
      </c>
      <c r="H150">
        <v>0.87487745050651156</v>
      </c>
      <c r="I150">
        <v>0.99390190463583761</v>
      </c>
      <c r="J150">
        <v>0.94335592909109478</v>
      </c>
    </row>
    <row r="151" spans="1:10" x14ac:dyDescent="0.2">
      <c r="A151">
        <v>4</v>
      </c>
      <c r="B151">
        <v>-40</v>
      </c>
      <c r="C151" t="s">
        <v>19</v>
      </c>
      <c r="D151" t="s">
        <v>16</v>
      </c>
      <c r="E151">
        <v>0.67015088087829799</v>
      </c>
      <c r="F151">
        <v>0.97675049450407081</v>
      </c>
      <c r="G151">
        <v>0.87180238682126954</v>
      </c>
      <c r="H151">
        <v>0.77905757246152807</v>
      </c>
      <c r="I151">
        <v>0.9912775808492722</v>
      </c>
      <c r="J151">
        <v>0.90030045722333318</v>
      </c>
    </row>
    <row r="152" spans="1:10" x14ac:dyDescent="0.2">
      <c r="A152">
        <v>0</v>
      </c>
      <c r="B152">
        <v>-35</v>
      </c>
      <c r="C152" t="s">
        <v>19</v>
      </c>
      <c r="D152" t="s">
        <v>16</v>
      </c>
      <c r="E152">
        <v>0.98228947467492922</v>
      </c>
      <c r="F152">
        <v>0.99405439061397483</v>
      </c>
      <c r="G152">
        <v>0.99006889737650516</v>
      </c>
      <c r="H152">
        <v>0.98901621635321635</v>
      </c>
      <c r="I152">
        <v>0.99688613210239996</v>
      </c>
      <c r="J152">
        <v>0.99374397324891484</v>
      </c>
    </row>
    <row r="153" spans="1:10" x14ac:dyDescent="0.2">
      <c r="A153">
        <v>1</v>
      </c>
      <c r="B153">
        <v>-35</v>
      </c>
      <c r="C153" t="s">
        <v>19</v>
      </c>
      <c r="D153" t="s">
        <v>16</v>
      </c>
      <c r="E153">
        <v>0.96629030118547443</v>
      </c>
      <c r="F153">
        <v>0.99426919088581323</v>
      </c>
      <c r="G153">
        <v>0.9846997898516</v>
      </c>
      <c r="H153">
        <v>0.97827510259535122</v>
      </c>
      <c r="I153">
        <v>0.99663548812724645</v>
      </c>
      <c r="J153">
        <v>0.98883813078887983</v>
      </c>
    </row>
    <row r="154" spans="1:10" x14ac:dyDescent="0.2">
      <c r="A154">
        <v>2</v>
      </c>
      <c r="B154">
        <v>-35</v>
      </c>
      <c r="C154" t="s">
        <v>19</v>
      </c>
      <c r="D154" t="s">
        <v>16</v>
      </c>
      <c r="E154">
        <v>0.90247152240418715</v>
      </c>
      <c r="F154">
        <v>0.99412924658822444</v>
      </c>
      <c r="G154">
        <v>0.96750888453191364</v>
      </c>
      <c r="H154">
        <v>0.9416570578650072</v>
      </c>
      <c r="I154">
        <v>0.99512469219000721</v>
      </c>
      <c r="J154">
        <v>0.97328841254454879</v>
      </c>
    </row>
    <row r="155" spans="1:10" x14ac:dyDescent="0.2">
      <c r="A155">
        <v>3</v>
      </c>
      <c r="B155">
        <v>-35</v>
      </c>
      <c r="C155" t="s">
        <v>19</v>
      </c>
      <c r="D155" t="s">
        <v>16</v>
      </c>
      <c r="E155">
        <v>0.80325589758407034</v>
      </c>
      <c r="F155">
        <v>0.98920884368352135</v>
      </c>
      <c r="G155">
        <v>0.93080953009485801</v>
      </c>
      <c r="H155">
        <v>0.8780400381994995</v>
      </c>
      <c r="I155">
        <v>0.9937428143545568</v>
      </c>
      <c r="J155">
        <v>0.94447971219876603</v>
      </c>
    </row>
    <row r="156" spans="1:10" x14ac:dyDescent="0.2">
      <c r="A156">
        <v>4</v>
      </c>
      <c r="B156">
        <v>-35</v>
      </c>
      <c r="C156" t="s">
        <v>19</v>
      </c>
      <c r="D156" t="s">
        <v>16</v>
      </c>
      <c r="E156">
        <v>0.6677011337261417</v>
      </c>
      <c r="F156">
        <v>0.97333838864913225</v>
      </c>
      <c r="G156">
        <v>0.86809986493232083</v>
      </c>
      <c r="H156">
        <v>0.77575278080144938</v>
      </c>
      <c r="I156">
        <v>0.99139090678629604</v>
      </c>
      <c r="J156">
        <v>0.89906218585762154</v>
      </c>
    </row>
    <row r="157" spans="1:10" x14ac:dyDescent="0.2">
      <c r="A157">
        <v>0</v>
      </c>
      <c r="B157">
        <v>-30</v>
      </c>
      <c r="C157" t="s">
        <v>19</v>
      </c>
      <c r="D157" t="s">
        <v>16</v>
      </c>
      <c r="E157">
        <v>0.98562075559405116</v>
      </c>
      <c r="F157">
        <v>0.99527241553891344</v>
      </c>
      <c r="G157">
        <v>0.99327453103800478</v>
      </c>
      <c r="H157">
        <v>0.99352203049731136</v>
      </c>
      <c r="I157">
        <v>0.99746776620688238</v>
      </c>
      <c r="J157">
        <v>0.99577996435590244</v>
      </c>
    </row>
    <row r="158" spans="1:10" x14ac:dyDescent="0.2">
      <c r="A158">
        <v>1</v>
      </c>
      <c r="B158">
        <v>-30</v>
      </c>
      <c r="C158" t="s">
        <v>19</v>
      </c>
      <c r="D158" t="s">
        <v>16</v>
      </c>
      <c r="E158">
        <v>0.97186584048633839</v>
      </c>
      <c r="F158">
        <v>0.99459600888566801</v>
      </c>
      <c r="G158">
        <v>0.98743241345799804</v>
      </c>
      <c r="H158">
        <v>0.98253543417799916</v>
      </c>
      <c r="I158">
        <v>0.99657770117357125</v>
      </c>
      <c r="J158">
        <v>0.99072052718987957</v>
      </c>
    </row>
    <row r="159" spans="1:10" x14ac:dyDescent="0.2">
      <c r="A159">
        <v>2</v>
      </c>
      <c r="B159">
        <v>-30</v>
      </c>
      <c r="C159" t="s">
        <v>19</v>
      </c>
      <c r="D159" t="s">
        <v>16</v>
      </c>
      <c r="E159">
        <v>0.90730072509564341</v>
      </c>
      <c r="F159">
        <v>0.99409551648306205</v>
      </c>
      <c r="G159">
        <v>0.96905742575169285</v>
      </c>
      <c r="H159">
        <v>0.945007667184532</v>
      </c>
      <c r="I159">
        <v>0.99512736612354857</v>
      </c>
      <c r="J159">
        <v>0.97438898021389464</v>
      </c>
    </row>
    <row r="160" spans="1:10" x14ac:dyDescent="0.2">
      <c r="A160">
        <v>3</v>
      </c>
      <c r="B160">
        <v>-30</v>
      </c>
      <c r="C160" t="s">
        <v>19</v>
      </c>
      <c r="D160" t="s">
        <v>16</v>
      </c>
      <c r="E160">
        <v>0.80302616186004361</v>
      </c>
      <c r="F160">
        <v>0.98874432805638524</v>
      </c>
      <c r="G160">
        <v>0.93036100748497719</v>
      </c>
      <c r="H160">
        <v>0.87767999736616986</v>
      </c>
      <c r="I160">
        <v>0.99349344221552116</v>
      </c>
      <c r="J160">
        <v>0.94405287441604635</v>
      </c>
    </row>
    <row r="161" spans="1:10" x14ac:dyDescent="0.2">
      <c r="A161">
        <v>4</v>
      </c>
      <c r="B161">
        <v>-30</v>
      </c>
      <c r="C161" t="s">
        <v>19</v>
      </c>
      <c r="D161" t="s">
        <v>16</v>
      </c>
      <c r="E161">
        <v>0.66119857253932157</v>
      </c>
      <c r="F161">
        <v>0.96920544171151923</v>
      </c>
      <c r="G161">
        <v>0.86223665882782974</v>
      </c>
      <c r="H161">
        <v>0.76901057956455487</v>
      </c>
      <c r="I161">
        <v>0.99141077404171885</v>
      </c>
      <c r="J161">
        <v>0.89619979061195565</v>
      </c>
    </row>
    <row r="162" spans="1:10" x14ac:dyDescent="0.2">
      <c r="A162">
        <v>0</v>
      </c>
      <c r="B162">
        <v>-25</v>
      </c>
      <c r="C162" t="s">
        <v>19</v>
      </c>
      <c r="D162" t="s">
        <v>16</v>
      </c>
      <c r="E162">
        <v>0.98706243976235464</v>
      </c>
      <c r="F162">
        <v>0.99871322757148595</v>
      </c>
      <c r="G162">
        <v>0.99465936105839381</v>
      </c>
      <c r="H162">
        <v>0.99381424744133084</v>
      </c>
      <c r="I162">
        <v>0.99987043868598657</v>
      </c>
      <c r="J162">
        <v>0.99633737166997605</v>
      </c>
    </row>
    <row r="163" spans="1:10" x14ac:dyDescent="0.2">
      <c r="A163">
        <v>1</v>
      </c>
      <c r="B163">
        <v>-25</v>
      </c>
      <c r="C163" t="s">
        <v>19</v>
      </c>
      <c r="D163" t="s">
        <v>16</v>
      </c>
      <c r="E163">
        <v>0.97338325539828041</v>
      </c>
      <c r="F163">
        <v>0.99469020056939783</v>
      </c>
      <c r="G163">
        <v>0.9882249653672398</v>
      </c>
      <c r="H163">
        <v>0.98375212853822225</v>
      </c>
      <c r="I163">
        <v>0.99653830051878978</v>
      </c>
      <c r="J163">
        <v>0.99122852741586198</v>
      </c>
    </row>
    <row r="164" spans="1:10" x14ac:dyDescent="0.2">
      <c r="A164">
        <v>2</v>
      </c>
      <c r="B164">
        <v>-25</v>
      </c>
      <c r="C164" t="s">
        <v>19</v>
      </c>
      <c r="D164" t="s">
        <v>16</v>
      </c>
      <c r="E164">
        <v>0.90672572922048678</v>
      </c>
      <c r="F164">
        <v>0.99398513715852999</v>
      </c>
      <c r="G164">
        <v>0.96883097836589482</v>
      </c>
      <c r="H164">
        <v>0.94473450790068203</v>
      </c>
      <c r="I164">
        <v>0.99504483666807964</v>
      </c>
      <c r="J164">
        <v>0.97412869230244159</v>
      </c>
    </row>
    <row r="165" spans="1:10" x14ac:dyDescent="0.2">
      <c r="A165">
        <v>3</v>
      </c>
      <c r="B165">
        <v>-25</v>
      </c>
      <c r="C165" t="s">
        <v>19</v>
      </c>
      <c r="D165" t="s">
        <v>16</v>
      </c>
      <c r="E165">
        <v>0.79727144636849867</v>
      </c>
      <c r="F165">
        <v>0.98738262384205544</v>
      </c>
      <c r="G165">
        <v>0.92742183318250204</v>
      </c>
      <c r="H165">
        <v>0.87401570854034694</v>
      </c>
      <c r="I165">
        <v>0.99378025028336281</v>
      </c>
      <c r="J165">
        <v>0.94277741808933435</v>
      </c>
    </row>
    <row r="166" spans="1:10" x14ac:dyDescent="0.2">
      <c r="A166">
        <v>4</v>
      </c>
      <c r="B166">
        <v>-25</v>
      </c>
      <c r="C166" t="s">
        <v>19</v>
      </c>
      <c r="D166" t="s">
        <v>16</v>
      </c>
      <c r="E166">
        <v>0.65074690114534017</v>
      </c>
      <c r="F166">
        <v>0.96560776656705161</v>
      </c>
      <c r="G166">
        <v>0.85503867853952098</v>
      </c>
      <c r="H166">
        <v>0.75848213151004129</v>
      </c>
      <c r="I166">
        <v>0.99045098869013759</v>
      </c>
      <c r="J166">
        <v>0.8909522624259707</v>
      </c>
    </row>
    <row r="167" spans="1:10" x14ac:dyDescent="0.2">
      <c r="A167">
        <v>0</v>
      </c>
      <c r="B167">
        <v>-20</v>
      </c>
      <c r="C167" t="s">
        <v>19</v>
      </c>
      <c r="D167" t="s">
        <v>16</v>
      </c>
      <c r="E167">
        <v>0.98575746174442958</v>
      </c>
      <c r="F167">
        <v>0.99593331274104557</v>
      </c>
      <c r="G167">
        <v>0.99367200573942238</v>
      </c>
      <c r="H167">
        <v>0.99358729322400763</v>
      </c>
      <c r="I167">
        <v>0.99776736373661823</v>
      </c>
      <c r="J167">
        <v>0.99589958488457275</v>
      </c>
    </row>
    <row r="168" spans="1:10" x14ac:dyDescent="0.2">
      <c r="A168">
        <v>1</v>
      </c>
      <c r="B168">
        <v>-20</v>
      </c>
      <c r="C168" t="s">
        <v>19</v>
      </c>
      <c r="D168" t="s">
        <v>16</v>
      </c>
      <c r="E168">
        <v>0.97088389206962322</v>
      </c>
      <c r="F168">
        <v>0.99455542475267478</v>
      </c>
      <c r="G168">
        <v>0.98710290457111161</v>
      </c>
      <c r="H168">
        <v>0.98194624693955646</v>
      </c>
      <c r="I168">
        <v>0.99655159184560715</v>
      </c>
      <c r="J168">
        <v>0.99044224733226915</v>
      </c>
    </row>
    <row r="169" spans="1:10" x14ac:dyDescent="0.2">
      <c r="A169">
        <v>2</v>
      </c>
      <c r="B169">
        <v>-20</v>
      </c>
      <c r="C169" t="s">
        <v>19</v>
      </c>
      <c r="D169" t="s">
        <v>16</v>
      </c>
      <c r="E169">
        <v>0.90075230082268198</v>
      </c>
      <c r="F169">
        <v>0.99379267925476977</v>
      </c>
      <c r="G169">
        <v>0.96682404032682179</v>
      </c>
      <c r="H169">
        <v>0.94083233882548278</v>
      </c>
      <c r="I169">
        <v>0.99487299494848658</v>
      </c>
      <c r="J169">
        <v>0.97250049656817839</v>
      </c>
    </row>
    <row r="170" spans="1:10" x14ac:dyDescent="0.2">
      <c r="A170">
        <v>3</v>
      </c>
      <c r="B170">
        <v>-20</v>
      </c>
      <c r="C170" t="s">
        <v>19</v>
      </c>
      <c r="D170" t="s">
        <v>16</v>
      </c>
      <c r="E170">
        <v>0.7868292343347526</v>
      </c>
      <c r="F170">
        <v>0.98651683714553517</v>
      </c>
      <c r="G170">
        <v>0.92309171194631323</v>
      </c>
      <c r="H170">
        <v>0.86654817632090164</v>
      </c>
      <c r="I170">
        <v>0.99335303263382557</v>
      </c>
      <c r="J170">
        <v>0.93923023611362244</v>
      </c>
    </row>
    <row r="171" spans="1:10" x14ac:dyDescent="0.2">
      <c r="A171">
        <v>4</v>
      </c>
      <c r="B171">
        <v>-20</v>
      </c>
      <c r="C171" t="s">
        <v>19</v>
      </c>
      <c r="D171" t="s">
        <v>16</v>
      </c>
      <c r="E171">
        <v>0.63668239738456822</v>
      </c>
      <c r="F171">
        <v>0.95947237228115556</v>
      </c>
      <c r="G171">
        <v>0.84454210219259962</v>
      </c>
      <c r="H171">
        <v>0.74462910306659702</v>
      </c>
      <c r="I171">
        <v>0.99023253743555217</v>
      </c>
      <c r="J171">
        <v>0.88470614476350429</v>
      </c>
    </row>
    <row r="172" spans="1:10" x14ac:dyDescent="0.2">
      <c r="A172">
        <v>0</v>
      </c>
      <c r="B172">
        <v>-15</v>
      </c>
      <c r="C172" t="s">
        <v>19</v>
      </c>
      <c r="D172" t="s">
        <v>16</v>
      </c>
      <c r="E172">
        <v>0.98258255432437425</v>
      </c>
      <c r="F172">
        <v>0.9943960076423608</v>
      </c>
      <c r="G172">
        <v>0.99086528187712042</v>
      </c>
      <c r="H172">
        <v>0.98986191409899604</v>
      </c>
      <c r="I172">
        <v>0.99686493835506684</v>
      </c>
      <c r="J172">
        <v>0.99399520467831959</v>
      </c>
    </row>
    <row r="173" spans="1:10" x14ac:dyDescent="0.2">
      <c r="A173">
        <v>1</v>
      </c>
      <c r="B173">
        <v>-15</v>
      </c>
      <c r="C173" t="s">
        <v>19</v>
      </c>
      <c r="D173" t="s">
        <v>16</v>
      </c>
      <c r="E173">
        <v>0.9637922549532324</v>
      </c>
      <c r="F173">
        <v>0.99385131845339802</v>
      </c>
      <c r="G173">
        <v>0.98371216356191482</v>
      </c>
      <c r="H173">
        <v>0.9772722590775752</v>
      </c>
      <c r="I173">
        <v>0.996899795481339</v>
      </c>
      <c r="J173">
        <v>0.98864905725285479</v>
      </c>
    </row>
    <row r="174" spans="1:10" x14ac:dyDescent="0.2">
      <c r="A174">
        <v>2</v>
      </c>
      <c r="B174">
        <v>-15</v>
      </c>
      <c r="C174" t="s">
        <v>19</v>
      </c>
      <c r="D174" t="s">
        <v>16</v>
      </c>
      <c r="E174">
        <v>0.88877846620981327</v>
      </c>
      <c r="F174">
        <v>0.99302983264917277</v>
      </c>
      <c r="G174">
        <v>0.96255818339483823</v>
      </c>
      <c r="H174">
        <v>0.93340183655225517</v>
      </c>
      <c r="I174">
        <v>0.99509583321849804</v>
      </c>
      <c r="J174">
        <v>0.97005944485919682</v>
      </c>
    </row>
    <row r="175" spans="1:10" x14ac:dyDescent="0.2">
      <c r="A175">
        <v>3</v>
      </c>
      <c r="B175">
        <v>-15</v>
      </c>
      <c r="C175" t="s">
        <v>19</v>
      </c>
      <c r="D175" t="s">
        <v>16</v>
      </c>
      <c r="E175">
        <v>0.77128343270537192</v>
      </c>
      <c r="F175">
        <v>0.98540363271016895</v>
      </c>
      <c r="G175">
        <v>0.91671595605352396</v>
      </c>
      <c r="H175">
        <v>0.85538637615124113</v>
      </c>
      <c r="I175">
        <v>0.992794405374674</v>
      </c>
      <c r="J175">
        <v>0.93400440164189524</v>
      </c>
    </row>
    <row r="176" spans="1:10" x14ac:dyDescent="0.2">
      <c r="A176">
        <v>4</v>
      </c>
      <c r="B176">
        <v>-15</v>
      </c>
      <c r="C176" t="s">
        <v>19</v>
      </c>
      <c r="D176" t="s">
        <v>16</v>
      </c>
      <c r="E176">
        <v>0.61929836683707817</v>
      </c>
      <c r="F176">
        <v>0.95175356394466604</v>
      </c>
      <c r="G176">
        <v>0.83142778037368215</v>
      </c>
      <c r="H176">
        <v>0.72704066597223305</v>
      </c>
      <c r="I176">
        <v>0.98987037325328542</v>
      </c>
      <c r="J176">
        <v>0.8766253314581548</v>
      </c>
    </row>
    <row r="177" spans="1:10" x14ac:dyDescent="0.2">
      <c r="A177">
        <v>0</v>
      </c>
      <c r="B177">
        <v>-10</v>
      </c>
      <c r="C177" t="s">
        <v>19</v>
      </c>
      <c r="D177" t="s">
        <v>16</v>
      </c>
      <c r="E177">
        <v>0.97069812671617084</v>
      </c>
      <c r="F177">
        <v>0.99489186185333522</v>
      </c>
      <c r="G177">
        <v>0.98733874180304781</v>
      </c>
      <c r="H177">
        <v>0.98204125854726965</v>
      </c>
      <c r="I177">
        <v>0.99676756959304558</v>
      </c>
      <c r="J177">
        <v>0.99063858773271618</v>
      </c>
    </row>
    <row r="178" spans="1:10" x14ac:dyDescent="0.2">
      <c r="A178">
        <v>1</v>
      </c>
      <c r="B178">
        <v>-10</v>
      </c>
      <c r="C178" t="s">
        <v>19</v>
      </c>
      <c r="D178" t="s">
        <v>16</v>
      </c>
      <c r="E178">
        <v>0.94865315176765241</v>
      </c>
      <c r="F178">
        <v>0.99220952948199936</v>
      </c>
      <c r="G178">
        <v>0.97762618236319998</v>
      </c>
      <c r="H178">
        <v>0.96996623926852443</v>
      </c>
      <c r="I178">
        <v>0.99774129935210842</v>
      </c>
      <c r="J178">
        <v>0.98581559019563259</v>
      </c>
    </row>
    <row r="179" spans="1:10" x14ac:dyDescent="0.2">
      <c r="A179">
        <v>2</v>
      </c>
      <c r="B179">
        <v>-10</v>
      </c>
      <c r="C179" t="s">
        <v>19</v>
      </c>
      <c r="D179" t="s">
        <v>16</v>
      </c>
      <c r="E179">
        <v>0.87020702236734104</v>
      </c>
      <c r="F179">
        <v>0.9911291936552924</v>
      </c>
      <c r="G179">
        <v>0.9554617525154746</v>
      </c>
      <c r="H179">
        <v>0.92562316947671364</v>
      </c>
      <c r="I179">
        <v>0.99634323749561804</v>
      </c>
      <c r="J179">
        <v>0.965948041196524</v>
      </c>
    </row>
    <row r="180" spans="1:10" x14ac:dyDescent="0.2">
      <c r="A180">
        <v>3</v>
      </c>
      <c r="B180">
        <v>-10</v>
      </c>
      <c r="C180" t="s">
        <v>19</v>
      </c>
      <c r="D180" t="s">
        <v>16</v>
      </c>
      <c r="E180">
        <v>0.75032622956636197</v>
      </c>
      <c r="F180">
        <v>0.98306255795843278</v>
      </c>
      <c r="G180">
        <v>0.90747829970327964</v>
      </c>
      <c r="H180">
        <v>0.84060719548160701</v>
      </c>
      <c r="I180">
        <v>0.99280678136508405</v>
      </c>
      <c r="J180">
        <v>0.92773706229760222</v>
      </c>
    </row>
    <row r="181" spans="1:10" x14ac:dyDescent="0.2">
      <c r="A181">
        <v>4</v>
      </c>
      <c r="B181">
        <v>-10</v>
      </c>
      <c r="C181" t="s">
        <v>19</v>
      </c>
      <c r="D181" t="s">
        <v>16</v>
      </c>
      <c r="E181">
        <v>0.59899235121556471</v>
      </c>
      <c r="F181">
        <v>0.9418992819930132</v>
      </c>
      <c r="G181">
        <v>0.81543141981042855</v>
      </c>
      <c r="H181">
        <v>0.70555067927304116</v>
      </c>
      <c r="I181">
        <v>0.98933383399193475</v>
      </c>
      <c r="J181">
        <v>0.86658134619431548</v>
      </c>
    </row>
    <row r="182" spans="1:10" x14ac:dyDescent="0.2">
      <c r="A182">
        <v>0</v>
      </c>
      <c r="B182">
        <v>-5</v>
      </c>
      <c r="C182" t="s">
        <v>19</v>
      </c>
      <c r="D182" t="s">
        <v>16</v>
      </c>
      <c r="E182">
        <v>0.95270723639068444</v>
      </c>
      <c r="F182">
        <v>0.99255997861483358</v>
      </c>
      <c r="G182">
        <v>0.97903044552753637</v>
      </c>
      <c r="H182">
        <v>0.97242174115372637</v>
      </c>
      <c r="I182">
        <v>0.99813080553280398</v>
      </c>
      <c r="J182">
        <v>0.98712924232761323</v>
      </c>
    </row>
    <row r="183" spans="1:10" x14ac:dyDescent="0.2">
      <c r="A183">
        <v>1</v>
      </c>
      <c r="B183">
        <v>-5</v>
      </c>
      <c r="C183" t="s">
        <v>19</v>
      </c>
      <c r="D183" t="s">
        <v>16</v>
      </c>
      <c r="E183">
        <v>0.92676485740579839</v>
      </c>
      <c r="F183">
        <v>0.99181145861217646</v>
      </c>
      <c r="G183">
        <v>0.97058549371340641</v>
      </c>
      <c r="H183">
        <v>0.95672380230992782</v>
      </c>
      <c r="I183">
        <v>0.99727756222233876</v>
      </c>
      <c r="J183">
        <v>0.98063723337437403</v>
      </c>
    </row>
    <row r="184" spans="1:10" x14ac:dyDescent="0.2">
      <c r="A184">
        <v>2</v>
      </c>
      <c r="B184">
        <v>-5</v>
      </c>
      <c r="C184" t="s">
        <v>19</v>
      </c>
      <c r="D184" t="s">
        <v>16</v>
      </c>
      <c r="E184">
        <v>0.84782944324542642</v>
      </c>
      <c r="F184">
        <v>0.99099635748447645</v>
      </c>
      <c r="G184">
        <v>0.94795855754301639</v>
      </c>
      <c r="H184">
        <v>0.91062979529593324</v>
      </c>
      <c r="I184">
        <v>0.99561470825388099</v>
      </c>
      <c r="J184">
        <v>0.95906248767776003</v>
      </c>
    </row>
    <row r="185" spans="1:10" x14ac:dyDescent="0.2">
      <c r="A185">
        <v>3</v>
      </c>
      <c r="B185">
        <v>-5</v>
      </c>
      <c r="C185" t="s">
        <v>19</v>
      </c>
      <c r="D185" t="s">
        <v>16</v>
      </c>
      <c r="E185">
        <v>0.72463611577443265</v>
      </c>
      <c r="F185">
        <v>0.98113685299345121</v>
      </c>
      <c r="G185">
        <v>0.89652783295712524</v>
      </c>
      <c r="H185">
        <v>0.8215606390247947</v>
      </c>
      <c r="I185">
        <v>0.99196134148443638</v>
      </c>
      <c r="J185">
        <v>0.91878909077417836</v>
      </c>
    </row>
    <row r="186" spans="1:10" x14ac:dyDescent="0.2">
      <c r="A186">
        <v>4</v>
      </c>
      <c r="B186">
        <v>-5</v>
      </c>
      <c r="C186" t="s">
        <v>19</v>
      </c>
      <c r="D186" t="s">
        <v>16</v>
      </c>
      <c r="E186">
        <v>0.57304238374941741</v>
      </c>
      <c r="F186">
        <v>0.94140842907573397</v>
      </c>
      <c r="G186">
        <v>0.8028509375089099</v>
      </c>
      <c r="H186">
        <v>0.6779047197049497</v>
      </c>
      <c r="I186">
        <v>0.98128011263758963</v>
      </c>
      <c r="J186">
        <v>0.85011854784131879</v>
      </c>
    </row>
    <row r="187" spans="1:10" x14ac:dyDescent="0.2">
      <c r="A187">
        <v>0</v>
      </c>
      <c r="B187">
        <v>0</v>
      </c>
      <c r="C187" t="s">
        <v>19</v>
      </c>
      <c r="D187" t="s">
        <v>16</v>
      </c>
      <c r="E187">
        <v>0.9252389726272664</v>
      </c>
      <c r="F187">
        <v>0.9923546270744672</v>
      </c>
      <c r="G187">
        <v>0.97040177347434475</v>
      </c>
      <c r="H187">
        <v>0.95575506454514603</v>
      </c>
      <c r="I187">
        <v>0.99745347402069695</v>
      </c>
      <c r="J187">
        <v>0.980464271284335</v>
      </c>
    </row>
    <row r="188" spans="1:10" x14ac:dyDescent="0.2">
      <c r="A188">
        <v>1</v>
      </c>
      <c r="B188">
        <v>0</v>
      </c>
      <c r="C188" t="s">
        <v>19</v>
      </c>
      <c r="D188" t="s">
        <v>16</v>
      </c>
      <c r="E188">
        <v>0.89646859847704485</v>
      </c>
      <c r="F188">
        <v>0.99510597079465424</v>
      </c>
      <c r="G188">
        <v>0.96663523547293984</v>
      </c>
      <c r="H188">
        <v>0.93883108422580341</v>
      </c>
      <c r="I188">
        <v>0.99515301343640739</v>
      </c>
      <c r="J188">
        <v>0.97171209196596198</v>
      </c>
    </row>
    <row r="189" spans="1:10" x14ac:dyDescent="0.2">
      <c r="A189">
        <v>2</v>
      </c>
      <c r="B189">
        <v>0</v>
      </c>
      <c r="C189" t="s">
        <v>19</v>
      </c>
      <c r="D189" t="s">
        <v>16</v>
      </c>
      <c r="E189">
        <v>0.81895792549712143</v>
      </c>
      <c r="F189">
        <v>0.99018915645560979</v>
      </c>
      <c r="G189">
        <v>0.9377247764746004</v>
      </c>
      <c r="H189">
        <v>0.89157111257983446</v>
      </c>
      <c r="I189">
        <v>0.9951687274141976</v>
      </c>
      <c r="J189">
        <v>0.95073831500094963</v>
      </c>
    </row>
    <row r="190" spans="1:10" x14ac:dyDescent="0.2">
      <c r="A190">
        <v>3</v>
      </c>
      <c r="B190">
        <v>0</v>
      </c>
      <c r="C190" t="s">
        <v>19</v>
      </c>
      <c r="D190" t="s">
        <v>16</v>
      </c>
      <c r="E190">
        <v>0.69377024412131416</v>
      </c>
      <c r="F190">
        <v>0.97752309322573039</v>
      </c>
      <c r="G190">
        <v>0.88221677892110195</v>
      </c>
      <c r="H190">
        <v>0.79845834749606992</v>
      </c>
      <c r="I190">
        <v>0.9917056860361676</v>
      </c>
      <c r="J190">
        <v>0.90846839486776798</v>
      </c>
    </row>
    <row r="191" spans="1:10" x14ac:dyDescent="0.2">
      <c r="A191">
        <v>4</v>
      </c>
      <c r="B191">
        <v>0</v>
      </c>
      <c r="C191" t="s">
        <v>19</v>
      </c>
      <c r="D191" t="s">
        <v>16</v>
      </c>
      <c r="E191">
        <v>0.53844502322725984</v>
      </c>
      <c r="F191">
        <v>0.95288893507144701</v>
      </c>
      <c r="G191">
        <v>0.79380092948375125</v>
      </c>
      <c r="H191">
        <v>0.65248752230599516</v>
      </c>
      <c r="I191">
        <v>0.95774779785343445</v>
      </c>
      <c r="J191">
        <v>0.81844667381404379</v>
      </c>
    </row>
    <row r="192" spans="1:10" x14ac:dyDescent="0.2">
      <c r="A192">
        <v>0</v>
      </c>
      <c r="B192">
        <v>5</v>
      </c>
      <c r="C192" t="s">
        <v>19</v>
      </c>
      <c r="D192" t="s">
        <v>16</v>
      </c>
      <c r="E192">
        <v>0.88879267215935154</v>
      </c>
      <c r="F192">
        <v>0.99542466330006418</v>
      </c>
      <c r="G192">
        <v>0.96452607902867682</v>
      </c>
      <c r="H192">
        <v>0.93422737603067996</v>
      </c>
      <c r="I192">
        <v>0.99542439166983865</v>
      </c>
      <c r="J192">
        <v>0.97024781072046795</v>
      </c>
    </row>
    <row r="193" spans="1:10" x14ac:dyDescent="0.2">
      <c r="A193">
        <v>1</v>
      </c>
      <c r="B193">
        <v>5</v>
      </c>
      <c r="C193" t="s">
        <v>19</v>
      </c>
      <c r="D193" t="s">
        <v>16</v>
      </c>
      <c r="E193">
        <v>0.86113507216200946</v>
      </c>
      <c r="F193">
        <v>0.99302409798105684</v>
      </c>
      <c r="G193">
        <v>0.95420760848820718</v>
      </c>
      <c r="H193">
        <v>0.92079503016060038</v>
      </c>
      <c r="I193">
        <v>0.99659065575519235</v>
      </c>
      <c r="J193">
        <v>0.96396020845710539</v>
      </c>
    </row>
    <row r="194" spans="1:10" x14ac:dyDescent="0.2">
      <c r="A194">
        <v>2</v>
      </c>
      <c r="B194">
        <v>5</v>
      </c>
      <c r="C194" t="s">
        <v>19</v>
      </c>
      <c r="D194" t="s">
        <v>16</v>
      </c>
      <c r="E194">
        <v>0.78390285444295749</v>
      </c>
      <c r="F194">
        <v>0.98914514935572095</v>
      </c>
      <c r="G194">
        <v>0.92493722621591501</v>
      </c>
      <c r="H194">
        <v>0.86801497294273977</v>
      </c>
      <c r="I194">
        <v>0.99459283873704762</v>
      </c>
      <c r="J194">
        <v>0.94022167152217762</v>
      </c>
    </row>
    <row r="195" spans="1:10" x14ac:dyDescent="0.2">
      <c r="A195">
        <v>3</v>
      </c>
      <c r="B195">
        <v>5</v>
      </c>
      <c r="C195" t="s">
        <v>19</v>
      </c>
      <c r="D195" t="s">
        <v>16</v>
      </c>
      <c r="E195">
        <v>0.65824333880434538</v>
      </c>
      <c r="F195">
        <v>0.97284025018833598</v>
      </c>
      <c r="G195">
        <v>0.86493028065385902</v>
      </c>
      <c r="H195">
        <v>0.77078787834478979</v>
      </c>
      <c r="I195">
        <v>0.99127988253172561</v>
      </c>
      <c r="J195">
        <v>0.89577129330040939</v>
      </c>
    </row>
    <row r="196" spans="1:10" x14ac:dyDescent="0.2">
      <c r="A196">
        <v>4</v>
      </c>
      <c r="B196">
        <v>5</v>
      </c>
      <c r="C196" t="s">
        <v>19</v>
      </c>
      <c r="D196" t="s">
        <v>16</v>
      </c>
      <c r="E196">
        <v>0.50089006365489375</v>
      </c>
      <c r="F196">
        <v>0.9248418353379444</v>
      </c>
      <c r="G196">
        <v>0.76300445344250867</v>
      </c>
      <c r="H196">
        <v>0.62133842915488069</v>
      </c>
      <c r="I196">
        <v>0.96484056602335</v>
      </c>
      <c r="J196">
        <v>0.80697529806790191</v>
      </c>
    </row>
    <row r="197" spans="1:10" x14ac:dyDescent="0.2">
      <c r="A197">
        <v>0</v>
      </c>
      <c r="B197">
        <v>10</v>
      </c>
      <c r="C197" t="s">
        <v>19</v>
      </c>
      <c r="D197" t="s">
        <v>16</v>
      </c>
      <c r="E197">
        <v>0.84711200662177122</v>
      </c>
      <c r="F197">
        <v>0.99344193079066645</v>
      </c>
      <c r="G197">
        <v>0.95009042839670077</v>
      </c>
      <c r="H197">
        <v>0.91234465565987721</v>
      </c>
      <c r="I197">
        <v>0.99675064755870679</v>
      </c>
      <c r="J197">
        <v>0.96057947021755441</v>
      </c>
    </row>
    <row r="198" spans="1:10" x14ac:dyDescent="0.2">
      <c r="A198">
        <v>1</v>
      </c>
      <c r="B198">
        <v>10</v>
      </c>
      <c r="C198" t="s">
        <v>19</v>
      </c>
      <c r="D198" t="s">
        <v>16</v>
      </c>
      <c r="E198">
        <v>0.8209949107360186</v>
      </c>
      <c r="F198">
        <v>0.99234543964689059</v>
      </c>
      <c r="G198">
        <v>0.94051381009015478</v>
      </c>
      <c r="H198">
        <v>0.8949182308464223</v>
      </c>
      <c r="I198">
        <v>0.99617812116749604</v>
      </c>
      <c r="J198">
        <v>0.95280533373482723</v>
      </c>
    </row>
    <row r="199" spans="1:10" x14ac:dyDescent="0.2">
      <c r="A199">
        <v>2</v>
      </c>
      <c r="B199">
        <v>10</v>
      </c>
      <c r="C199" t="s">
        <v>19</v>
      </c>
      <c r="D199" t="s">
        <v>16</v>
      </c>
      <c r="E199">
        <v>0.7421253491742994</v>
      </c>
      <c r="F199">
        <v>0.98709108803688184</v>
      </c>
      <c r="G199">
        <v>0.90873992440419082</v>
      </c>
      <c r="H199">
        <v>0.8397134531398216</v>
      </c>
      <c r="I199">
        <v>0.99440247128588177</v>
      </c>
      <c r="J199">
        <v>0.92782847256275502</v>
      </c>
    </row>
    <row r="200" spans="1:10" x14ac:dyDescent="0.2">
      <c r="A200">
        <v>3</v>
      </c>
      <c r="B200">
        <v>10</v>
      </c>
      <c r="C200" t="s">
        <v>19</v>
      </c>
      <c r="D200" t="s">
        <v>16</v>
      </c>
      <c r="E200">
        <v>0.61840330963907919</v>
      </c>
      <c r="F200">
        <v>0.96663359914548275</v>
      </c>
      <c r="G200">
        <v>0.84429360806016118</v>
      </c>
      <c r="H200">
        <v>0.73822107603194731</v>
      </c>
      <c r="I200">
        <v>0.9906402366225624</v>
      </c>
      <c r="J200">
        <v>0.88040407813899568</v>
      </c>
    </row>
    <row r="201" spans="1:10" x14ac:dyDescent="0.2">
      <c r="A201">
        <v>4</v>
      </c>
      <c r="B201">
        <v>10</v>
      </c>
      <c r="C201" t="s">
        <v>19</v>
      </c>
      <c r="D201" t="s">
        <v>16</v>
      </c>
      <c r="E201">
        <v>0.45699842736313961</v>
      </c>
      <c r="F201">
        <v>0.90491702725813083</v>
      </c>
      <c r="G201">
        <v>0.73462908611102373</v>
      </c>
      <c r="H201">
        <v>0.58309331625016869</v>
      </c>
      <c r="I201">
        <v>0.95504834133769123</v>
      </c>
      <c r="J201">
        <v>0.7857017738759462</v>
      </c>
    </row>
    <row r="202" spans="1:10" x14ac:dyDescent="0.2">
      <c r="A202">
        <v>0</v>
      </c>
      <c r="B202">
        <v>15</v>
      </c>
      <c r="C202" t="s">
        <v>19</v>
      </c>
      <c r="D202" t="s">
        <v>16</v>
      </c>
      <c r="E202">
        <v>0.80014839871934662</v>
      </c>
      <c r="F202">
        <v>0.99276355813622119</v>
      </c>
      <c r="G202">
        <v>0.93399561529130282</v>
      </c>
      <c r="H202">
        <v>0.88204602807972787</v>
      </c>
      <c r="I202">
        <v>0.99631974631135722</v>
      </c>
      <c r="J202">
        <v>0.94735136242560758</v>
      </c>
    </row>
    <row r="203" spans="1:10" x14ac:dyDescent="0.2">
      <c r="A203">
        <v>1</v>
      </c>
      <c r="B203">
        <v>15</v>
      </c>
      <c r="C203" t="s">
        <v>19</v>
      </c>
      <c r="D203" t="s">
        <v>16</v>
      </c>
      <c r="E203">
        <v>0.77308675318001441</v>
      </c>
      <c r="F203">
        <v>0.99098509860561157</v>
      </c>
      <c r="G203">
        <v>0.92332719414649644</v>
      </c>
      <c r="H203">
        <v>0.86381301988953041</v>
      </c>
      <c r="I203">
        <v>0.99603563994027799</v>
      </c>
      <c r="J203">
        <v>0.9394177604272228</v>
      </c>
    </row>
    <row r="204" spans="1:10" x14ac:dyDescent="0.2">
      <c r="A204">
        <v>2</v>
      </c>
      <c r="B204">
        <v>15</v>
      </c>
      <c r="C204" t="s">
        <v>19</v>
      </c>
      <c r="D204" t="s">
        <v>16</v>
      </c>
      <c r="E204">
        <v>0.69380318864134582</v>
      </c>
      <c r="F204">
        <v>0.98366176321522358</v>
      </c>
      <c r="G204">
        <v>0.88865190323270349</v>
      </c>
      <c r="H204">
        <v>0.80619827414005996</v>
      </c>
      <c r="I204">
        <v>0.99460187073851958</v>
      </c>
      <c r="J204">
        <v>0.91316907079910736</v>
      </c>
    </row>
    <row r="205" spans="1:10" x14ac:dyDescent="0.2">
      <c r="A205">
        <v>3</v>
      </c>
      <c r="B205">
        <v>15</v>
      </c>
      <c r="C205" t="s">
        <v>19</v>
      </c>
      <c r="D205" t="s">
        <v>16</v>
      </c>
      <c r="E205">
        <v>0.57477909842292796</v>
      </c>
      <c r="F205">
        <v>0.95818190115683144</v>
      </c>
      <c r="G205">
        <v>0.81982784232142836</v>
      </c>
      <c r="H205">
        <v>0.70036490038242816</v>
      </c>
      <c r="I205">
        <v>0.98971446819167641</v>
      </c>
      <c r="J205">
        <v>0.86201030017172497</v>
      </c>
    </row>
    <row r="206" spans="1:10" x14ac:dyDescent="0.2">
      <c r="A206">
        <v>4</v>
      </c>
      <c r="B206">
        <v>15</v>
      </c>
      <c r="C206" t="s">
        <v>19</v>
      </c>
      <c r="D206" t="s">
        <v>16</v>
      </c>
      <c r="E206">
        <v>0.39804778777785088</v>
      </c>
      <c r="F206">
        <v>0.84631866492590568</v>
      </c>
      <c r="G206">
        <v>0.69995333024166861</v>
      </c>
      <c r="H206">
        <v>0.53855823718003126</v>
      </c>
      <c r="I206">
        <v>0.97710669043467124</v>
      </c>
      <c r="J206">
        <v>0.77105340138861833</v>
      </c>
    </row>
    <row r="207" spans="1:10" x14ac:dyDescent="0.2">
      <c r="A207">
        <v>0</v>
      </c>
      <c r="B207">
        <v>20</v>
      </c>
      <c r="C207" t="s">
        <v>19</v>
      </c>
      <c r="D207" t="s">
        <v>16</v>
      </c>
      <c r="E207">
        <v>0.74794400949780082</v>
      </c>
      <c r="F207">
        <v>0.99380511181111097</v>
      </c>
      <c r="G207">
        <v>0.91612604097224082</v>
      </c>
      <c r="H207">
        <v>0.83918127973647594</v>
      </c>
      <c r="I207">
        <v>0.99327496600624998</v>
      </c>
      <c r="J207">
        <v>0.93114569987267304</v>
      </c>
    </row>
    <row r="208" spans="1:10" x14ac:dyDescent="0.2">
      <c r="A208">
        <v>1</v>
      </c>
      <c r="B208">
        <v>20</v>
      </c>
      <c r="C208" t="s">
        <v>19</v>
      </c>
      <c r="D208" t="s">
        <v>16</v>
      </c>
      <c r="E208">
        <v>0.72064548619917512</v>
      </c>
      <c r="F208">
        <v>0.99204193409992436</v>
      </c>
      <c r="G208">
        <v>0.90490718200914544</v>
      </c>
      <c r="H208">
        <v>0.8194027175753279</v>
      </c>
      <c r="I208">
        <v>0.99265471617419565</v>
      </c>
      <c r="J208">
        <v>0.92277944698681202</v>
      </c>
    </row>
    <row r="209" spans="1:10" x14ac:dyDescent="0.2">
      <c r="A209">
        <v>2</v>
      </c>
      <c r="B209">
        <v>20</v>
      </c>
      <c r="C209" t="s">
        <v>19</v>
      </c>
      <c r="D209" t="s">
        <v>16</v>
      </c>
      <c r="E209">
        <v>0.64128918133855362</v>
      </c>
      <c r="F209">
        <v>0.98363442589421801</v>
      </c>
      <c r="G209">
        <v>0.86790066453935122</v>
      </c>
      <c r="H209">
        <v>0.75731862671845218</v>
      </c>
      <c r="I209">
        <v>0.99047886205791402</v>
      </c>
      <c r="J209">
        <v>0.89587026058695662</v>
      </c>
    </row>
    <row r="210" spans="1:10" x14ac:dyDescent="0.2">
      <c r="A210">
        <v>3</v>
      </c>
      <c r="B210">
        <v>20</v>
      </c>
      <c r="C210" t="s">
        <v>19</v>
      </c>
      <c r="D210" t="s">
        <v>16</v>
      </c>
      <c r="E210">
        <v>0.52814038269581287</v>
      </c>
      <c r="F210">
        <v>0.94628740446018</v>
      </c>
      <c r="G210">
        <v>0.79089072622689915</v>
      </c>
      <c r="H210">
        <v>0.65672354999324323</v>
      </c>
      <c r="I210">
        <v>0.98837887711828976</v>
      </c>
      <c r="J210">
        <v>0.84014940560768681</v>
      </c>
    </row>
    <row r="211" spans="1:10" x14ac:dyDescent="0.2">
      <c r="A211">
        <v>4</v>
      </c>
      <c r="B211">
        <v>20</v>
      </c>
      <c r="C211" t="s">
        <v>19</v>
      </c>
      <c r="D211" t="s">
        <v>16</v>
      </c>
      <c r="E211">
        <v>0.38361154784218487</v>
      </c>
      <c r="F211">
        <v>0.78742723273212312</v>
      </c>
      <c r="G211">
        <v>0.65078926756170608</v>
      </c>
      <c r="H211">
        <v>0.49078412497331803</v>
      </c>
      <c r="I211">
        <v>0.97742376879898785</v>
      </c>
      <c r="J211">
        <v>0.74481502535912913</v>
      </c>
    </row>
    <row r="212" spans="1:10" x14ac:dyDescent="0.2">
      <c r="A212">
        <v>0</v>
      </c>
      <c r="B212">
        <v>-80</v>
      </c>
      <c r="C212" t="s">
        <v>20</v>
      </c>
      <c r="D212" t="s">
        <v>16</v>
      </c>
      <c r="E212">
        <v>0.68990918892825936</v>
      </c>
      <c r="F212">
        <v>0.97489245613667597</v>
      </c>
      <c r="G212">
        <v>0.87334195987712804</v>
      </c>
      <c r="H212">
        <v>0.73028471515936821</v>
      </c>
      <c r="I212">
        <v>0.98237663423954624</v>
      </c>
      <c r="J212">
        <v>0.87753512877258677</v>
      </c>
    </row>
    <row r="213" spans="1:10" x14ac:dyDescent="0.2">
      <c r="A213">
        <v>1</v>
      </c>
      <c r="B213">
        <v>-80</v>
      </c>
      <c r="C213" t="s">
        <v>20</v>
      </c>
      <c r="D213" t="s">
        <v>16</v>
      </c>
      <c r="E213">
        <v>0.68542913602196753</v>
      </c>
      <c r="F213">
        <v>0.97446247736108838</v>
      </c>
      <c r="G213">
        <v>0.871219412650998</v>
      </c>
      <c r="H213">
        <v>0.72598856173383319</v>
      </c>
      <c r="I213">
        <v>0.98205665981488555</v>
      </c>
      <c r="J213">
        <v>0.87540295568972104</v>
      </c>
    </row>
    <row r="214" spans="1:10" x14ac:dyDescent="0.2">
      <c r="A214">
        <v>2</v>
      </c>
      <c r="B214">
        <v>-80</v>
      </c>
      <c r="C214" t="s">
        <v>20</v>
      </c>
      <c r="D214" t="s">
        <v>16</v>
      </c>
      <c r="E214">
        <v>0.67217954749730213</v>
      </c>
      <c r="F214">
        <v>0.973153323117664</v>
      </c>
      <c r="G214">
        <v>0.86487466755104625</v>
      </c>
      <c r="H214">
        <v>0.71324077287836674</v>
      </c>
      <c r="I214">
        <v>0.98108267130685478</v>
      </c>
      <c r="J214">
        <v>0.8690307445699651</v>
      </c>
    </row>
    <row r="215" spans="1:10" x14ac:dyDescent="0.2">
      <c r="A215">
        <v>3</v>
      </c>
      <c r="B215">
        <v>-80</v>
      </c>
      <c r="C215" t="s">
        <v>20</v>
      </c>
      <c r="D215" t="s">
        <v>16</v>
      </c>
      <c r="E215">
        <v>0.65074453328248905</v>
      </c>
      <c r="F215">
        <v>0.97091441393481037</v>
      </c>
      <c r="G215">
        <v>0.8543933272968538</v>
      </c>
      <c r="H215">
        <v>0.69248509225205457</v>
      </c>
      <c r="I215">
        <v>0.97941712005043724</v>
      </c>
      <c r="J215">
        <v>0.85851107087885425</v>
      </c>
    </row>
    <row r="216" spans="1:10" x14ac:dyDescent="0.2">
      <c r="A216">
        <v>4</v>
      </c>
      <c r="B216">
        <v>-80</v>
      </c>
      <c r="C216" t="s">
        <v>20</v>
      </c>
      <c r="D216" t="s">
        <v>16</v>
      </c>
      <c r="E216">
        <v>0.62212600115620253</v>
      </c>
      <c r="F216">
        <v>0.96768907421538419</v>
      </c>
      <c r="G216">
        <v>0.83997316452228965</v>
      </c>
      <c r="H216">
        <v>0.66452439947202224</v>
      </c>
      <c r="I216">
        <v>0.97701564524949402</v>
      </c>
      <c r="J216">
        <v>0.84405940747020802</v>
      </c>
    </row>
    <row r="217" spans="1:10" x14ac:dyDescent="0.2">
      <c r="A217">
        <v>0</v>
      </c>
      <c r="B217">
        <v>-75</v>
      </c>
      <c r="C217" t="s">
        <v>20</v>
      </c>
      <c r="D217" t="s">
        <v>16</v>
      </c>
      <c r="E217">
        <v>0.74667913921575579</v>
      </c>
      <c r="F217">
        <v>0.97805811827519018</v>
      </c>
      <c r="G217">
        <v>0.8979671718038611</v>
      </c>
      <c r="H217">
        <v>0.78326636720238518</v>
      </c>
      <c r="I217">
        <v>0.98497549557100361</v>
      </c>
      <c r="J217">
        <v>0.90258122714810063</v>
      </c>
    </row>
    <row r="218" spans="1:10" x14ac:dyDescent="0.2">
      <c r="A218">
        <v>1</v>
      </c>
      <c r="B218">
        <v>-75</v>
      </c>
      <c r="C218" t="s">
        <v>20</v>
      </c>
      <c r="D218" t="s">
        <v>16</v>
      </c>
      <c r="E218">
        <v>0.74042914939942661</v>
      </c>
      <c r="F218">
        <v>0.97747879006973482</v>
      </c>
      <c r="G218">
        <v>0.89513151880349029</v>
      </c>
      <c r="H218">
        <v>0.77733377223571498</v>
      </c>
      <c r="I218">
        <v>0.98455221899707923</v>
      </c>
      <c r="J218">
        <v>0.89975656809413451</v>
      </c>
    </row>
    <row r="219" spans="1:10" x14ac:dyDescent="0.2">
      <c r="A219">
        <v>2</v>
      </c>
      <c r="B219">
        <v>-75</v>
      </c>
      <c r="C219" t="s">
        <v>20</v>
      </c>
      <c r="D219" t="s">
        <v>16</v>
      </c>
      <c r="E219">
        <v>0.72187435876429085</v>
      </c>
      <c r="F219">
        <v>0.97566947791785319</v>
      </c>
      <c r="G219">
        <v>0.88657476579701866</v>
      </c>
      <c r="H219">
        <v>0.75962329230921133</v>
      </c>
      <c r="I219">
        <v>0.98323264997208482</v>
      </c>
      <c r="J219">
        <v>0.89123222804655966</v>
      </c>
    </row>
    <row r="220" spans="1:10" x14ac:dyDescent="0.2">
      <c r="A220">
        <v>3</v>
      </c>
      <c r="B220">
        <v>-75</v>
      </c>
      <c r="C220" t="s">
        <v>20</v>
      </c>
      <c r="D220" t="s">
        <v>16</v>
      </c>
      <c r="E220">
        <v>0.69165916418272444</v>
      </c>
      <c r="F220">
        <v>0.97241130541252263</v>
      </c>
      <c r="G220">
        <v>0.87217445299525187</v>
      </c>
      <c r="H220">
        <v>0.73045640716970617</v>
      </c>
      <c r="I220">
        <v>0.98086384386461845</v>
      </c>
      <c r="J220">
        <v>0.87689713712626771</v>
      </c>
    </row>
    <row r="221" spans="1:10" x14ac:dyDescent="0.2">
      <c r="A221">
        <v>4</v>
      </c>
      <c r="B221">
        <v>-75</v>
      </c>
      <c r="C221" t="s">
        <v>20</v>
      </c>
      <c r="D221" t="s">
        <v>16</v>
      </c>
      <c r="E221">
        <v>0.65101338134136677</v>
      </c>
      <c r="F221">
        <v>0.96733049459088638</v>
      </c>
      <c r="G221">
        <v>0.8518153096065465</v>
      </c>
      <c r="H221">
        <v>0.69054465432051648</v>
      </c>
      <c r="I221">
        <v>0.97718299087821958</v>
      </c>
      <c r="J221">
        <v>0.85669259432359435</v>
      </c>
    </row>
    <row r="222" spans="1:10" x14ac:dyDescent="0.2">
      <c r="A222">
        <v>0</v>
      </c>
      <c r="B222">
        <v>-70</v>
      </c>
      <c r="C222" t="s">
        <v>20</v>
      </c>
      <c r="D222" t="s">
        <v>16</v>
      </c>
      <c r="E222">
        <v>0.79594686816195659</v>
      </c>
      <c r="F222">
        <v>0.98050191538852904</v>
      </c>
      <c r="G222">
        <v>0.91834636428329641</v>
      </c>
      <c r="H222">
        <v>0.82889026476937722</v>
      </c>
      <c r="I222">
        <v>0.98698521505076242</v>
      </c>
      <c r="J222">
        <v>0.92309865345425923</v>
      </c>
    </row>
    <row r="223" spans="1:10" x14ac:dyDescent="0.2">
      <c r="A223">
        <v>1</v>
      </c>
      <c r="B223">
        <v>-70</v>
      </c>
      <c r="C223" t="s">
        <v>20</v>
      </c>
      <c r="D223" t="s">
        <v>16</v>
      </c>
      <c r="E223">
        <v>0.7881834665596309</v>
      </c>
      <c r="F223">
        <v>0.97981151584432458</v>
      </c>
      <c r="G223">
        <v>0.914954675264948</v>
      </c>
      <c r="H223">
        <v>0.82159694278972817</v>
      </c>
      <c r="I223">
        <v>0.9864873471084552</v>
      </c>
      <c r="J223">
        <v>0.91975435308530995</v>
      </c>
    </row>
    <row r="224" spans="1:10" x14ac:dyDescent="0.2">
      <c r="A224">
        <v>2</v>
      </c>
      <c r="B224">
        <v>-70</v>
      </c>
      <c r="C224" t="s">
        <v>20</v>
      </c>
      <c r="D224" t="s">
        <v>16</v>
      </c>
      <c r="E224">
        <v>0.76503008609016709</v>
      </c>
      <c r="F224">
        <v>0.97760385053154641</v>
      </c>
      <c r="G224">
        <v>0.9046232193433088</v>
      </c>
      <c r="H224">
        <v>0.79968121684518367</v>
      </c>
      <c r="I224">
        <v>0.98490019042690624</v>
      </c>
      <c r="J224">
        <v>0.9095579412144964</v>
      </c>
    </row>
    <row r="225" spans="1:10" x14ac:dyDescent="0.2">
      <c r="A225">
        <v>3</v>
      </c>
      <c r="B225">
        <v>-70</v>
      </c>
      <c r="C225" t="s">
        <v>20</v>
      </c>
      <c r="D225" t="s">
        <v>16</v>
      </c>
      <c r="E225">
        <v>0.727044602354045</v>
      </c>
      <c r="F225">
        <v>0.97343019002539344</v>
      </c>
      <c r="G225">
        <v>0.88691136321452557</v>
      </c>
      <c r="H225">
        <v>0.76314894021677415</v>
      </c>
      <c r="I225">
        <v>0.9819160588367094</v>
      </c>
      <c r="J225">
        <v>0.89207879157773406</v>
      </c>
    </row>
    <row r="226" spans="1:10" x14ac:dyDescent="0.2">
      <c r="A226">
        <v>4</v>
      </c>
      <c r="B226">
        <v>-70</v>
      </c>
      <c r="C226" t="s">
        <v>20</v>
      </c>
      <c r="D226" t="s">
        <v>16</v>
      </c>
      <c r="E226">
        <v>0.6745191638725575</v>
      </c>
      <c r="F226">
        <v>0.96440619569027763</v>
      </c>
      <c r="G226">
        <v>0.8595847312188678</v>
      </c>
      <c r="H226">
        <v>0.71308308147529476</v>
      </c>
      <c r="I226">
        <v>0.97884429233836201</v>
      </c>
      <c r="J226">
        <v>0.86861098075135201</v>
      </c>
    </row>
    <row r="227" spans="1:10" x14ac:dyDescent="0.2">
      <c r="A227">
        <v>0</v>
      </c>
      <c r="B227">
        <v>-65</v>
      </c>
      <c r="C227" t="s">
        <v>20</v>
      </c>
      <c r="D227" t="s">
        <v>16</v>
      </c>
      <c r="E227">
        <v>0.8393179870106503</v>
      </c>
      <c r="F227">
        <v>0.98350445066758396</v>
      </c>
      <c r="G227">
        <v>0.93619303631809458</v>
      </c>
      <c r="H227">
        <v>0.86718428653215507</v>
      </c>
      <c r="I227">
        <v>0.98745123757814035</v>
      </c>
      <c r="J227">
        <v>0.93854038488775537</v>
      </c>
    </row>
    <row r="228" spans="1:10" x14ac:dyDescent="0.2">
      <c r="A228">
        <v>1</v>
      </c>
      <c r="B228">
        <v>-65</v>
      </c>
      <c r="C228" t="s">
        <v>20</v>
      </c>
      <c r="D228" t="s">
        <v>16</v>
      </c>
      <c r="E228">
        <v>0.8291396507016553</v>
      </c>
      <c r="F228">
        <v>0.98163871989809404</v>
      </c>
      <c r="G228">
        <v>0.93134715620828779</v>
      </c>
      <c r="H228">
        <v>0.85938482638673497</v>
      </c>
      <c r="I228">
        <v>0.98800647526081375</v>
      </c>
      <c r="J228">
        <v>0.93608638364810559</v>
      </c>
    </row>
    <row r="229" spans="1:10" x14ac:dyDescent="0.2">
      <c r="A229">
        <v>2</v>
      </c>
      <c r="B229">
        <v>-65</v>
      </c>
      <c r="C229" t="s">
        <v>20</v>
      </c>
      <c r="D229" t="s">
        <v>16</v>
      </c>
      <c r="E229">
        <v>0.80201896493588209</v>
      </c>
      <c r="F229">
        <v>0.97910839614579981</v>
      </c>
      <c r="G229">
        <v>0.91957705295795655</v>
      </c>
      <c r="H229">
        <v>0.83391996649691835</v>
      </c>
      <c r="I229">
        <v>0.98620797719856723</v>
      </c>
      <c r="J229">
        <v>0.92458741304593139</v>
      </c>
    </row>
    <row r="230" spans="1:10" x14ac:dyDescent="0.2">
      <c r="A230">
        <v>3</v>
      </c>
      <c r="B230">
        <v>-65</v>
      </c>
      <c r="C230" t="s">
        <v>20</v>
      </c>
      <c r="D230" t="s">
        <v>16</v>
      </c>
      <c r="E230">
        <v>0.75714483375821606</v>
      </c>
      <c r="F230">
        <v>0.97410496056503582</v>
      </c>
      <c r="G230">
        <v>0.89902309999490981</v>
      </c>
      <c r="H230">
        <v>0.7909246000247967</v>
      </c>
      <c r="I230">
        <v>0.98267717844382518</v>
      </c>
      <c r="J230">
        <v>0.90448176656763923</v>
      </c>
    </row>
    <row r="231" spans="1:10" x14ac:dyDescent="0.2">
      <c r="A231">
        <v>4</v>
      </c>
      <c r="B231">
        <v>-65</v>
      </c>
      <c r="C231" t="s">
        <v>20</v>
      </c>
      <c r="D231" t="s">
        <v>16</v>
      </c>
      <c r="E231">
        <v>0.6948562967767371</v>
      </c>
      <c r="F231">
        <v>0.96297483674681605</v>
      </c>
      <c r="G231">
        <v>0.86668729829804025</v>
      </c>
      <c r="H231">
        <v>0.730889258785695</v>
      </c>
      <c r="I231">
        <v>0.97833843421702882</v>
      </c>
      <c r="J231">
        <v>0.87648671598912076</v>
      </c>
    </row>
    <row r="232" spans="1:10" x14ac:dyDescent="0.2">
      <c r="A232">
        <v>0</v>
      </c>
      <c r="B232">
        <v>-60</v>
      </c>
      <c r="C232" t="s">
        <v>20</v>
      </c>
      <c r="D232" t="s">
        <v>16</v>
      </c>
      <c r="E232">
        <v>0.87498461552412243</v>
      </c>
      <c r="F232">
        <v>0.98491749824262242</v>
      </c>
      <c r="G232">
        <v>0.94993312399996077</v>
      </c>
      <c r="H232">
        <v>0.89999893124534935</v>
      </c>
      <c r="I232">
        <v>0.98878754881759279</v>
      </c>
      <c r="J232">
        <v>0.95215464483425005</v>
      </c>
    </row>
    <row r="233" spans="1:10" x14ac:dyDescent="0.2">
      <c r="A233">
        <v>1</v>
      </c>
      <c r="B233">
        <v>-60</v>
      </c>
      <c r="C233" t="s">
        <v>20</v>
      </c>
      <c r="D233" t="s">
        <v>16</v>
      </c>
      <c r="E233">
        <v>0.86487447652215499</v>
      </c>
      <c r="F233">
        <v>0.98412817268049402</v>
      </c>
      <c r="G233">
        <v>0.9457985826234554</v>
      </c>
      <c r="H233">
        <v>0.89064263980236902</v>
      </c>
      <c r="I233">
        <v>0.98813954373471558</v>
      </c>
      <c r="J233">
        <v>0.94808308414214038</v>
      </c>
    </row>
    <row r="234" spans="1:10" x14ac:dyDescent="0.2">
      <c r="A234">
        <v>2</v>
      </c>
      <c r="B234">
        <v>-60</v>
      </c>
      <c r="C234" t="s">
        <v>20</v>
      </c>
      <c r="D234" t="s">
        <v>16</v>
      </c>
      <c r="E234">
        <v>0.83322452894449239</v>
      </c>
      <c r="F234">
        <v>0.9802753217247</v>
      </c>
      <c r="G234">
        <v>0.93185851855219237</v>
      </c>
      <c r="H234">
        <v>0.86278135887841179</v>
      </c>
      <c r="I234">
        <v>0.98723251903104636</v>
      </c>
      <c r="J234">
        <v>0.93679000402242918</v>
      </c>
    </row>
    <row r="235" spans="1:10" x14ac:dyDescent="0.2">
      <c r="A235">
        <v>3</v>
      </c>
      <c r="B235">
        <v>-60</v>
      </c>
      <c r="C235" t="s">
        <v>20</v>
      </c>
      <c r="D235" t="s">
        <v>16</v>
      </c>
      <c r="E235">
        <v>0.78222621806066939</v>
      </c>
      <c r="F235">
        <v>0.97450075314651918</v>
      </c>
      <c r="G235">
        <v>0.90881822512251242</v>
      </c>
      <c r="H235">
        <v>0.81408754245888848</v>
      </c>
      <c r="I235">
        <v>0.98320151607249684</v>
      </c>
      <c r="J235">
        <v>0.91444511613737045</v>
      </c>
    </row>
    <row r="236" spans="1:10" x14ac:dyDescent="0.2">
      <c r="A236">
        <v>4</v>
      </c>
      <c r="B236">
        <v>-60</v>
      </c>
      <c r="C236" t="s">
        <v>20</v>
      </c>
      <c r="D236" t="s">
        <v>16</v>
      </c>
      <c r="E236">
        <v>0.71107364659243544</v>
      </c>
      <c r="F236">
        <v>0.96114726481045965</v>
      </c>
      <c r="G236">
        <v>0.87175278685527069</v>
      </c>
      <c r="H236">
        <v>0.74484964151336119</v>
      </c>
      <c r="I236">
        <v>0.97756616220339276</v>
      </c>
      <c r="J236">
        <v>0.88230621223127992</v>
      </c>
    </row>
    <row r="237" spans="1:10" x14ac:dyDescent="0.2">
      <c r="A237">
        <v>0</v>
      </c>
      <c r="B237">
        <v>-55</v>
      </c>
      <c r="C237" t="s">
        <v>20</v>
      </c>
      <c r="D237" t="s">
        <v>16</v>
      </c>
      <c r="E237">
        <v>0.90355268404837719</v>
      </c>
      <c r="F237">
        <v>0.98510191988872375</v>
      </c>
      <c r="G237">
        <v>0.96020848886552856</v>
      </c>
      <c r="H237">
        <v>0.92776641592226383</v>
      </c>
      <c r="I237">
        <v>0.99077644049302604</v>
      </c>
      <c r="J237">
        <v>0.96415171835073155</v>
      </c>
    </row>
    <row r="238" spans="1:10" x14ac:dyDescent="0.2">
      <c r="A238">
        <v>1</v>
      </c>
      <c r="B238">
        <v>-55</v>
      </c>
      <c r="C238" t="s">
        <v>20</v>
      </c>
      <c r="D238" t="s">
        <v>16</v>
      </c>
      <c r="E238">
        <v>0.89360578251696698</v>
      </c>
      <c r="F238">
        <v>0.98518839212547804</v>
      </c>
      <c r="G238">
        <v>0.95668382366166016</v>
      </c>
      <c r="H238">
        <v>0.91710167554463795</v>
      </c>
      <c r="I238">
        <v>0.98915476986115558</v>
      </c>
      <c r="J238">
        <v>0.95874924816796758</v>
      </c>
    </row>
    <row r="239" spans="1:10" x14ac:dyDescent="0.2">
      <c r="A239">
        <v>2</v>
      </c>
      <c r="B239">
        <v>-55</v>
      </c>
      <c r="C239" t="s">
        <v>20</v>
      </c>
      <c r="D239" t="s">
        <v>16</v>
      </c>
      <c r="E239">
        <v>0.85902900059575515</v>
      </c>
      <c r="F239">
        <v>0.98116401741329595</v>
      </c>
      <c r="G239">
        <v>0.9417983997132866</v>
      </c>
      <c r="H239">
        <v>0.88666442087615649</v>
      </c>
      <c r="I239">
        <v>0.98802440600288965</v>
      </c>
      <c r="J239">
        <v>0.94655010907140757</v>
      </c>
    </row>
    <row r="240" spans="1:10" x14ac:dyDescent="0.2">
      <c r="A240">
        <v>3</v>
      </c>
      <c r="B240">
        <v>-55</v>
      </c>
      <c r="C240" t="s">
        <v>20</v>
      </c>
      <c r="D240" t="s">
        <v>16</v>
      </c>
      <c r="E240">
        <v>0.80255309472795489</v>
      </c>
      <c r="F240">
        <v>0.97464802043118282</v>
      </c>
      <c r="G240">
        <v>0.91652926284306624</v>
      </c>
      <c r="H240">
        <v>0.83289808462539072</v>
      </c>
      <c r="I240">
        <v>0.98351783232373102</v>
      </c>
      <c r="J240">
        <v>0.92223948678469481</v>
      </c>
    </row>
    <row r="241" spans="1:10" x14ac:dyDescent="0.2">
      <c r="A241">
        <v>4</v>
      </c>
      <c r="B241">
        <v>-55</v>
      </c>
      <c r="C241" t="s">
        <v>20</v>
      </c>
      <c r="D241" t="s">
        <v>16</v>
      </c>
      <c r="E241">
        <v>0.723327115039054</v>
      </c>
      <c r="F241">
        <v>0.95891742564718996</v>
      </c>
      <c r="G241">
        <v>0.87490492779165419</v>
      </c>
      <c r="H241">
        <v>0.75508706209985843</v>
      </c>
      <c r="I241">
        <v>0.97652784805958404</v>
      </c>
      <c r="J241">
        <v>0.88621707058691501</v>
      </c>
    </row>
    <row r="242" spans="1:10" x14ac:dyDescent="0.2">
      <c r="A242">
        <v>0</v>
      </c>
      <c r="B242">
        <v>-50</v>
      </c>
      <c r="C242" t="s">
        <v>20</v>
      </c>
      <c r="D242" t="s">
        <v>16</v>
      </c>
      <c r="E242">
        <v>0.92872404395458896</v>
      </c>
      <c r="F242">
        <v>0.98689848792603962</v>
      </c>
      <c r="G242">
        <v>0.97002152977934519</v>
      </c>
      <c r="H242">
        <v>0.94733725287110959</v>
      </c>
      <c r="I242">
        <v>0.99042270631378604</v>
      </c>
      <c r="J242">
        <v>0.972256778724227</v>
      </c>
    </row>
    <row r="243" spans="1:10" x14ac:dyDescent="0.2">
      <c r="A243">
        <v>1</v>
      </c>
      <c r="B243">
        <v>-50</v>
      </c>
      <c r="C243" t="s">
        <v>20</v>
      </c>
      <c r="D243" t="s">
        <v>16</v>
      </c>
      <c r="E243">
        <v>0.91384112991529243</v>
      </c>
      <c r="F243">
        <v>0.98328448555622638</v>
      </c>
      <c r="G243">
        <v>0.96277424584657478</v>
      </c>
      <c r="H243">
        <v>0.94003505595391235</v>
      </c>
      <c r="I243">
        <v>0.99249059085294677</v>
      </c>
      <c r="J243">
        <v>0.97016363626755675</v>
      </c>
    </row>
    <row r="244" spans="1:10" x14ac:dyDescent="0.2">
      <c r="A244">
        <v>2</v>
      </c>
      <c r="B244">
        <v>-50</v>
      </c>
      <c r="C244" t="s">
        <v>20</v>
      </c>
      <c r="D244" t="s">
        <v>16</v>
      </c>
      <c r="E244">
        <v>0.87979663512382356</v>
      </c>
      <c r="F244">
        <v>0.98181381243572885</v>
      </c>
      <c r="G244">
        <v>0.9496588717841854</v>
      </c>
      <c r="H244">
        <v>0.90592816639413443</v>
      </c>
      <c r="I244">
        <v>0.98861810881324885</v>
      </c>
      <c r="J244">
        <v>0.95418050848776359</v>
      </c>
    </row>
    <row r="245" spans="1:10" x14ac:dyDescent="0.2">
      <c r="A245">
        <v>3</v>
      </c>
      <c r="B245">
        <v>-50</v>
      </c>
      <c r="C245" t="s">
        <v>20</v>
      </c>
      <c r="D245" t="s">
        <v>16</v>
      </c>
      <c r="E245">
        <v>0.81837150566681227</v>
      </c>
      <c r="F245">
        <v>0.97455740130341117</v>
      </c>
      <c r="G245">
        <v>0.92233142559597325</v>
      </c>
      <c r="H245">
        <v>0.84757689729466112</v>
      </c>
      <c r="I245">
        <v>0.98363985144688537</v>
      </c>
      <c r="J245">
        <v>0.92807771999264965</v>
      </c>
    </row>
    <row r="246" spans="1:10" x14ac:dyDescent="0.2">
      <c r="A246">
        <v>4</v>
      </c>
      <c r="B246">
        <v>-50</v>
      </c>
      <c r="C246" t="s">
        <v>20</v>
      </c>
      <c r="D246" t="s">
        <v>16</v>
      </c>
      <c r="E246">
        <v>0.72988670543279499</v>
      </c>
      <c r="F246">
        <v>0.95156856372532805</v>
      </c>
      <c r="G246">
        <v>0.87260923081136921</v>
      </c>
      <c r="H246">
        <v>0.77106979058655656</v>
      </c>
      <c r="I246">
        <v>0.98048262264808761</v>
      </c>
      <c r="J246">
        <v>0.88859349313094427</v>
      </c>
    </row>
    <row r="247" spans="1:10" x14ac:dyDescent="0.2">
      <c r="A247">
        <v>0</v>
      </c>
      <c r="B247">
        <v>-45</v>
      </c>
      <c r="C247" t="s">
        <v>20</v>
      </c>
      <c r="D247" t="s">
        <v>16</v>
      </c>
      <c r="E247">
        <v>0.94776084294437402</v>
      </c>
      <c r="F247">
        <v>0.98756514999010281</v>
      </c>
      <c r="G247">
        <v>0.97698632372573679</v>
      </c>
      <c r="H247">
        <v>0.96301865558542643</v>
      </c>
      <c r="I247">
        <v>0.99076620168419161</v>
      </c>
      <c r="J247">
        <v>0.97927791382625484</v>
      </c>
    </row>
    <row r="248" spans="1:10" x14ac:dyDescent="0.2">
      <c r="A248">
        <v>1</v>
      </c>
      <c r="B248">
        <v>-45</v>
      </c>
      <c r="C248" t="s">
        <v>20</v>
      </c>
      <c r="D248" t="s">
        <v>16</v>
      </c>
      <c r="E248">
        <v>0.93323980943193119</v>
      </c>
      <c r="F248">
        <v>0.98487289745770679</v>
      </c>
      <c r="G248">
        <v>0.97044555159014356</v>
      </c>
      <c r="H248">
        <v>0.95476137714383802</v>
      </c>
      <c r="I248">
        <v>0.99203751295446763</v>
      </c>
      <c r="J248">
        <v>0.97614734459664143</v>
      </c>
    </row>
    <row r="249" spans="1:10" x14ac:dyDescent="0.2">
      <c r="A249">
        <v>2</v>
      </c>
      <c r="B249">
        <v>-45</v>
      </c>
      <c r="C249" t="s">
        <v>20</v>
      </c>
      <c r="D249" t="s">
        <v>16</v>
      </c>
      <c r="E249">
        <v>0.89477296341628421</v>
      </c>
      <c r="F249">
        <v>0.981172551808426</v>
      </c>
      <c r="G249">
        <v>0.95464705149371865</v>
      </c>
      <c r="H249">
        <v>0.92142767724018337</v>
      </c>
      <c r="I249">
        <v>0.99004458670372397</v>
      </c>
      <c r="J249">
        <v>0.96109103687430875</v>
      </c>
    </row>
    <row r="250" spans="1:10" x14ac:dyDescent="0.2">
      <c r="A250">
        <v>3</v>
      </c>
      <c r="B250">
        <v>-45</v>
      </c>
      <c r="C250" t="s">
        <v>20</v>
      </c>
      <c r="D250" t="s">
        <v>16</v>
      </c>
      <c r="E250">
        <v>0.82989751240368681</v>
      </c>
      <c r="F250">
        <v>0.97422619794613396</v>
      </c>
      <c r="G250">
        <v>0.92635296061093064</v>
      </c>
      <c r="H250">
        <v>0.85830418345642823</v>
      </c>
      <c r="I250">
        <v>0.98357099554809124</v>
      </c>
      <c r="J250">
        <v>0.93212139003735361</v>
      </c>
    </row>
    <row r="251" spans="1:10" x14ac:dyDescent="0.2">
      <c r="A251">
        <v>4</v>
      </c>
      <c r="B251">
        <v>-45</v>
      </c>
      <c r="C251" t="s">
        <v>20</v>
      </c>
      <c r="D251" t="s">
        <v>16</v>
      </c>
      <c r="E251">
        <v>0.73399025327754752</v>
      </c>
      <c r="F251">
        <v>0.94804742900986405</v>
      </c>
      <c r="G251">
        <v>0.87189705187752353</v>
      </c>
      <c r="H251">
        <v>0.7746880189660349</v>
      </c>
      <c r="I251">
        <v>0.97912406474804559</v>
      </c>
      <c r="J251">
        <v>0.88929057579129867</v>
      </c>
    </row>
    <row r="252" spans="1:10" x14ac:dyDescent="0.2">
      <c r="A252">
        <v>0</v>
      </c>
      <c r="B252">
        <v>-40</v>
      </c>
      <c r="C252" t="s">
        <v>20</v>
      </c>
      <c r="D252" t="s">
        <v>16</v>
      </c>
      <c r="E252">
        <v>0.96114319636556156</v>
      </c>
      <c r="F252">
        <v>0.98792114423057098</v>
      </c>
      <c r="G252">
        <v>0.98143284029373234</v>
      </c>
      <c r="H252">
        <v>0.97561810118425385</v>
      </c>
      <c r="I252">
        <v>0.9917102086284546</v>
      </c>
      <c r="J252">
        <v>0.98513930927309723</v>
      </c>
    </row>
    <row r="253" spans="1:10" x14ac:dyDescent="0.2">
      <c r="A253">
        <v>1</v>
      </c>
      <c r="B253">
        <v>-40</v>
      </c>
      <c r="C253" t="s">
        <v>20</v>
      </c>
      <c r="D253" t="s">
        <v>16</v>
      </c>
      <c r="E253">
        <v>0.94802504689899236</v>
      </c>
      <c r="F253">
        <v>0.98633627554354797</v>
      </c>
      <c r="G253">
        <v>0.97632658699855623</v>
      </c>
      <c r="H253">
        <v>0.96515163885553723</v>
      </c>
      <c r="I253">
        <v>0.99134317942816341</v>
      </c>
      <c r="J253">
        <v>0.98032632416280785</v>
      </c>
    </row>
    <row r="254" spans="1:10" x14ac:dyDescent="0.2">
      <c r="A254">
        <v>2</v>
      </c>
      <c r="B254">
        <v>-40</v>
      </c>
      <c r="C254" t="s">
        <v>20</v>
      </c>
      <c r="D254" t="s">
        <v>16</v>
      </c>
      <c r="E254">
        <v>0.90535781202147458</v>
      </c>
      <c r="F254">
        <v>0.98038701260506156</v>
      </c>
      <c r="G254">
        <v>0.95796372632564919</v>
      </c>
      <c r="H254">
        <v>0.93280338259480522</v>
      </c>
      <c r="I254">
        <v>0.99118692790985841</v>
      </c>
      <c r="J254">
        <v>0.96618410016722023</v>
      </c>
    </row>
    <row r="255" spans="1:10" x14ac:dyDescent="0.2">
      <c r="A255">
        <v>3</v>
      </c>
      <c r="B255">
        <v>-40</v>
      </c>
      <c r="C255" t="s">
        <v>20</v>
      </c>
      <c r="D255" t="s">
        <v>16</v>
      </c>
      <c r="E255">
        <v>0.83617354404165178</v>
      </c>
      <c r="F255">
        <v>0.97205647423327324</v>
      </c>
      <c r="G255">
        <v>0.92731694795058983</v>
      </c>
      <c r="H255">
        <v>0.86592123166472657</v>
      </c>
      <c r="I255">
        <v>0.98480905479991199</v>
      </c>
      <c r="J255">
        <v>0.93606776540563719</v>
      </c>
    </row>
    <row r="256" spans="1:10" x14ac:dyDescent="0.2">
      <c r="A256">
        <v>4</v>
      </c>
      <c r="B256">
        <v>-40</v>
      </c>
      <c r="C256" t="s">
        <v>20</v>
      </c>
      <c r="D256" t="s">
        <v>16</v>
      </c>
      <c r="E256">
        <v>0.73320937184014301</v>
      </c>
      <c r="F256">
        <v>0.94383812550151058</v>
      </c>
      <c r="G256">
        <v>0.86932622431902362</v>
      </c>
      <c r="H256">
        <v>0.77437867223266565</v>
      </c>
      <c r="I256">
        <v>0.97745594693596638</v>
      </c>
      <c r="J256">
        <v>0.8882610328795888</v>
      </c>
    </row>
    <row r="257" spans="1:10" x14ac:dyDescent="0.2">
      <c r="A257">
        <v>0</v>
      </c>
      <c r="B257">
        <v>-35</v>
      </c>
      <c r="C257" t="s">
        <v>20</v>
      </c>
      <c r="D257" t="s">
        <v>16</v>
      </c>
      <c r="E257">
        <v>0.97330352426958999</v>
      </c>
      <c r="F257">
        <v>0.98537586862400561</v>
      </c>
      <c r="G257">
        <v>0.98235134279171843</v>
      </c>
      <c r="H257">
        <v>0.98467980603608118</v>
      </c>
      <c r="I257">
        <v>0.99270424522514045</v>
      </c>
      <c r="J257">
        <v>0.98958434265263162</v>
      </c>
    </row>
    <row r="258" spans="1:10" x14ac:dyDescent="0.2">
      <c r="A258">
        <v>1</v>
      </c>
      <c r="B258">
        <v>-35</v>
      </c>
      <c r="C258" t="s">
        <v>20</v>
      </c>
      <c r="D258" t="s">
        <v>16</v>
      </c>
      <c r="E258">
        <v>0.95749069167583578</v>
      </c>
      <c r="F258">
        <v>0.98712633995135424</v>
      </c>
      <c r="G258">
        <v>0.97978119911267558</v>
      </c>
      <c r="H258">
        <v>0.9726293397705944</v>
      </c>
      <c r="I258">
        <v>0.99130254299420362</v>
      </c>
      <c r="J258">
        <v>0.98365244293053899</v>
      </c>
    </row>
    <row r="259" spans="1:10" x14ac:dyDescent="0.2">
      <c r="A259">
        <v>2</v>
      </c>
      <c r="B259">
        <v>-35</v>
      </c>
      <c r="C259" t="s">
        <v>20</v>
      </c>
      <c r="D259" t="s">
        <v>16</v>
      </c>
      <c r="E259">
        <v>0.9149132301509878</v>
      </c>
      <c r="F259">
        <v>0.98253910093177044</v>
      </c>
      <c r="G259">
        <v>0.96258455304522117</v>
      </c>
      <c r="H259">
        <v>0.93643366720014976</v>
      </c>
      <c r="I259">
        <v>0.98910812143286542</v>
      </c>
      <c r="J259">
        <v>0.9672454027610764</v>
      </c>
    </row>
    <row r="260" spans="1:10" x14ac:dyDescent="0.2">
      <c r="A260">
        <v>3</v>
      </c>
      <c r="B260">
        <v>-35</v>
      </c>
      <c r="C260" t="s">
        <v>20</v>
      </c>
      <c r="D260" t="s">
        <v>16</v>
      </c>
      <c r="E260">
        <v>0.83959765812550347</v>
      </c>
      <c r="F260">
        <v>0.97114218597430257</v>
      </c>
      <c r="G260">
        <v>0.92796290898076284</v>
      </c>
      <c r="H260">
        <v>0.8691251664926567</v>
      </c>
      <c r="I260">
        <v>0.98438454810104403</v>
      </c>
      <c r="J260">
        <v>0.93686523052785675</v>
      </c>
    </row>
    <row r="261" spans="1:10" x14ac:dyDescent="0.2">
      <c r="A261">
        <v>4</v>
      </c>
      <c r="B261">
        <v>-35</v>
      </c>
      <c r="C261" t="s">
        <v>20</v>
      </c>
      <c r="D261" t="s">
        <v>16</v>
      </c>
      <c r="E261">
        <v>0.72953774678997385</v>
      </c>
      <c r="F261">
        <v>0.94165560383492597</v>
      </c>
      <c r="G261">
        <v>0.86698160634906096</v>
      </c>
      <c r="H261">
        <v>0.76964399238349013</v>
      </c>
      <c r="I261">
        <v>0.97294248877966483</v>
      </c>
      <c r="J261">
        <v>0.88347201230403916</v>
      </c>
    </row>
    <row r="262" spans="1:10" x14ac:dyDescent="0.2">
      <c r="A262">
        <v>0</v>
      </c>
      <c r="B262">
        <v>-30</v>
      </c>
      <c r="C262" t="s">
        <v>20</v>
      </c>
      <c r="D262" t="s">
        <v>16</v>
      </c>
      <c r="E262">
        <v>0.9754468324217106</v>
      </c>
      <c r="F262">
        <v>0.98879149311372161</v>
      </c>
      <c r="G262">
        <v>0.9847817238761396</v>
      </c>
      <c r="H262">
        <v>0.98812049201602203</v>
      </c>
      <c r="I262">
        <v>0.99504654709508877</v>
      </c>
      <c r="J262">
        <v>0.99172921861917995</v>
      </c>
    </row>
    <row r="263" spans="1:10" x14ac:dyDescent="0.2">
      <c r="A263">
        <v>1</v>
      </c>
      <c r="B263">
        <v>-30</v>
      </c>
      <c r="C263" t="s">
        <v>20</v>
      </c>
      <c r="D263" t="s">
        <v>16</v>
      </c>
      <c r="E263">
        <v>0.96593118577945158</v>
      </c>
      <c r="F263">
        <v>0.98342107356527964</v>
      </c>
      <c r="G263">
        <v>0.97780847039580243</v>
      </c>
      <c r="H263">
        <v>0.97863216638415085</v>
      </c>
      <c r="I263">
        <v>0.99282809189714682</v>
      </c>
      <c r="J263">
        <v>0.98702825634950664</v>
      </c>
    </row>
    <row r="264" spans="1:10" x14ac:dyDescent="0.2">
      <c r="A264">
        <v>2</v>
      </c>
      <c r="B264">
        <v>-30</v>
      </c>
      <c r="C264" t="s">
        <v>20</v>
      </c>
      <c r="D264" t="s">
        <v>16</v>
      </c>
      <c r="E264">
        <v>0.91827919889409804</v>
      </c>
      <c r="F264">
        <v>0.98239849524794765</v>
      </c>
      <c r="G264">
        <v>0.96371881594909603</v>
      </c>
      <c r="H264">
        <v>0.93993381629127315</v>
      </c>
      <c r="I264">
        <v>0.98908751620055657</v>
      </c>
      <c r="J264">
        <v>0.96824124959083102</v>
      </c>
    </row>
    <row r="265" spans="1:10" x14ac:dyDescent="0.2">
      <c r="A265">
        <v>3</v>
      </c>
      <c r="B265">
        <v>-30</v>
      </c>
      <c r="C265" t="s">
        <v>20</v>
      </c>
      <c r="D265" t="s">
        <v>16</v>
      </c>
      <c r="E265">
        <v>0.83913383239296879</v>
      </c>
      <c r="F265">
        <v>0.96989526317034636</v>
      </c>
      <c r="G265">
        <v>0.92696408018293197</v>
      </c>
      <c r="H265">
        <v>0.86865008331291216</v>
      </c>
      <c r="I265">
        <v>0.98374754675119958</v>
      </c>
      <c r="J265">
        <v>0.93609452980018504</v>
      </c>
    </row>
    <row r="266" spans="1:10" x14ac:dyDescent="0.2">
      <c r="A266">
        <v>4</v>
      </c>
      <c r="B266">
        <v>-30</v>
      </c>
      <c r="C266" t="s">
        <v>20</v>
      </c>
      <c r="D266" t="s">
        <v>16</v>
      </c>
      <c r="E266">
        <v>0.72205816593378314</v>
      </c>
      <c r="F266">
        <v>0.93905140986521018</v>
      </c>
      <c r="G266">
        <v>0.86301094475064877</v>
      </c>
      <c r="H266">
        <v>0.76123826159506425</v>
      </c>
      <c r="I266">
        <v>0.96717827435302217</v>
      </c>
      <c r="J266">
        <v>0.87645539758193591</v>
      </c>
    </row>
    <row r="267" spans="1:10" x14ac:dyDescent="0.2">
      <c r="A267">
        <v>0</v>
      </c>
      <c r="B267">
        <v>-25</v>
      </c>
      <c r="C267" t="s">
        <v>20</v>
      </c>
      <c r="D267" t="s">
        <v>16</v>
      </c>
      <c r="E267">
        <v>0.97644457531267537</v>
      </c>
      <c r="F267">
        <v>0.99266321654321477</v>
      </c>
      <c r="G267">
        <v>0.98595297154964845</v>
      </c>
      <c r="H267">
        <v>0.98845419843578264</v>
      </c>
      <c r="I267">
        <v>0.99859669927186079</v>
      </c>
      <c r="J267">
        <v>0.99231285382679524</v>
      </c>
    </row>
    <row r="268" spans="1:10" x14ac:dyDescent="0.2">
      <c r="A268">
        <v>1</v>
      </c>
      <c r="B268">
        <v>-25</v>
      </c>
      <c r="C268" t="s">
        <v>20</v>
      </c>
      <c r="D268" t="s">
        <v>16</v>
      </c>
      <c r="E268">
        <v>0.96934493401849997</v>
      </c>
      <c r="F268">
        <v>0.98442877151059338</v>
      </c>
      <c r="G268">
        <v>0.97939678417931442</v>
      </c>
      <c r="H268">
        <v>0.97876827220992901</v>
      </c>
      <c r="I268">
        <v>0.99188482780732057</v>
      </c>
      <c r="J268">
        <v>0.98670689582362003</v>
      </c>
    </row>
    <row r="269" spans="1:10" x14ac:dyDescent="0.2">
      <c r="A269">
        <v>2</v>
      </c>
      <c r="B269">
        <v>-25</v>
      </c>
      <c r="C269" t="s">
        <v>20</v>
      </c>
      <c r="D269" t="s">
        <v>16</v>
      </c>
      <c r="E269">
        <v>0.91656471274948437</v>
      </c>
      <c r="F269">
        <v>0.98097064243360543</v>
      </c>
      <c r="G269">
        <v>0.96234198214698841</v>
      </c>
      <c r="H269">
        <v>0.94017180785341004</v>
      </c>
      <c r="I269">
        <v>0.98991314258848995</v>
      </c>
      <c r="J269">
        <v>0.96903955176812762</v>
      </c>
    </row>
    <row r="270" spans="1:10" x14ac:dyDescent="0.2">
      <c r="A270">
        <v>3</v>
      </c>
      <c r="B270">
        <v>-25</v>
      </c>
      <c r="C270" t="s">
        <v>20</v>
      </c>
      <c r="D270" t="s">
        <v>16</v>
      </c>
      <c r="E270">
        <v>0.83483070944487103</v>
      </c>
      <c r="F270">
        <v>0.96826203917342479</v>
      </c>
      <c r="G270">
        <v>0.92429397914909295</v>
      </c>
      <c r="H270">
        <v>0.86448829259100346</v>
      </c>
      <c r="I270">
        <v>0.98286863465850516</v>
      </c>
      <c r="J270">
        <v>0.93374393466754635</v>
      </c>
    </row>
    <row r="271" spans="1:10" x14ac:dyDescent="0.2">
      <c r="A271">
        <v>4</v>
      </c>
      <c r="B271">
        <v>-25</v>
      </c>
      <c r="C271" t="s">
        <v>20</v>
      </c>
      <c r="D271" t="s">
        <v>16</v>
      </c>
      <c r="E271">
        <v>0.70964823259920295</v>
      </c>
      <c r="F271">
        <v>0.93228299443089402</v>
      </c>
      <c r="G271">
        <v>0.85472943211132091</v>
      </c>
      <c r="H271">
        <v>0.75019547170745426</v>
      </c>
      <c r="I271">
        <v>0.96341181846138724</v>
      </c>
      <c r="J271">
        <v>0.8698333369985235</v>
      </c>
    </row>
    <row r="272" spans="1:10" x14ac:dyDescent="0.2">
      <c r="A272">
        <v>0</v>
      </c>
      <c r="B272">
        <v>-20</v>
      </c>
      <c r="C272" t="s">
        <v>20</v>
      </c>
      <c r="D272" t="s">
        <v>16</v>
      </c>
      <c r="E272">
        <v>0.97544218411932715</v>
      </c>
      <c r="F272">
        <v>0.9900660808391224</v>
      </c>
      <c r="G272">
        <v>0.98516323086897595</v>
      </c>
      <c r="H272">
        <v>0.98819326670657404</v>
      </c>
      <c r="I272">
        <v>0.99540785532595277</v>
      </c>
      <c r="J272">
        <v>0.9918545186101938</v>
      </c>
    </row>
    <row r="273" spans="1:10" x14ac:dyDescent="0.2">
      <c r="A273">
        <v>1</v>
      </c>
      <c r="B273">
        <v>-20</v>
      </c>
      <c r="C273" t="s">
        <v>20</v>
      </c>
      <c r="D273" t="s">
        <v>16</v>
      </c>
      <c r="E273">
        <v>0.96519983077810756</v>
      </c>
      <c r="F273">
        <v>0.98329972358044038</v>
      </c>
      <c r="G273">
        <v>0.97747501032070483</v>
      </c>
      <c r="H273">
        <v>0.9780163894495586</v>
      </c>
      <c r="I273">
        <v>0.99277413981299123</v>
      </c>
      <c r="J273">
        <v>0.98672608345016355</v>
      </c>
    </row>
    <row r="274" spans="1:10" x14ac:dyDescent="0.2">
      <c r="A274">
        <v>2</v>
      </c>
      <c r="B274">
        <v>-20</v>
      </c>
      <c r="C274" t="s">
        <v>20</v>
      </c>
      <c r="D274" t="s">
        <v>16</v>
      </c>
      <c r="E274">
        <v>0.91307599117969362</v>
      </c>
      <c r="F274">
        <v>0.98150962248985518</v>
      </c>
      <c r="G274">
        <v>0.96146572770076943</v>
      </c>
      <c r="H274">
        <v>0.93555764849685485</v>
      </c>
      <c r="I274">
        <v>0.98852725540961361</v>
      </c>
      <c r="J274">
        <v>0.96608873731422085</v>
      </c>
    </row>
    <row r="275" spans="1:10" x14ac:dyDescent="0.2">
      <c r="A275">
        <v>3</v>
      </c>
      <c r="B275">
        <v>-20</v>
      </c>
      <c r="C275" t="s">
        <v>20</v>
      </c>
      <c r="D275" t="s">
        <v>16</v>
      </c>
      <c r="E275">
        <v>0.82669848114758504</v>
      </c>
      <c r="F275">
        <v>0.96616870489019357</v>
      </c>
      <c r="G275">
        <v>0.91988772228413418</v>
      </c>
      <c r="H275">
        <v>0.85658303318571039</v>
      </c>
      <c r="I275">
        <v>0.98170594999288241</v>
      </c>
      <c r="J275">
        <v>0.929761425434948</v>
      </c>
    </row>
    <row r="276" spans="1:10" x14ac:dyDescent="0.2">
      <c r="A276">
        <v>4</v>
      </c>
      <c r="B276">
        <v>-20</v>
      </c>
      <c r="C276" t="s">
        <v>20</v>
      </c>
      <c r="D276" t="s">
        <v>16</v>
      </c>
      <c r="E276">
        <v>0.69330070730908289</v>
      </c>
      <c r="F276">
        <v>0.92397513814324361</v>
      </c>
      <c r="G276">
        <v>0.84414716211761898</v>
      </c>
      <c r="H276">
        <v>0.73550452436845259</v>
      </c>
      <c r="I276">
        <v>0.9587197409943734</v>
      </c>
      <c r="J276">
        <v>0.86128350261072351</v>
      </c>
    </row>
    <row r="277" spans="1:10" x14ac:dyDescent="0.2">
      <c r="A277">
        <v>0</v>
      </c>
      <c r="B277">
        <v>-15</v>
      </c>
      <c r="C277" t="s">
        <v>20</v>
      </c>
      <c r="D277" t="s">
        <v>16</v>
      </c>
      <c r="E277">
        <v>0.9733004316932834</v>
      </c>
      <c r="F277">
        <v>0.98606775908750799</v>
      </c>
      <c r="G277">
        <v>0.98311886432824103</v>
      </c>
      <c r="H277">
        <v>0.98539439362782755</v>
      </c>
      <c r="I277">
        <v>0.99258654694030679</v>
      </c>
      <c r="J277">
        <v>0.98975235205601519</v>
      </c>
    </row>
    <row r="278" spans="1:10" x14ac:dyDescent="0.2">
      <c r="A278">
        <v>1</v>
      </c>
      <c r="B278">
        <v>-15</v>
      </c>
      <c r="C278" t="s">
        <v>20</v>
      </c>
      <c r="D278" t="s">
        <v>16</v>
      </c>
      <c r="E278">
        <v>0.95528158077442582</v>
      </c>
      <c r="F278">
        <v>0.98693145857380438</v>
      </c>
      <c r="G278">
        <v>0.97911241605201582</v>
      </c>
      <c r="H278">
        <v>0.97150493700929696</v>
      </c>
      <c r="I278">
        <v>0.99117334481261021</v>
      </c>
      <c r="J278">
        <v>0.98295936580353083</v>
      </c>
    </row>
    <row r="279" spans="1:10" x14ac:dyDescent="0.2">
      <c r="A279">
        <v>2</v>
      </c>
      <c r="B279">
        <v>-15</v>
      </c>
      <c r="C279" t="s">
        <v>20</v>
      </c>
      <c r="D279" t="s">
        <v>16</v>
      </c>
      <c r="E279">
        <v>0.90444405737624822</v>
      </c>
      <c r="F279">
        <v>0.980720712074304</v>
      </c>
      <c r="G279">
        <v>0.95801602436254618</v>
      </c>
      <c r="H279">
        <v>0.92760023653581003</v>
      </c>
      <c r="I279">
        <v>0.98796133373437445</v>
      </c>
      <c r="J279">
        <v>0.96287261035286975</v>
      </c>
    </row>
    <row r="280" spans="1:10" x14ac:dyDescent="0.2">
      <c r="A280">
        <v>3</v>
      </c>
      <c r="B280">
        <v>-15</v>
      </c>
      <c r="C280" t="s">
        <v>20</v>
      </c>
      <c r="D280" t="s">
        <v>16</v>
      </c>
      <c r="E280">
        <v>0.81471678378200052</v>
      </c>
      <c r="F280">
        <v>0.96351415660579598</v>
      </c>
      <c r="G280">
        <v>0.91363964482791105</v>
      </c>
      <c r="H280">
        <v>0.84483082483504413</v>
      </c>
      <c r="I280">
        <v>0.980200915616113</v>
      </c>
      <c r="J280">
        <v>0.92405467808411079</v>
      </c>
    </row>
    <row r="281" spans="1:10" x14ac:dyDescent="0.2">
      <c r="A281">
        <v>4</v>
      </c>
      <c r="B281">
        <v>-15</v>
      </c>
      <c r="C281" t="s">
        <v>20</v>
      </c>
      <c r="D281" t="s">
        <v>16</v>
      </c>
      <c r="E281">
        <v>0.67299544837928216</v>
      </c>
      <c r="F281">
        <v>0.91368024444253315</v>
      </c>
      <c r="G281">
        <v>0.83100635903117004</v>
      </c>
      <c r="H281">
        <v>0.71705062236188544</v>
      </c>
      <c r="I281">
        <v>0.95281240089399</v>
      </c>
      <c r="J281">
        <v>0.85068714262336731</v>
      </c>
    </row>
    <row r="282" spans="1:10" x14ac:dyDescent="0.2">
      <c r="A282">
        <v>0</v>
      </c>
      <c r="B282">
        <v>-10</v>
      </c>
      <c r="C282" t="s">
        <v>20</v>
      </c>
      <c r="D282" t="s">
        <v>16</v>
      </c>
      <c r="E282">
        <v>0.9652927806145688</v>
      </c>
      <c r="F282">
        <v>0.98359623118381478</v>
      </c>
      <c r="G282">
        <v>0.97763564148798598</v>
      </c>
      <c r="H282">
        <v>0.97917618734031375</v>
      </c>
      <c r="I282">
        <v>0.993933140484069</v>
      </c>
      <c r="J282">
        <v>0.98779741220121042</v>
      </c>
    </row>
    <row r="283" spans="1:10" x14ac:dyDescent="0.2">
      <c r="A283">
        <v>1</v>
      </c>
      <c r="B283">
        <v>-10</v>
      </c>
      <c r="C283" t="s">
        <v>20</v>
      </c>
      <c r="D283" t="s">
        <v>16</v>
      </c>
      <c r="E283">
        <v>0.94572794429032081</v>
      </c>
      <c r="F283">
        <v>0.98686088189770704</v>
      </c>
      <c r="G283">
        <v>0.97614697983957643</v>
      </c>
      <c r="H283">
        <v>0.96189904195128662</v>
      </c>
      <c r="I283">
        <v>0.99004404712768856</v>
      </c>
      <c r="J283">
        <v>0.97838104708020435</v>
      </c>
    </row>
    <row r="284" spans="1:10" x14ac:dyDescent="0.2">
      <c r="A284">
        <v>2</v>
      </c>
      <c r="B284">
        <v>-10</v>
      </c>
      <c r="C284" t="s">
        <v>20</v>
      </c>
      <c r="D284" t="s">
        <v>16</v>
      </c>
      <c r="E284">
        <v>0.88830084584007185</v>
      </c>
      <c r="F284">
        <v>0.97604903598288961</v>
      </c>
      <c r="G284">
        <v>0.94964600815828837</v>
      </c>
      <c r="H284">
        <v>0.92032684617115457</v>
      </c>
      <c r="I284">
        <v>0.99069783686278845</v>
      </c>
      <c r="J284">
        <v>0.9606849924566272</v>
      </c>
    </row>
    <row r="285" spans="1:10" x14ac:dyDescent="0.2">
      <c r="A285">
        <v>3</v>
      </c>
      <c r="B285">
        <v>-10</v>
      </c>
      <c r="C285" t="s">
        <v>20</v>
      </c>
      <c r="D285" t="s">
        <v>16</v>
      </c>
      <c r="E285">
        <v>0.79884626098006628</v>
      </c>
      <c r="F285">
        <v>0.96015908264751915</v>
      </c>
      <c r="G285">
        <v>0.90539929169606004</v>
      </c>
      <c r="H285">
        <v>0.82908561001034464</v>
      </c>
      <c r="I285">
        <v>0.97827160406043256</v>
      </c>
      <c r="J285">
        <v>0.91649054335107882</v>
      </c>
    </row>
    <row r="286" spans="1:10" x14ac:dyDescent="0.2">
      <c r="A286">
        <v>4</v>
      </c>
      <c r="B286">
        <v>-10</v>
      </c>
      <c r="C286" t="s">
        <v>20</v>
      </c>
      <c r="D286" t="s">
        <v>16</v>
      </c>
      <c r="E286">
        <v>0.64873272788452063</v>
      </c>
      <c r="F286">
        <v>0.90078569890748217</v>
      </c>
      <c r="G286">
        <v>0.81496425435385333</v>
      </c>
      <c r="H286">
        <v>0.69470008133497863</v>
      </c>
      <c r="I286">
        <v>0.94527855871360045</v>
      </c>
      <c r="J286">
        <v>0.83789220274856802</v>
      </c>
    </row>
    <row r="287" spans="1:10" x14ac:dyDescent="0.2">
      <c r="A287">
        <v>0</v>
      </c>
      <c r="B287">
        <v>-5</v>
      </c>
      <c r="C287" t="s">
        <v>20</v>
      </c>
      <c r="D287" t="s">
        <v>16</v>
      </c>
      <c r="E287">
        <v>0.9474345068530442</v>
      </c>
      <c r="F287">
        <v>0.98717368967963082</v>
      </c>
      <c r="G287">
        <v>0.9770272677784162</v>
      </c>
      <c r="H287">
        <v>0.96550224849327637</v>
      </c>
      <c r="I287">
        <v>0.99167579147711682</v>
      </c>
      <c r="J287">
        <v>0.98089566927709837</v>
      </c>
    </row>
    <row r="288" spans="1:10" x14ac:dyDescent="0.2">
      <c r="A288">
        <v>1</v>
      </c>
      <c r="B288">
        <v>-5</v>
      </c>
      <c r="C288" t="s">
        <v>20</v>
      </c>
      <c r="D288" t="s">
        <v>16</v>
      </c>
      <c r="E288">
        <v>0.92966317446311697</v>
      </c>
      <c r="F288">
        <v>0.98507991457097921</v>
      </c>
      <c r="G288">
        <v>0.96986201104358638</v>
      </c>
      <c r="H288">
        <v>0.95057304803605958</v>
      </c>
      <c r="I288">
        <v>0.99069045411457479</v>
      </c>
      <c r="J288">
        <v>0.97399494166704004</v>
      </c>
    </row>
    <row r="289" spans="1:10" x14ac:dyDescent="0.2">
      <c r="A289">
        <v>2</v>
      </c>
      <c r="B289">
        <v>-5</v>
      </c>
      <c r="C289" t="s">
        <v>20</v>
      </c>
      <c r="D289" t="s">
        <v>16</v>
      </c>
      <c r="E289">
        <v>0.87216849097652482</v>
      </c>
      <c r="F289">
        <v>0.97566742033363163</v>
      </c>
      <c r="G289">
        <v>0.94368420272941078</v>
      </c>
      <c r="H289">
        <v>0.90433197008356903</v>
      </c>
      <c r="I289">
        <v>0.98893881402636696</v>
      </c>
      <c r="J289">
        <v>0.95304694407414559</v>
      </c>
    </row>
    <row r="290" spans="1:10" x14ac:dyDescent="0.2">
      <c r="A290">
        <v>3</v>
      </c>
      <c r="B290">
        <v>-5</v>
      </c>
      <c r="C290" t="s">
        <v>20</v>
      </c>
      <c r="D290" t="s">
        <v>16</v>
      </c>
      <c r="E290">
        <v>0.77904431660950701</v>
      </c>
      <c r="F290">
        <v>0.9559090748859892</v>
      </c>
      <c r="G290">
        <v>0.89496499050783385</v>
      </c>
      <c r="H290">
        <v>0.80916453929331478</v>
      </c>
      <c r="I290">
        <v>0.97580228324320661</v>
      </c>
      <c r="J290">
        <v>0.90689393981623123</v>
      </c>
    </row>
    <row r="291" spans="1:10" x14ac:dyDescent="0.2">
      <c r="A291">
        <v>4</v>
      </c>
      <c r="B291">
        <v>-5</v>
      </c>
      <c r="C291" t="s">
        <v>20</v>
      </c>
      <c r="D291" t="s">
        <v>16</v>
      </c>
      <c r="E291">
        <v>0.62155729077206534</v>
      </c>
      <c r="F291">
        <v>0.89031272941646067</v>
      </c>
      <c r="G291">
        <v>0.79939763348636428</v>
      </c>
      <c r="H291">
        <v>0.67618668020425554</v>
      </c>
      <c r="I291">
        <v>0.93129468568691376</v>
      </c>
      <c r="J291">
        <v>0.81533240496386172</v>
      </c>
    </row>
    <row r="292" spans="1:10" x14ac:dyDescent="0.2">
      <c r="A292">
        <v>0</v>
      </c>
      <c r="B292">
        <v>0</v>
      </c>
      <c r="C292" t="s">
        <v>20</v>
      </c>
      <c r="D292" t="s">
        <v>16</v>
      </c>
      <c r="E292">
        <v>0.92962822118480881</v>
      </c>
      <c r="F292">
        <v>0.98699600172846935</v>
      </c>
      <c r="G292">
        <v>0.97111871228069802</v>
      </c>
      <c r="H292">
        <v>0.94936675140511484</v>
      </c>
      <c r="I292">
        <v>0.99045838204362835</v>
      </c>
      <c r="J292">
        <v>0.973253463604278</v>
      </c>
    </row>
    <row r="293" spans="1:10" x14ac:dyDescent="0.2">
      <c r="A293">
        <v>1</v>
      </c>
      <c r="B293">
        <v>0</v>
      </c>
      <c r="C293" t="s">
        <v>20</v>
      </c>
      <c r="D293" t="s">
        <v>16</v>
      </c>
      <c r="E293">
        <v>0.90998470154830979</v>
      </c>
      <c r="F293">
        <v>0.98419225359754325</v>
      </c>
      <c r="G293">
        <v>0.96263980463697985</v>
      </c>
      <c r="H293">
        <v>0.93425242660069019</v>
      </c>
      <c r="I293">
        <v>0.99017519086493977</v>
      </c>
      <c r="J293">
        <v>0.96674850287131064</v>
      </c>
    </row>
    <row r="294" spans="1:10" x14ac:dyDescent="0.2">
      <c r="A294">
        <v>2</v>
      </c>
      <c r="B294">
        <v>0</v>
      </c>
      <c r="C294" t="s">
        <v>20</v>
      </c>
      <c r="D294" t="s">
        <v>16</v>
      </c>
      <c r="E294">
        <v>0.85150149892269988</v>
      </c>
      <c r="F294">
        <v>0.97504858117246596</v>
      </c>
      <c r="G294">
        <v>0.93586410226942685</v>
      </c>
      <c r="H294">
        <v>0.88391513982562087</v>
      </c>
      <c r="I294">
        <v>0.98666993420689919</v>
      </c>
      <c r="J294">
        <v>0.94321040991052196</v>
      </c>
    </row>
    <row r="295" spans="1:10" x14ac:dyDescent="0.2">
      <c r="A295">
        <v>3</v>
      </c>
      <c r="B295">
        <v>0</v>
      </c>
      <c r="C295" t="s">
        <v>20</v>
      </c>
      <c r="D295" t="s">
        <v>16</v>
      </c>
      <c r="E295">
        <v>0.75429705513310219</v>
      </c>
      <c r="F295">
        <v>0.94782497778647756</v>
      </c>
      <c r="G295">
        <v>0.88004074255416964</v>
      </c>
      <c r="H295">
        <v>0.78564257359600043</v>
      </c>
      <c r="I295">
        <v>0.97505036854657978</v>
      </c>
      <c r="J295">
        <v>0.89720686811720618</v>
      </c>
    </row>
    <row r="296" spans="1:10" x14ac:dyDescent="0.2">
      <c r="A296">
        <v>4</v>
      </c>
      <c r="B296">
        <v>0</v>
      </c>
      <c r="C296" t="s">
        <v>20</v>
      </c>
      <c r="D296" t="s">
        <v>16</v>
      </c>
      <c r="E296">
        <v>0.58944495353996584</v>
      </c>
      <c r="F296">
        <v>0.87018902109769802</v>
      </c>
      <c r="G296">
        <v>0.77646033986480945</v>
      </c>
      <c r="H296">
        <v>0.64789387914839203</v>
      </c>
      <c r="I296">
        <v>0.91769539796695665</v>
      </c>
      <c r="J296">
        <v>0.79714030119028345</v>
      </c>
    </row>
    <row r="297" spans="1:10" x14ac:dyDescent="0.2">
      <c r="A297">
        <v>0</v>
      </c>
      <c r="B297">
        <v>5</v>
      </c>
      <c r="C297" t="s">
        <v>20</v>
      </c>
      <c r="D297" t="s">
        <v>16</v>
      </c>
      <c r="E297">
        <v>0.90569461700324361</v>
      </c>
      <c r="F297">
        <v>0.98615636763164038</v>
      </c>
      <c r="G297">
        <v>0.96249240288525195</v>
      </c>
      <c r="H297">
        <v>0.92921403059302599</v>
      </c>
      <c r="I297">
        <v>0.98983582251840041</v>
      </c>
      <c r="J297">
        <v>0.96452764398046398</v>
      </c>
    </row>
    <row r="298" spans="1:10" x14ac:dyDescent="0.2">
      <c r="A298">
        <v>1</v>
      </c>
      <c r="B298">
        <v>5</v>
      </c>
      <c r="C298" t="s">
        <v>20</v>
      </c>
      <c r="D298" t="s">
        <v>16</v>
      </c>
      <c r="E298">
        <v>0.88300683884739606</v>
      </c>
      <c r="F298">
        <v>0.98100313595795419</v>
      </c>
      <c r="G298">
        <v>0.95152421902631856</v>
      </c>
      <c r="H298">
        <v>0.91563604261816745</v>
      </c>
      <c r="I298">
        <v>0.9914071932636952</v>
      </c>
      <c r="J298">
        <v>0.95910122224214522</v>
      </c>
    </row>
    <row r="299" spans="1:10" x14ac:dyDescent="0.2">
      <c r="A299">
        <v>2</v>
      </c>
      <c r="B299">
        <v>5</v>
      </c>
      <c r="C299" t="s">
        <v>20</v>
      </c>
      <c r="D299" t="s">
        <v>16</v>
      </c>
      <c r="E299">
        <v>0.82602855032314859</v>
      </c>
      <c r="F299">
        <v>0.97416039181464564</v>
      </c>
      <c r="G299">
        <v>0.92599081157005636</v>
      </c>
      <c r="H299">
        <v>0.85874885700678949</v>
      </c>
      <c r="I299">
        <v>0.98371487155947923</v>
      </c>
      <c r="J299">
        <v>0.93082711882161162</v>
      </c>
    </row>
    <row r="300" spans="1:10" x14ac:dyDescent="0.2">
      <c r="A300">
        <v>3</v>
      </c>
      <c r="B300">
        <v>5</v>
      </c>
      <c r="C300" t="s">
        <v>20</v>
      </c>
      <c r="D300" t="s">
        <v>16</v>
      </c>
      <c r="E300">
        <v>0.7266425218114152</v>
      </c>
      <c r="F300">
        <v>0.94349375141440117</v>
      </c>
      <c r="G300">
        <v>0.8663831629768215</v>
      </c>
      <c r="H300">
        <v>0.75592143552283653</v>
      </c>
      <c r="I300">
        <v>0.96849888810498275</v>
      </c>
      <c r="J300">
        <v>0.88067945080480703</v>
      </c>
    </row>
    <row r="301" spans="1:10" x14ac:dyDescent="0.2">
      <c r="A301">
        <v>4</v>
      </c>
      <c r="B301">
        <v>5</v>
      </c>
      <c r="C301" t="s">
        <v>20</v>
      </c>
      <c r="D301" t="s">
        <v>16</v>
      </c>
      <c r="E301">
        <v>0.55436338201562685</v>
      </c>
      <c r="F301">
        <v>0.85200506071594273</v>
      </c>
      <c r="G301">
        <v>0.75374482039674207</v>
      </c>
      <c r="H301">
        <v>0.62016460160011022</v>
      </c>
      <c r="I301">
        <v>0.89259243962759305</v>
      </c>
      <c r="J301">
        <v>0.7674479527898842</v>
      </c>
    </row>
    <row r="302" spans="1:10" x14ac:dyDescent="0.2">
      <c r="A302">
        <v>0</v>
      </c>
      <c r="B302">
        <v>10</v>
      </c>
      <c r="C302" t="s">
        <v>20</v>
      </c>
      <c r="D302" t="s">
        <v>16</v>
      </c>
      <c r="E302">
        <v>0.87388818692929937</v>
      </c>
      <c r="F302">
        <v>0.98312206141410363</v>
      </c>
      <c r="G302">
        <v>0.94983929833377856</v>
      </c>
      <c r="H302">
        <v>0.90672413460603918</v>
      </c>
      <c r="I302">
        <v>0.99104819710020642</v>
      </c>
      <c r="J302">
        <v>0.95512500448577564</v>
      </c>
    </row>
    <row r="303" spans="1:10" x14ac:dyDescent="0.2">
      <c r="A303">
        <v>1</v>
      </c>
      <c r="B303">
        <v>10</v>
      </c>
      <c r="C303" t="s">
        <v>20</v>
      </c>
      <c r="D303" t="s">
        <v>16</v>
      </c>
      <c r="E303">
        <v>0.85382736561451045</v>
      </c>
      <c r="F303">
        <v>0.98044624040938155</v>
      </c>
      <c r="G303">
        <v>0.94089919044508519</v>
      </c>
      <c r="H303">
        <v>0.88828971184821071</v>
      </c>
      <c r="I303">
        <v>0.98951663046969962</v>
      </c>
      <c r="J303">
        <v>0.9467834451206868</v>
      </c>
    </row>
    <row r="304" spans="1:10" x14ac:dyDescent="0.2">
      <c r="A304">
        <v>2</v>
      </c>
      <c r="B304">
        <v>10</v>
      </c>
      <c r="C304" t="s">
        <v>20</v>
      </c>
      <c r="D304" t="s">
        <v>16</v>
      </c>
      <c r="E304">
        <v>0.79423980937368732</v>
      </c>
      <c r="F304">
        <v>0.97118406773558796</v>
      </c>
      <c r="G304">
        <v>0.91234371293243754</v>
      </c>
      <c r="H304">
        <v>0.82917542125303623</v>
      </c>
      <c r="I304">
        <v>0.98162328211294958</v>
      </c>
      <c r="J304">
        <v>0.9173438855916044</v>
      </c>
    </row>
    <row r="305" spans="1:10" x14ac:dyDescent="0.2">
      <c r="A305">
        <v>3</v>
      </c>
      <c r="B305">
        <v>10</v>
      </c>
      <c r="C305" t="s">
        <v>20</v>
      </c>
      <c r="D305" t="s">
        <v>16</v>
      </c>
      <c r="E305">
        <v>0.6891538584137733</v>
      </c>
      <c r="F305">
        <v>0.93087358308328283</v>
      </c>
      <c r="G305">
        <v>0.84499816733057265</v>
      </c>
      <c r="H305">
        <v>0.73069309531723048</v>
      </c>
      <c r="I305">
        <v>0.96774360775019441</v>
      </c>
      <c r="J305">
        <v>0.86236038774255119</v>
      </c>
    </row>
    <row r="306" spans="1:10" x14ac:dyDescent="0.2">
      <c r="A306">
        <v>4</v>
      </c>
      <c r="B306">
        <v>10</v>
      </c>
      <c r="C306" t="s">
        <v>20</v>
      </c>
      <c r="D306" t="s">
        <v>16</v>
      </c>
      <c r="E306">
        <v>0.49005394659587281</v>
      </c>
      <c r="F306">
        <v>0.79598369140360647</v>
      </c>
      <c r="G306">
        <v>0.71202735141347762</v>
      </c>
      <c r="H306">
        <v>0.58698610912926974</v>
      </c>
      <c r="I306">
        <v>0.92265460026723378</v>
      </c>
      <c r="J306">
        <v>0.76677161063284294</v>
      </c>
    </row>
    <row r="307" spans="1:10" x14ac:dyDescent="0.2">
      <c r="A307">
        <v>0</v>
      </c>
      <c r="B307">
        <v>15</v>
      </c>
      <c r="C307" t="s">
        <v>20</v>
      </c>
      <c r="D307" t="s">
        <v>16</v>
      </c>
      <c r="E307">
        <v>0.83941742128839203</v>
      </c>
      <c r="F307">
        <v>0.98263447875184562</v>
      </c>
      <c r="G307">
        <v>0.93735233656552364</v>
      </c>
      <c r="H307">
        <v>0.87479591561296355</v>
      </c>
      <c r="I307">
        <v>0.98901943306914875</v>
      </c>
      <c r="J307">
        <v>0.9406309558154452</v>
      </c>
    </row>
    <row r="308" spans="1:10" x14ac:dyDescent="0.2">
      <c r="A308">
        <v>1</v>
      </c>
      <c r="B308">
        <v>15</v>
      </c>
      <c r="C308" t="s">
        <v>20</v>
      </c>
      <c r="D308" t="s">
        <v>16</v>
      </c>
      <c r="E308">
        <v>0.81880770986775897</v>
      </c>
      <c r="F308">
        <v>0.97967655903455242</v>
      </c>
      <c r="G308">
        <v>0.92781407428701257</v>
      </c>
      <c r="H308">
        <v>0.85543582808374741</v>
      </c>
      <c r="I308">
        <v>0.98706147219557361</v>
      </c>
      <c r="J308">
        <v>0.93141070391863656</v>
      </c>
    </row>
    <row r="309" spans="1:10" x14ac:dyDescent="0.2">
      <c r="A309">
        <v>2</v>
      </c>
      <c r="B309">
        <v>15</v>
      </c>
      <c r="C309" t="s">
        <v>20</v>
      </c>
      <c r="D309" t="s">
        <v>16</v>
      </c>
      <c r="E309">
        <v>0.75706401196366413</v>
      </c>
      <c r="F309">
        <v>0.96730415712937801</v>
      </c>
      <c r="G309">
        <v>0.8957809612426425</v>
      </c>
      <c r="H309">
        <v>0.79423433797986509</v>
      </c>
      <c r="I309">
        <v>0.97890198393805805</v>
      </c>
      <c r="J309">
        <v>0.90088409148403603</v>
      </c>
    </row>
    <row r="310" spans="1:10" x14ac:dyDescent="0.2">
      <c r="A310">
        <v>3</v>
      </c>
      <c r="B310">
        <v>15</v>
      </c>
      <c r="C310" t="s">
        <v>20</v>
      </c>
      <c r="D310" t="s">
        <v>16</v>
      </c>
      <c r="E310">
        <v>0.64761000630154786</v>
      </c>
      <c r="F310">
        <v>0.91803113927821123</v>
      </c>
      <c r="G310">
        <v>0.82192896353042211</v>
      </c>
      <c r="H310">
        <v>0.69441067494286601</v>
      </c>
      <c r="I310">
        <v>0.96128503851736402</v>
      </c>
      <c r="J310">
        <v>0.84173786591610478</v>
      </c>
    </row>
    <row r="311" spans="1:10" x14ac:dyDescent="0.2">
      <c r="A311">
        <v>4</v>
      </c>
      <c r="B311">
        <v>15</v>
      </c>
      <c r="C311" t="s">
        <v>20</v>
      </c>
      <c r="D311" t="s">
        <v>16</v>
      </c>
      <c r="E311">
        <v>0.4660066191927793</v>
      </c>
      <c r="F311">
        <v>0.76582148130652328</v>
      </c>
      <c r="G311">
        <v>0.68255467504357858</v>
      </c>
      <c r="H311">
        <v>0.55269966939542003</v>
      </c>
      <c r="I311">
        <v>0.88240674876132019</v>
      </c>
      <c r="J311">
        <v>0.72895304547676765</v>
      </c>
    </row>
    <row r="312" spans="1:10" x14ac:dyDescent="0.2">
      <c r="A312">
        <v>0</v>
      </c>
      <c r="B312">
        <v>20</v>
      </c>
      <c r="C312" t="s">
        <v>20</v>
      </c>
      <c r="D312" t="s">
        <v>16</v>
      </c>
      <c r="E312">
        <v>0.79719650002721021</v>
      </c>
      <c r="F312">
        <v>0.98078694192726878</v>
      </c>
      <c r="G312">
        <v>0.9210202571775552</v>
      </c>
      <c r="H312">
        <v>0.83732578695182514</v>
      </c>
      <c r="I312">
        <v>0.98758594678533518</v>
      </c>
      <c r="J312">
        <v>0.92403573910603043</v>
      </c>
    </row>
    <row r="313" spans="1:10" x14ac:dyDescent="0.2">
      <c r="A313">
        <v>1</v>
      </c>
      <c r="B313">
        <v>20</v>
      </c>
      <c r="C313" t="s">
        <v>20</v>
      </c>
      <c r="D313" t="s">
        <v>16</v>
      </c>
      <c r="E313">
        <v>0.77620951422232998</v>
      </c>
      <c r="F313">
        <v>0.97724823004927697</v>
      </c>
      <c r="G313">
        <v>0.91067333505281722</v>
      </c>
      <c r="H313">
        <v>0.81712417448008745</v>
      </c>
      <c r="I313">
        <v>0.98524978054838463</v>
      </c>
      <c r="J313">
        <v>0.91400163870289697</v>
      </c>
    </row>
    <row r="314" spans="1:10" x14ac:dyDescent="0.2">
      <c r="A314">
        <v>2</v>
      </c>
      <c r="B314">
        <v>20</v>
      </c>
      <c r="C314" t="s">
        <v>20</v>
      </c>
      <c r="D314" t="s">
        <v>16</v>
      </c>
      <c r="E314">
        <v>0.71320202759832041</v>
      </c>
      <c r="F314">
        <v>0.95991692878085544</v>
      </c>
      <c r="G314">
        <v>0.87407780041565331</v>
      </c>
      <c r="H314">
        <v>0.75414972078109088</v>
      </c>
      <c r="I314">
        <v>0.9774497840534484</v>
      </c>
      <c r="J314">
        <v>0.88300044914159703</v>
      </c>
    </row>
    <row r="315" spans="1:10" x14ac:dyDescent="0.2">
      <c r="A315">
        <v>3</v>
      </c>
      <c r="B315">
        <v>20</v>
      </c>
      <c r="C315" t="s">
        <v>20</v>
      </c>
      <c r="D315" t="s">
        <v>16</v>
      </c>
      <c r="E315">
        <v>0.60182248364055801</v>
      </c>
      <c r="F315">
        <v>0.90519195890413962</v>
      </c>
      <c r="G315">
        <v>0.79714715471687869</v>
      </c>
      <c r="H315">
        <v>0.65015415722762149</v>
      </c>
      <c r="I315">
        <v>0.9475858650788016</v>
      </c>
      <c r="J315">
        <v>0.8145162644323426</v>
      </c>
    </row>
    <row r="316" spans="1:10" x14ac:dyDescent="0.2">
      <c r="A316">
        <v>4</v>
      </c>
      <c r="B316">
        <v>20</v>
      </c>
      <c r="C316" t="s">
        <v>20</v>
      </c>
      <c r="D316" t="s">
        <v>16</v>
      </c>
      <c r="E316">
        <v>0.45220023201173021</v>
      </c>
      <c r="F316">
        <v>0.70857145596719973</v>
      </c>
      <c r="G316">
        <v>0.63430131568439441</v>
      </c>
      <c r="H316">
        <v>0.51747395219443659</v>
      </c>
      <c r="I316">
        <v>0.84686962666804277</v>
      </c>
      <c r="J316">
        <v>0.69385313764825318</v>
      </c>
    </row>
    <row r="317" spans="1:10" x14ac:dyDescent="0.2">
      <c r="A317">
        <v>0</v>
      </c>
      <c r="B317">
        <v>-80</v>
      </c>
      <c r="C317" t="s">
        <v>15</v>
      </c>
      <c r="D317" t="s">
        <v>21</v>
      </c>
      <c r="E317">
        <v>0.708205587848035</v>
      </c>
      <c r="F317">
        <v>0.99765895627237056</v>
      </c>
      <c r="G317">
        <v>0.92079616047213042</v>
      </c>
      <c r="H317">
        <v>0.54929632624175062</v>
      </c>
      <c r="I317">
        <v>0.99573862915378397</v>
      </c>
      <c r="J317">
        <v>0.84333528141112568</v>
      </c>
    </row>
    <row r="318" spans="1:10" x14ac:dyDescent="0.2">
      <c r="A318">
        <v>1</v>
      </c>
      <c r="B318">
        <v>-80</v>
      </c>
      <c r="C318" t="s">
        <v>15</v>
      </c>
      <c r="D318" t="s">
        <v>21</v>
      </c>
      <c r="E318">
        <v>0.70003539168133877</v>
      </c>
      <c r="F318">
        <v>0.99726179773026802</v>
      </c>
      <c r="G318">
        <v>0.91838002828577581</v>
      </c>
      <c r="H318">
        <v>0.54053154155827998</v>
      </c>
      <c r="I318">
        <v>0.99590534570832578</v>
      </c>
      <c r="J318">
        <v>0.8386434855187791</v>
      </c>
    </row>
    <row r="319" spans="1:10" x14ac:dyDescent="0.2">
      <c r="A319">
        <v>2</v>
      </c>
      <c r="B319">
        <v>-80</v>
      </c>
      <c r="C319" t="s">
        <v>15</v>
      </c>
      <c r="D319" t="s">
        <v>21</v>
      </c>
      <c r="E319">
        <v>0.67646199971963461</v>
      </c>
      <c r="F319">
        <v>0.99626279609806556</v>
      </c>
      <c r="G319">
        <v>0.91080434312137559</v>
      </c>
      <c r="H319">
        <v>0.5109434888558787</v>
      </c>
      <c r="I319">
        <v>0.99636722984666704</v>
      </c>
      <c r="J319">
        <v>0.82441966034937264</v>
      </c>
    </row>
    <row r="320" spans="1:10" x14ac:dyDescent="0.2">
      <c r="A320">
        <v>3</v>
      </c>
      <c r="B320">
        <v>-80</v>
      </c>
      <c r="C320" t="s">
        <v>15</v>
      </c>
      <c r="D320" t="s">
        <v>21</v>
      </c>
      <c r="E320">
        <v>0.63648901384681578</v>
      </c>
      <c r="F320">
        <v>0.99540733554916916</v>
      </c>
      <c r="G320">
        <v>0.89846170719379259</v>
      </c>
      <c r="H320">
        <v>0.4624273514144589</v>
      </c>
      <c r="I320">
        <v>0.99606607438222305</v>
      </c>
      <c r="J320">
        <v>0.7972698085002411</v>
      </c>
    </row>
    <row r="321" spans="1:10" x14ac:dyDescent="0.2">
      <c r="A321">
        <v>4</v>
      </c>
      <c r="B321">
        <v>-80</v>
      </c>
      <c r="C321" t="s">
        <v>15</v>
      </c>
      <c r="D321" t="s">
        <v>21</v>
      </c>
      <c r="E321">
        <v>0.5823061168276078</v>
      </c>
      <c r="F321">
        <v>0.99648163409554136</v>
      </c>
      <c r="G321">
        <v>0.88184567035486416</v>
      </c>
      <c r="H321">
        <v>0.37999270918052819</v>
      </c>
      <c r="I321">
        <v>0.99084502726596835</v>
      </c>
      <c r="J321">
        <v>0.76586488388871243</v>
      </c>
    </row>
    <row r="322" spans="1:10" x14ac:dyDescent="0.2">
      <c r="A322">
        <v>0</v>
      </c>
      <c r="B322">
        <v>-75</v>
      </c>
      <c r="C322" t="s">
        <v>15</v>
      </c>
      <c r="D322" t="s">
        <v>21</v>
      </c>
      <c r="E322">
        <v>0.7908259923535943</v>
      </c>
      <c r="F322">
        <v>0.99817208390747802</v>
      </c>
      <c r="G322">
        <v>0.9443338631966548</v>
      </c>
      <c r="H322">
        <v>0.66835372599439202</v>
      </c>
      <c r="I322">
        <v>0.9969413335328472</v>
      </c>
      <c r="J322">
        <v>0.89561912226012574</v>
      </c>
    </row>
    <row r="323" spans="1:10" x14ac:dyDescent="0.2">
      <c r="A323">
        <v>1</v>
      </c>
      <c r="B323">
        <v>-75</v>
      </c>
      <c r="C323" t="s">
        <v>15</v>
      </c>
      <c r="D323" t="s">
        <v>21</v>
      </c>
      <c r="E323">
        <v>0.78246255344727078</v>
      </c>
      <c r="F323">
        <v>0.99805432104702163</v>
      </c>
      <c r="G323">
        <v>0.94195517817785501</v>
      </c>
      <c r="H323">
        <v>0.65515204792735882</v>
      </c>
      <c r="I323">
        <v>0.99681885105261281</v>
      </c>
      <c r="J323">
        <v>0.89037914383027505</v>
      </c>
    </row>
    <row r="324" spans="1:10" x14ac:dyDescent="0.2">
      <c r="A324">
        <v>2</v>
      </c>
      <c r="B324">
        <v>-75</v>
      </c>
      <c r="C324" t="s">
        <v>15</v>
      </c>
      <c r="D324" t="s">
        <v>21</v>
      </c>
      <c r="E324">
        <v>0.75531478745001823</v>
      </c>
      <c r="F324">
        <v>0.99784907585192795</v>
      </c>
      <c r="G324">
        <v>0.93447986929216698</v>
      </c>
      <c r="H324">
        <v>0.61709267094282971</v>
      </c>
      <c r="I324">
        <v>0.99650159766344737</v>
      </c>
      <c r="J324">
        <v>0.87375499731343176</v>
      </c>
    </row>
    <row r="325" spans="1:10" x14ac:dyDescent="0.2">
      <c r="A325">
        <v>3</v>
      </c>
      <c r="B325">
        <v>-75</v>
      </c>
      <c r="C325" t="s">
        <v>15</v>
      </c>
      <c r="D325" t="s">
        <v>21</v>
      </c>
      <c r="E325">
        <v>0.70765506340931505</v>
      </c>
      <c r="F325">
        <v>0.99740397479584364</v>
      </c>
      <c r="G325">
        <v>0.92069696006109503</v>
      </c>
      <c r="H325">
        <v>0.55143667579455768</v>
      </c>
      <c r="I325">
        <v>0.99553566695957119</v>
      </c>
      <c r="J325">
        <v>0.84269180017675727</v>
      </c>
    </row>
    <row r="326" spans="1:10" x14ac:dyDescent="0.2">
      <c r="A326">
        <v>4</v>
      </c>
      <c r="B326">
        <v>-75</v>
      </c>
      <c r="C326" t="s">
        <v>15</v>
      </c>
      <c r="D326" t="s">
        <v>21</v>
      </c>
      <c r="E326">
        <v>0.63289316961722453</v>
      </c>
      <c r="F326">
        <v>0.99510735747061496</v>
      </c>
      <c r="G326">
        <v>0.89708081086026381</v>
      </c>
      <c r="H326">
        <v>0.45867593277280372</v>
      </c>
      <c r="I326">
        <v>0.99563012246310556</v>
      </c>
      <c r="J326">
        <v>0.79324035063356468</v>
      </c>
    </row>
    <row r="327" spans="1:10" x14ac:dyDescent="0.2">
      <c r="A327">
        <v>0</v>
      </c>
      <c r="B327">
        <v>-70</v>
      </c>
      <c r="C327" t="s">
        <v>15</v>
      </c>
      <c r="D327" t="s">
        <v>21</v>
      </c>
      <c r="E327">
        <v>0.84998075527097527</v>
      </c>
      <c r="F327">
        <v>0.99864728406081682</v>
      </c>
      <c r="G327">
        <v>0.96074117993593999</v>
      </c>
      <c r="H327">
        <v>0.75886404595003154</v>
      </c>
      <c r="I327">
        <v>0.99753753274601398</v>
      </c>
      <c r="J327">
        <v>0.92872741657226798</v>
      </c>
    </row>
    <row r="328" spans="1:10" x14ac:dyDescent="0.2">
      <c r="A328">
        <v>1</v>
      </c>
      <c r="B328">
        <v>-70</v>
      </c>
      <c r="C328" t="s">
        <v>15</v>
      </c>
      <c r="D328" t="s">
        <v>21</v>
      </c>
      <c r="E328">
        <v>0.84102547500455793</v>
      </c>
      <c r="F328">
        <v>0.99859345739348782</v>
      </c>
      <c r="G328">
        <v>0.9583029099957272</v>
      </c>
      <c r="H328">
        <v>0.74444625595012548</v>
      </c>
      <c r="I328">
        <v>0.99741907455650958</v>
      </c>
      <c r="J328">
        <v>0.92383908186286756</v>
      </c>
    </row>
    <row r="329" spans="1:10" x14ac:dyDescent="0.2">
      <c r="A329">
        <v>2</v>
      </c>
      <c r="B329">
        <v>-70</v>
      </c>
      <c r="C329" t="s">
        <v>15</v>
      </c>
      <c r="D329" t="s">
        <v>21</v>
      </c>
      <c r="E329">
        <v>0.81291807321228216</v>
      </c>
      <c r="F329">
        <v>0.9981602947173156</v>
      </c>
      <c r="G329">
        <v>0.95046734988045778</v>
      </c>
      <c r="H329">
        <v>0.70184125848200851</v>
      </c>
      <c r="I329">
        <v>0.99719821764878402</v>
      </c>
      <c r="J329">
        <v>0.90823612151971744</v>
      </c>
    </row>
    <row r="330" spans="1:10" x14ac:dyDescent="0.2">
      <c r="A330">
        <v>3</v>
      </c>
      <c r="B330">
        <v>-70</v>
      </c>
      <c r="C330" t="s">
        <v>15</v>
      </c>
      <c r="D330" t="s">
        <v>21</v>
      </c>
      <c r="E330">
        <v>0.76032581212512673</v>
      </c>
      <c r="F330">
        <v>0.99758990562581085</v>
      </c>
      <c r="G330">
        <v>0.93581786553784219</v>
      </c>
      <c r="H330">
        <v>0.62544627987462587</v>
      </c>
      <c r="I330">
        <v>0.99641312377842517</v>
      </c>
      <c r="J330">
        <v>0.87643604441700418</v>
      </c>
    </row>
    <row r="331" spans="1:10" x14ac:dyDescent="0.2">
      <c r="A331">
        <v>4</v>
      </c>
      <c r="B331">
        <v>-70</v>
      </c>
      <c r="C331" t="s">
        <v>15</v>
      </c>
      <c r="D331" t="s">
        <v>21</v>
      </c>
      <c r="E331">
        <v>0.67457126066360651</v>
      </c>
      <c r="F331">
        <v>0.99625669622230917</v>
      </c>
      <c r="G331">
        <v>0.91054203430784564</v>
      </c>
      <c r="H331">
        <v>0.51073878290799579</v>
      </c>
      <c r="I331">
        <v>0.99527831911987696</v>
      </c>
      <c r="J331">
        <v>0.81973848285859496</v>
      </c>
    </row>
    <row r="332" spans="1:10" x14ac:dyDescent="0.2">
      <c r="A332">
        <v>0</v>
      </c>
      <c r="B332">
        <v>-65</v>
      </c>
      <c r="C332" t="s">
        <v>15</v>
      </c>
      <c r="D332" t="s">
        <v>21</v>
      </c>
      <c r="E332">
        <v>0.91082170063086876</v>
      </c>
      <c r="F332">
        <v>0.99776595732092965</v>
      </c>
      <c r="G332">
        <v>0.97024096483443223</v>
      </c>
      <c r="H332">
        <v>0.82753878416307525</v>
      </c>
      <c r="I332">
        <v>0.9986354676108774</v>
      </c>
      <c r="J332">
        <v>0.95173608788096464</v>
      </c>
    </row>
    <row r="333" spans="1:10" x14ac:dyDescent="0.2">
      <c r="A333">
        <v>1</v>
      </c>
      <c r="B333">
        <v>-65</v>
      </c>
      <c r="C333" t="s">
        <v>15</v>
      </c>
      <c r="D333" t="s">
        <v>21</v>
      </c>
      <c r="E333">
        <v>0.90366697693491982</v>
      </c>
      <c r="F333">
        <v>0.99757331327401522</v>
      </c>
      <c r="G333">
        <v>0.9678033673730172</v>
      </c>
      <c r="H333">
        <v>0.81196936295062327</v>
      </c>
      <c r="I333">
        <v>0.99855317478445205</v>
      </c>
      <c r="J333">
        <v>0.94717244351598284</v>
      </c>
    </row>
    <row r="334" spans="1:10" x14ac:dyDescent="0.2">
      <c r="A334">
        <v>2</v>
      </c>
      <c r="B334">
        <v>-65</v>
      </c>
      <c r="C334" t="s">
        <v>15</v>
      </c>
      <c r="D334" t="s">
        <v>21</v>
      </c>
      <c r="E334">
        <v>0.85507010834683228</v>
      </c>
      <c r="F334">
        <v>0.99837980895336564</v>
      </c>
      <c r="G334">
        <v>0.96206999204858323</v>
      </c>
      <c r="H334">
        <v>0.76767021846676475</v>
      </c>
      <c r="I334">
        <v>0.99774021532618695</v>
      </c>
      <c r="J334">
        <v>0.93160029866530181</v>
      </c>
    </row>
    <row r="335" spans="1:10" x14ac:dyDescent="0.2">
      <c r="A335">
        <v>3</v>
      </c>
      <c r="B335">
        <v>-65</v>
      </c>
      <c r="C335" t="s">
        <v>15</v>
      </c>
      <c r="D335" t="s">
        <v>21</v>
      </c>
      <c r="E335">
        <v>0.80001025082622945</v>
      </c>
      <c r="F335">
        <v>0.99784229794269697</v>
      </c>
      <c r="G335">
        <v>0.94700218433848116</v>
      </c>
      <c r="H335">
        <v>0.68470922270091961</v>
      </c>
      <c r="I335">
        <v>0.99679653858909656</v>
      </c>
      <c r="J335">
        <v>0.90002220805080968</v>
      </c>
    </row>
    <row r="336" spans="1:10" x14ac:dyDescent="0.2">
      <c r="A336">
        <v>4</v>
      </c>
      <c r="B336">
        <v>-65</v>
      </c>
      <c r="C336" t="s">
        <v>15</v>
      </c>
      <c r="D336" t="s">
        <v>21</v>
      </c>
      <c r="E336">
        <v>0.70586890756266951</v>
      </c>
      <c r="F336">
        <v>0.99664725166563284</v>
      </c>
      <c r="G336">
        <v>0.92005977711642961</v>
      </c>
      <c r="H336">
        <v>0.55287476154694071</v>
      </c>
      <c r="I336">
        <v>0.99522785752731957</v>
      </c>
      <c r="J336">
        <v>0.83956066023785703</v>
      </c>
    </row>
    <row r="337" spans="1:10" x14ac:dyDescent="0.2">
      <c r="A337">
        <v>0</v>
      </c>
      <c r="B337">
        <v>-60</v>
      </c>
      <c r="C337" t="s">
        <v>15</v>
      </c>
      <c r="D337" t="s">
        <v>21</v>
      </c>
      <c r="E337">
        <v>0.93591305825807425</v>
      </c>
      <c r="F337">
        <v>0.99752780995312917</v>
      </c>
      <c r="G337">
        <v>0.97836242847834543</v>
      </c>
      <c r="H337">
        <v>0.88321603020481865</v>
      </c>
      <c r="I337">
        <v>0.99962679629289242</v>
      </c>
      <c r="J337">
        <v>0.96579168250812875</v>
      </c>
    </row>
    <row r="338" spans="1:10" x14ac:dyDescent="0.2">
      <c r="A338">
        <v>1</v>
      </c>
      <c r="B338">
        <v>-60</v>
      </c>
      <c r="C338" t="s">
        <v>15</v>
      </c>
      <c r="D338" t="s">
        <v>21</v>
      </c>
      <c r="E338">
        <v>0.92798816179404997</v>
      </c>
      <c r="F338">
        <v>0.9970793592171342</v>
      </c>
      <c r="G338">
        <v>0.97565674106517242</v>
      </c>
      <c r="H338">
        <v>0.86924305386748568</v>
      </c>
      <c r="I338">
        <v>0.99965488817046955</v>
      </c>
      <c r="J338">
        <v>0.96187803743484201</v>
      </c>
    </row>
    <row r="339" spans="1:10" x14ac:dyDescent="0.2">
      <c r="A339">
        <v>2</v>
      </c>
      <c r="B339">
        <v>-60</v>
      </c>
      <c r="C339" t="s">
        <v>15</v>
      </c>
      <c r="D339" t="s">
        <v>21</v>
      </c>
      <c r="E339">
        <v>0.90582255331474204</v>
      </c>
      <c r="F339">
        <v>0.99750256748201382</v>
      </c>
      <c r="G339">
        <v>0.96865861548224563</v>
      </c>
      <c r="H339">
        <v>0.81801886183420469</v>
      </c>
      <c r="I339">
        <v>0.99850899224977518</v>
      </c>
      <c r="J339">
        <v>0.94847908309287521</v>
      </c>
    </row>
    <row r="340" spans="1:10" x14ac:dyDescent="0.2">
      <c r="A340">
        <v>3</v>
      </c>
      <c r="B340">
        <v>-60</v>
      </c>
      <c r="C340" t="s">
        <v>15</v>
      </c>
      <c r="D340" t="s">
        <v>21</v>
      </c>
      <c r="E340">
        <v>0.83021616981346058</v>
      </c>
      <c r="F340">
        <v>0.99791882477153482</v>
      </c>
      <c r="G340">
        <v>0.955290983087002</v>
      </c>
      <c r="H340">
        <v>0.73153911009366623</v>
      </c>
      <c r="I340">
        <v>0.99720409387363085</v>
      </c>
      <c r="J340">
        <v>0.91715615432729058</v>
      </c>
    </row>
    <row r="341" spans="1:10" x14ac:dyDescent="0.2">
      <c r="A341">
        <v>4</v>
      </c>
      <c r="B341">
        <v>-60</v>
      </c>
      <c r="C341" t="s">
        <v>15</v>
      </c>
      <c r="D341" t="s">
        <v>21</v>
      </c>
      <c r="E341">
        <v>0.72835110923392221</v>
      </c>
      <c r="F341">
        <v>0.99651165328471158</v>
      </c>
      <c r="G341">
        <v>0.92660047364501996</v>
      </c>
      <c r="H341">
        <v>0.58553306977311148</v>
      </c>
      <c r="I341">
        <v>0.99537037764621483</v>
      </c>
      <c r="J341">
        <v>0.85362396474910218</v>
      </c>
    </row>
    <row r="342" spans="1:10" x14ac:dyDescent="0.2">
      <c r="A342">
        <v>0</v>
      </c>
      <c r="B342">
        <v>-55</v>
      </c>
      <c r="C342" t="s">
        <v>15</v>
      </c>
      <c r="D342" t="s">
        <v>21</v>
      </c>
      <c r="E342">
        <v>0.95550389960840798</v>
      </c>
      <c r="F342">
        <v>0.99825121326341437</v>
      </c>
      <c r="G342">
        <v>0.98516114374820118</v>
      </c>
      <c r="H342">
        <v>0.92065427297936242</v>
      </c>
      <c r="I342">
        <v>0.99952646423490765</v>
      </c>
      <c r="J342">
        <v>0.97679748555227319</v>
      </c>
    </row>
    <row r="343" spans="1:10" x14ac:dyDescent="0.2">
      <c r="A343">
        <v>1</v>
      </c>
      <c r="B343">
        <v>-55</v>
      </c>
      <c r="C343" t="s">
        <v>15</v>
      </c>
      <c r="D343" t="s">
        <v>21</v>
      </c>
      <c r="E343">
        <v>0.94812283978289835</v>
      </c>
      <c r="F343">
        <v>0.9979500764271716</v>
      </c>
      <c r="G343">
        <v>0.98270611141330999</v>
      </c>
      <c r="H343">
        <v>0.90640768820385376</v>
      </c>
      <c r="I343">
        <v>0.9995485378147102</v>
      </c>
      <c r="J343">
        <v>0.97278874889983924</v>
      </c>
    </row>
    <row r="344" spans="1:10" x14ac:dyDescent="0.2">
      <c r="A344">
        <v>2</v>
      </c>
      <c r="B344">
        <v>-55</v>
      </c>
      <c r="C344" t="s">
        <v>15</v>
      </c>
      <c r="D344" t="s">
        <v>21</v>
      </c>
      <c r="E344">
        <v>0.92514002551112295</v>
      </c>
      <c r="F344">
        <v>0.99778600710959875</v>
      </c>
      <c r="G344">
        <v>0.97525641651988881</v>
      </c>
      <c r="H344">
        <v>0.85672843238483609</v>
      </c>
      <c r="I344">
        <v>0.99876386564301378</v>
      </c>
      <c r="J344">
        <v>0.96014942620530597</v>
      </c>
    </row>
    <row r="345" spans="1:10" x14ac:dyDescent="0.2">
      <c r="A345">
        <v>3</v>
      </c>
      <c r="B345">
        <v>-55</v>
      </c>
      <c r="C345" t="s">
        <v>15</v>
      </c>
      <c r="D345" t="s">
        <v>21</v>
      </c>
      <c r="E345">
        <v>0.85220473560672616</v>
      </c>
      <c r="F345">
        <v>0.99798526058454984</v>
      </c>
      <c r="G345">
        <v>0.96131895446702165</v>
      </c>
      <c r="H345">
        <v>0.76720945943506003</v>
      </c>
      <c r="I345">
        <v>0.99745897702018482</v>
      </c>
      <c r="J345">
        <v>0.92960207384621762</v>
      </c>
    </row>
    <row r="346" spans="1:10" x14ac:dyDescent="0.2">
      <c r="A346">
        <v>4</v>
      </c>
      <c r="B346">
        <v>-55</v>
      </c>
      <c r="C346" t="s">
        <v>15</v>
      </c>
      <c r="D346" t="s">
        <v>21</v>
      </c>
      <c r="E346">
        <v>0.7436864661173791</v>
      </c>
      <c r="F346">
        <v>0.99634909209067879</v>
      </c>
      <c r="G346">
        <v>0.93106278162778422</v>
      </c>
      <c r="H346">
        <v>0.60943874117128061</v>
      </c>
      <c r="I346">
        <v>0.99545853335117485</v>
      </c>
      <c r="J346">
        <v>0.86304547188913194</v>
      </c>
    </row>
    <row r="347" spans="1:10" x14ac:dyDescent="0.2">
      <c r="A347">
        <v>0</v>
      </c>
      <c r="B347">
        <v>-50</v>
      </c>
      <c r="C347" t="s">
        <v>15</v>
      </c>
      <c r="D347" t="s">
        <v>21</v>
      </c>
      <c r="E347">
        <v>0.96951690190860484</v>
      </c>
      <c r="F347">
        <v>0.99845050850147521</v>
      </c>
      <c r="G347">
        <v>0.98993748470783116</v>
      </c>
      <c r="H347">
        <v>0.94661153338421999</v>
      </c>
      <c r="I347">
        <v>0.99964083740360443</v>
      </c>
      <c r="J347">
        <v>0.984657690694973</v>
      </c>
    </row>
    <row r="348" spans="1:10" x14ac:dyDescent="0.2">
      <c r="A348">
        <v>1</v>
      </c>
      <c r="B348">
        <v>-50</v>
      </c>
      <c r="C348" t="s">
        <v>15</v>
      </c>
      <c r="D348" t="s">
        <v>21</v>
      </c>
      <c r="E348">
        <v>0.96257088102333999</v>
      </c>
      <c r="F348">
        <v>0.99831340618288078</v>
      </c>
      <c r="G348">
        <v>0.98759827225135965</v>
      </c>
      <c r="H348">
        <v>0.93432110842603244</v>
      </c>
      <c r="I348">
        <v>0.99957060485283522</v>
      </c>
      <c r="J348">
        <v>0.98088203002815555</v>
      </c>
    </row>
    <row r="349" spans="1:10" x14ac:dyDescent="0.2">
      <c r="A349">
        <v>2</v>
      </c>
      <c r="B349">
        <v>-50</v>
      </c>
      <c r="C349" t="s">
        <v>15</v>
      </c>
      <c r="D349" t="s">
        <v>21</v>
      </c>
      <c r="E349">
        <v>0.93813955110024438</v>
      </c>
      <c r="F349">
        <v>0.99736275787875439</v>
      </c>
      <c r="G349">
        <v>0.9793988732974126</v>
      </c>
      <c r="H349">
        <v>0.890309851900839</v>
      </c>
      <c r="I349">
        <v>0.99958465079162395</v>
      </c>
      <c r="J349">
        <v>0.9679044561174196</v>
      </c>
    </row>
    <row r="350" spans="1:10" x14ac:dyDescent="0.2">
      <c r="A350">
        <v>3</v>
      </c>
      <c r="B350">
        <v>-50</v>
      </c>
      <c r="C350" t="s">
        <v>15</v>
      </c>
      <c r="D350" t="s">
        <v>21</v>
      </c>
      <c r="E350">
        <v>0.89003359844983465</v>
      </c>
      <c r="F350">
        <v>0.99682838271833285</v>
      </c>
      <c r="G350">
        <v>0.96367551681855357</v>
      </c>
      <c r="H350">
        <v>0.79287438244579933</v>
      </c>
      <c r="I350">
        <v>0.99819376279259397</v>
      </c>
      <c r="J350">
        <v>0.93894221511998044</v>
      </c>
    </row>
    <row r="351" spans="1:10" x14ac:dyDescent="0.2">
      <c r="A351">
        <v>4</v>
      </c>
      <c r="B351">
        <v>-50</v>
      </c>
      <c r="C351" t="s">
        <v>15</v>
      </c>
      <c r="D351" t="s">
        <v>21</v>
      </c>
      <c r="E351">
        <v>0.75283214376475394</v>
      </c>
      <c r="F351">
        <v>0.99605941264748199</v>
      </c>
      <c r="G351">
        <v>0.93366131766791938</v>
      </c>
      <c r="H351">
        <v>0.62423716876120239</v>
      </c>
      <c r="I351">
        <v>0.99538410774226638</v>
      </c>
      <c r="J351">
        <v>0.86825371924092609</v>
      </c>
    </row>
    <row r="352" spans="1:10" x14ac:dyDescent="0.2">
      <c r="A352">
        <v>0</v>
      </c>
      <c r="B352">
        <v>-45</v>
      </c>
      <c r="C352" t="s">
        <v>15</v>
      </c>
      <c r="D352" t="s">
        <v>21</v>
      </c>
      <c r="E352">
        <v>0.98110127575347283</v>
      </c>
      <c r="F352">
        <v>0.99914761308498357</v>
      </c>
      <c r="G352">
        <v>0.99392462700601436</v>
      </c>
      <c r="H352">
        <v>0.96571177744419956</v>
      </c>
      <c r="I352">
        <v>0.99914718300103822</v>
      </c>
      <c r="J352">
        <v>0.99025837894825897</v>
      </c>
    </row>
    <row r="353" spans="1:10" x14ac:dyDescent="0.2">
      <c r="A353">
        <v>1</v>
      </c>
      <c r="B353">
        <v>-45</v>
      </c>
      <c r="C353" t="s">
        <v>15</v>
      </c>
      <c r="D353" t="s">
        <v>21</v>
      </c>
      <c r="E353">
        <v>0.97295539135835485</v>
      </c>
      <c r="F353">
        <v>0.99846899849087922</v>
      </c>
      <c r="G353">
        <v>0.99106819489137243</v>
      </c>
      <c r="H353">
        <v>0.9548149488657236</v>
      </c>
      <c r="I353">
        <v>0.99963682427806444</v>
      </c>
      <c r="J353">
        <v>0.98683645043142298</v>
      </c>
    </row>
    <row r="354" spans="1:10" x14ac:dyDescent="0.2">
      <c r="A354">
        <v>2</v>
      </c>
      <c r="B354">
        <v>-45</v>
      </c>
      <c r="C354" t="s">
        <v>15</v>
      </c>
      <c r="D354" t="s">
        <v>21</v>
      </c>
      <c r="E354">
        <v>0.94887888526161557</v>
      </c>
      <c r="F354">
        <v>0.99763365760955081</v>
      </c>
      <c r="G354">
        <v>0.98307217006394243</v>
      </c>
      <c r="H354">
        <v>0.91107969546601419</v>
      </c>
      <c r="I354">
        <v>0.9995826424291584</v>
      </c>
      <c r="J354">
        <v>0.97382819035360202</v>
      </c>
    </row>
    <row r="355" spans="1:10" x14ac:dyDescent="0.2">
      <c r="A355">
        <v>3</v>
      </c>
      <c r="B355">
        <v>-45</v>
      </c>
      <c r="C355" t="s">
        <v>15</v>
      </c>
      <c r="D355" t="s">
        <v>21</v>
      </c>
      <c r="E355">
        <v>0.89915233711144527</v>
      </c>
      <c r="F355">
        <v>0.99691331170541697</v>
      </c>
      <c r="G355">
        <v>0.96681601248389681</v>
      </c>
      <c r="H355">
        <v>0.81195727982467492</v>
      </c>
      <c r="I355">
        <v>0.99827001323197717</v>
      </c>
      <c r="J355">
        <v>0.94422978429102877</v>
      </c>
    </row>
    <row r="356" spans="1:10" x14ac:dyDescent="0.2">
      <c r="A356">
        <v>4</v>
      </c>
      <c r="B356">
        <v>-45</v>
      </c>
      <c r="C356" t="s">
        <v>15</v>
      </c>
      <c r="D356" t="s">
        <v>21</v>
      </c>
      <c r="E356">
        <v>0.75640629895338041</v>
      </c>
      <c r="F356">
        <v>0.99580338001224644</v>
      </c>
      <c r="G356">
        <v>0.9347338724963804</v>
      </c>
      <c r="H356">
        <v>0.63185673337002513</v>
      </c>
      <c r="I356">
        <v>0.99519923273796285</v>
      </c>
      <c r="J356">
        <v>0.86953434651796135</v>
      </c>
    </row>
    <row r="357" spans="1:10" x14ac:dyDescent="0.2">
      <c r="A357">
        <v>0</v>
      </c>
      <c r="B357">
        <v>-40</v>
      </c>
      <c r="C357" t="s">
        <v>15</v>
      </c>
      <c r="D357" t="s">
        <v>21</v>
      </c>
      <c r="E357">
        <v>0.98840041343688279</v>
      </c>
      <c r="F357">
        <v>0.99927959147507484</v>
      </c>
      <c r="G357">
        <v>0.99635882369928519</v>
      </c>
      <c r="H357">
        <v>0.98066299346603036</v>
      </c>
      <c r="I357">
        <v>0.99919936423264999</v>
      </c>
      <c r="J357">
        <v>0.9943513098032134</v>
      </c>
    </row>
    <row r="358" spans="1:10" x14ac:dyDescent="0.2">
      <c r="A358">
        <v>1</v>
      </c>
      <c r="B358">
        <v>-40</v>
      </c>
      <c r="C358" t="s">
        <v>15</v>
      </c>
      <c r="D358" t="s">
        <v>21</v>
      </c>
      <c r="E358">
        <v>0.98156443134606042</v>
      </c>
      <c r="F358">
        <v>0.99916609690416125</v>
      </c>
      <c r="G358">
        <v>0.99412840167018601</v>
      </c>
      <c r="H358">
        <v>0.96808625870709719</v>
      </c>
      <c r="I358">
        <v>0.99911707014738216</v>
      </c>
      <c r="J358">
        <v>0.99060007802332661</v>
      </c>
    </row>
    <row r="359" spans="1:10" x14ac:dyDescent="0.2">
      <c r="A359">
        <v>2</v>
      </c>
      <c r="B359">
        <v>-40</v>
      </c>
      <c r="C359" t="s">
        <v>15</v>
      </c>
      <c r="D359" t="s">
        <v>21</v>
      </c>
      <c r="E359">
        <v>0.95597641671992761</v>
      </c>
      <c r="F359">
        <v>0.99787509317445078</v>
      </c>
      <c r="G359">
        <v>0.98559857625588221</v>
      </c>
      <c r="H359">
        <v>0.92515131501099201</v>
      </c>
      <c r="I359">
        <v>0.99955856016322298</v>
      </c>
      <c r="J359">
        <v>0.97788765878195238</v>
      </c>
    </row>
    <row r="360" spans="1:10" x14ac:dyDescent="0.2">
      <c r="A360">
        <v>3</v>
      </c>
      <c r="B360">
        <v>-40</v>
      </c>
      <c r="C360" t="s">
        <v>15</v>
      </c>
      <c r="D360" t="s">
        <v>21</v>
      </c>
      <c r="E360">
        <v>0.90433116765337684</v>
      </c>
      <c r="F360">
        <v>0.996930963146481</v>
      </c>
      <c r="G360">
        <v>0.96876254104544157</v>
      </c>
      <c r="H360">
        <v>0.82344280935373371</v>
      </c>
      <c r="I360">
        <v>0.99830211921586776</v>
      </c>
      <c r="J360">
        <v>0.94791811443678275</v>
      </c>
    </row>
    <row r="361" spans="1:10" x14ac:dyDescent="0.2">
      <c r="A361">
        <v>4</v>
      </c>
      <c r="B361">
        <v>-40</v>
      </c>
      <c r="C361" t="s">
        <v>15</v>
      </c>
      <c r="D361" t="s">
        <v>21</v>
      </c>
      <c r="E361">
        <v>0.75469318769462179</v>
      </c>
      <c r="F361">
        <v>0.99540827975524981</v>
      </c>
      <c r="G361">
        <v>0.9341404091570632</v>
      </c>
      <c r="H361">
        <v>0.63185351045409588</v>
      </c>
      <c r="I361">
        <v>0.99498006529360883</v>
      </c>
      <c r="J361">
        <v>0.86758248401331661</v>
      </c>
    </row>
    <row r="362" spans="1:10" x14ac:dyDescent="0.2">
      <c r="A362">
        <v>0</v>
      </c>
      <c r="B362">
        <v>-35</v>
      </c>
      <c r="C362" t="s">
        <v>15</v>
      </c>
      <c r="D362" t="s">
        <v>21</v>
      </c>
      <c r="E362">
        <v>0.99364486211932057</v>
      </c>
      <c r="F362">
        <v>0.99897945160210844</v>
      </c>
      <c r="G362">
        <v>0.99755708190545045</v>
      </c>
      <c r="H362">
        <v>0.99040885792083677</v>
      </c>
      <c r="I362">
        <v>0.99946425221186275</v>
      </c>
      <c r="J362">
        <v>0.9972164292637028</v>
      </c>
    </row>
    <row r="363" spans="1:10" x14ac:dyDescent="0.2">
      <c r="A363">
        <v>1</v>
      </c>
      <c r="B363">
        <v>-35</v>
      </c>
      <c r="C363" t="s">
        <v>15</v>
      </c>
      <c r="D363" t="s">
        <v>21</v>
      </c>
      <c r="E363">
        <v>0.98591466215884904</v>
      </c>
      <c r="F363">
        <v>0.99895083343809321</v>
      </c>
      <c r="G363">
        <v>0.99547619676897903</v>
      </c>
      <c r="H363">
        <v>0.9782001991099516</v>
      </c>
      <c r="I363">
        <v>0.99944618531401164</v>
      </c>
      <c r="J363">
        <v>0.99352122571435764</v>
      </c>
    </row>
    <row r="364" spans="1:10" x14ac:dyDescent="0.2">
      <c r="A364">
        <v>2</v>
      </c>
      <c r="B364">
        <v>-35</v>
      </c>
      <c r="C364" t="s">
        <v>15</v>
      </c>
      <c r="D364" t="s">
        <v>21</v>
      </c>
      <c r="E364">
        <v>0.96034485638331601</v>
      </c>
      <c r="F364">
        <v>0.99774385504045959</v>
      </c>
      <c r="G364">
        <v>0.98698207596588061</v>
      </c>
      <c r="H364">
        <v>0.93370073968461398</v>
      </c>
      <c r="I364">
        <v>0.99964685145047705</v>
      </c>
      <c r="J364">
        <v>0.98054771629291304</v>
      </c>
    </row>
    <row r="365" spans="1:10" x14ac:dyDescent="0.2">
      <c r="A365">
        <v>3</v>
      </c>
      <c r="B365">
        <v>-35</v>
      </c>
      <c r="C365" t="s">
        <v>15</v>
      </c>
      <c r="D365" t="s">
        <v>21</v>
      </c>
      <c r="E365">
        <v>0.90657429098815878</v>
      </c>
      <c r="F365">
        <v>0.99689306095788</v>
      </c>
      <c r="G365">
        <v>0.96951471204145478</v>
      </c>
      <c r="H365">
        <v>0.82878783902755415</v>
      </c>
      <c r="I365">
        <v>0.99833422258114002</v>
      </c>
      <c r="J365">
        <v>0.94906844880829799</v>
      </c>
    </row>
    <row r="366" spans="1:10" x14ac:dyDescent="0.2">
      <c r="A366">
        <v>4</v>
      </c>
      <c r="B366">
        <v>-35</v>
      </c>
      <c r="C366" t="s">
        <v>15</v>
      </c>
      <c r="D366" t="s">
        <v>21</v>
      </c>
      <c r="E366">
        <v>0.7471686430748451</v>
      </c>
      <c r="F366">
        <v>0.99483368182937637</v>
      </c>
      <c r="G366">
        <v>0.93202676346287483</v>
      </c>
      <c r="H366">
        <v>0.62398657473632502</v>
      </c>
      <c r="I366">
        <v>0.99459220549062743</v>
      </c>
      <c r="J366">
        <v>0.86212400187609384</v>
      </c>
    </row>
    <row r="367" spans="1:10" x14ac:dyDescent="0.2">
      <c r="A367">
        <v>0</v>
      </c>
      <c r="B367">
        <v>-30</v>
      </c>
      <c r="C367" t="s">
        <v>15</v>
      </c>
      <c r="D367" t="s">
        <v>21</v>
      </c>
      <c r="E367">
        <v>0.99566103247767845</v>
      </c>
      <c r="F367">
        <v>0.99918630973245603</v>
      </c>
      <c r="G367">
        <v>0.9984551797804172</v>
      </c>
      <c r="H367">
        <v>0.99617060992974316</v>
      </c>
      <c r="I367">
        <v>0.99945824274097805</v>
      </c>
      <c r="J367">
        <v>0.99875615960520059</v>
      </c>
    </row>
    <row r="368" spans="1:10" x14ac:dyDescent="0.2">
      <c r="A368">
        <v>1</v>
      </c>
      <c r="B368">
        <v>-30</v>
      </c>
      <c r="C368" t="s">
        <v>15</v>
      </c>
      <c r="D368" t="s">
        <v>21</v>
      </c>
      <c r="E368">
        <v>0.98884637498514938</v>
      </c>
      <c r="F368">
        <v>0.99907611625198645</v>
      </c>
      <c r="G368">
        <v>0.9964813195258404</v>
      </c>
      <c r="H368">
        <v>0.98332926518603037</v>
      </c>
      <c r="I368">
        <v>0.99937594590631718</v>
      </c>
      <c r="J368">
        <v>0.99493338674788256</v>
      </c>
    </row>
    <row r="369" spans="1:10" x14ac:dyDescent="0.2">
      <c r="A369">
        <v>2</v>
      </c>
      <c r="B369">
        <v>-30</v>
      </c>
      <c r="C369" t="s">
        <v>15</v>
      </c>
      <c r="D369" t="s">
        <v>21</v>
      </c>
      <c r="E369">
        <v>0.96228041489116478</v>
      </c>
      <c r="F369">
        <v>0.99778169364587199</v>
      </c>
      <c r="G369">
        <v>0.98768243114814358</v>
      </c>
      <c r="H369">
        <v>0.9381474590382588</v>
      </c>
      <c r="I369">
        <v>0.99965086424817362</v>
      </c>
      <c r="J369">
        <v>0.98167512004770563</v>
      </c>
    </row>
    <row r="370" spans="1:10" x14ac:dyDescent="0.2">
      <c r="A370">
        <v>3</v>
      </c>
      <c r="B370">
        <v>-30</v>
      </c>
      <c r="C370" t="s">
        <v>15</v>
      </c>
      <c r="D370" t="s">
        <v>21</v>
      </c>
      <c r="E370">
        <v>0.90564175611056397</v>
      </c>
      <c r="F370">
        <v>0.99681891692058078</v>
      </c>
      <c r="G370">
        <v>0.96928082411976002</v>
      </c>
      <c r="H370">
        <v>0.82798417939105473</v>
      </c>
      <c r="I370">
        <v>0.99830811641043637</v>
      </c>
      <c r="J370">
        <v>0.94841764113668958</v>
      </c>
    </row>
    <row r="371" spans="1:10" x14ac:dyDescent="0.2">
      <c r="A371">
        <v>4</v>
      </c>
      <c r="B371">
        <v>-30</v>
      </c>
      <c r="C371" t="s">
        <v>15</v>
      </c>
      <c r="D371" t="s">
        <v>21</v>
      </c>
      <c r="E371">
        <v>0.73333902100957638</v>
      </c>
      <c r="F371">
        <v>0.99357181387476001</v>
      </c>
      <c r="G371">
        <v>0.92759121546365142</v>
      </c>
      <c r="H371">
        <v>0.60775336462934237</v>
      </c>
      <c r="I371">
        <v>0.99470478054588762</v>
      </c>
      <c r="J371">
        <v>0.85401825910661178</v>
      </c>
    </row>
    <row r="372" spans="1:10" x14ac:dyDescent="0.2">
      <c r="A372">
        <v>0</v>
      </c>
      <c r="B372">
        <v>-25</v>
      </c>
      <c r="C372" t="s">
        <v>15</v>
      </c>
      <c r="D372" t="s">
        <v>21</v>
      </c>
      <c r="E372">
        <v>0.99597063070543401</v>
      </c>
      <c r="F372">
        <v>0.99980331921343524</v>
      </c>
      <c r="G372">
        <v>0.9985799128163928</v>
      </c>
      <c r="H372">
        <v>0.9988518189821356</v>
      </c>
      <c r="I372">
        <v>1</v>
      </c>
      <c r="J372">
        <v>0.9993523341017746</v>
      </c>
    </row>
    <row r="373" spans="1:10" x14ac:dyDescent="0.2">
      <c r="A373">
        <v>1</v>
      </c>
      <c r="B373">
        <v>-25</v>
      </c>
      <c r="C373" t="s">
        <v>15</v>
      </c>
      <c r="D373" t="s">
        <v>21</v>
      </c>
      <c r="E373">
        <v>0.99061552561361699</v>
      </c>
      <c r="F373">
        <v>0.99870101418963597</v>
      </c>
      <c r="G373">
        <v>0.996274320460388</v>
      </c>
      <c r="H373">
        <v>0.98494118353252036</v>
      </c>
      <c r="I373">
        <v>0.99951641385971879</v>
      </c>
      <c r="J373">
        <v>0.99554745483800478</v>
      </c>
    </row>
    <row r="374" spans="1:10" x14ac:dyDescent="0.2">
      <c r="A374">
        <v>2</v>
      </c>
      <c r="B374">
        <v>-25</v>
      </c>
      <c r="C374" t="s">
        <v>15</v>
      </c>
      <c r="D374" t="s">
        <v>21</v>
      </c>
      <c r="E374">
        <v>0.96139464623507742</v>
      </c>
      <c r="F374">
        <v>0.99764286798727841</v>
      </c>
      <c r="G374">
        <v>0.98739015545658115</v>
      </c>
      <c r="H374">
        <v>0.93742762401023583</v>
      </c>
      <c r="I374">
        <v>0.99969099721390042</v>
      </c>
      <c r="J374">
        <v>0.98156487782649982</v>
      </c>
    </row>
    <row r="375" spans="1:10" x14ac:dyDescent="0.2">
      <c r="A375">
        <v>3</v>
      </c>
      <c r="B375">
        <v>-25</v>
      </c>
      <c r="C375" t="s">
        <v>15</v>
      </c>
      <c r="D375" t="s">
        <v>21</v>
      </c>
      <c r="E375">
        <v>0.90115649863206237</v>
      </c>
      <c r="F375">
        <v>0.99653362775738685</v>
      </c>
      <c r="G375">
        <v>0.96785779671857997</v>
      </c>
      <c r="H375">
        <v>0.82162307700503934</v>
      </c>
      <c r="I375">
        <v>0.99824387301481876</v>
      </c>
      <c r="J375">
        <v>0.94587255485199395</v>
      </c>
    </row>
    <row r="376" spans="1:10" x14ac:dyDescent="0.2">
      <c r="A376">
        <v>4</v>
      </c>
      <c r="B376">
        <v>-25</v>
      </c>
      <c r="C376" t="s">
        <v>15</v>
      </c>
      <c r="D376" t="s">
        <v>21</v>
      </c>
      <c r="E376">
        <v>0.71412225152621001</v>
      </c>
      <c r="F376">
        <v>0.99265994513287725</v>
      </c>
      <c r="G376">
        <v>0.92169972927594757</v>
      </c>
      <c r="H376">
        <v>0.58365261555625048</v>
      </c>
      <c r="I376">
        <v>0.99396710257197618</v>
      </c>
      <c r="J376">
        <v>0.84015904476689063</v>
      </c>
    </row>
    <row r="377" spans="1:10" x14ac:dyDescent="0.2">
      <c r="A377">
        <v>0</v>
      </c>
      <c r="B377">
        <v>-20</v>
      </c>
      <c r="C377" t="s">
        <v>15</v>
      </c>
      <c r="D377" t="s">
        <v>21</v>
      </c>
      <c r="E377">
        <v>0.99584858843516677</v>
      </c>
      <c r="F377">
        <v>0.99912410185487155</v>
      </c>
      <c r="G377">
        <v>0.99843181263891956</v>
      </c>
      <c r="H377">
        <v>0.996665491649804</v>
      </c>
      <c r="I377">
        <v>0.99950238990058304</v>
      </c>
      <c r="J377">
        <v>0.99888846560729161</v>
      </c>
    </row>
    <row r="378" spans="1:10" x14ac:dyDescent="0.2">
      <c r="A378">
        <v>1</v>
      </c>
      <c r="B378">
        <v>-20</v>
      </c>
      <c r="C378" t="s">
        <v>15</v>
      </c>
      <c r="D378" t="s">
        <v>21</v>
      </c>
      <c r="E378">
        <v>0.98832471327826443</v>
      </c>
      <c r="F378">
        <v>0.99905846169283963</v>
      </c>
      <c r="G378">
        <v>0.99632610704946445</v>
      </c>
      <c r="H378">
        <v>0.982681790725905</v>
      </c>
      <c r="I378">
        <v>0.99936590495291444</v>
      </c>
      <c r="J378">
        <v>0.99473646353278522</v>
      </c>
    </row>
    <row r="379" spans="1:10" x14ac:dyDescent="0.2">
      <c r="A379">
        <v>2</v>
      </c>
      <c r="B379">
        <v>-20</v>
      </c>
      <c r="C379" t="s">
        <v>15</v>
      </c>
      <c r="D379" t="s">
        <v>21</v>
      </c>
      <c r="E379">
        <v>0.9586401652089408</v>
      </c>
      <c r="F379">
        <v>0.99754358492163864</v>
      </c>
      <c r="G379">
        <v>0.98647940654837485</v>
      </c>
      <c r="H379">
        <v>0.93262758394816758</v>
      </c>
      <c r="I379">
        <v>0.99969099721390042</v>
      </c>
      <c r="J379">
        <v>0.98010569890912458</v>
      </c>
    </row>
    <row r="380" spans="1:10" x14ac:dyDescent="0.2">
      <c r="A380">
        <v>3</v>
      </c>
      <c r="B380">
        <v>-20</v>
      </c>
      <c r="C380" t="s">
        <v>15</v>
      </c>
      <c r="D380" t="s">
        <v>21</v>
      </c>
      <c r="E380">
        <v>0.8932418142178572</v>
      </c>
      <c r="F380">
        <v>0.99634169745371715</v>
      </c>
      <c r="G380">
        <v>0.96536682948813379</v>
      </c>
      <c r="H380">
        <v>0.80784692543167325</v>
      </c>
      <c r="I380">
        <v>0.99808323978729763</v>
      </c>
      <c r="J380">
        <v>0.94091934897124918</v>
      </c>
    </row>
    <row r="381" spans="1:10" x14ac:dyDescent="0.2">
      <c r="A381">
        <v>4</v>
      </c>
      <c r="B381">
        <v>-20</v>
      </c>
      <c r="C381" t="s">
        <v>15</v>
      </c>
      <c r="D381" t="s">
        <v>21</v>
      </c>
      <c r="E381">
        <v>0.68845404481009209</v>
      </c>
      <c r="F381">
        <v>0.99122310589779061</v>
      </c>
      <c r="G381">
        <v>0.91344995984628485</v>
      </c>
      <c r="H381">
        <v>0.55038442897769424</v>
      </c>
      <c r="I381">
        <v>0.99310072052014398</v>
      </c>
      <c r="J381">
        <v>0.82191690383176708</v>
      </c>
    </row>
    <row r="382" spans="1:10" x14ac:dyDescent="0.2">
      <c r="A382">
        <v>0</v>
      </c>
      <c r="B382">
        <v>-15</v>
      </c>
      <c r="C382" t="s">
        <v>15</v>
      </c>
      <c r="D382" t="s">
        <v>21</v>
      </c>
      <c r="E382">
        <v>0.99405621221390117</v>
      </c>
      <c r="F382">
        <v>0.99910892927017625</v>
      </c>
      <c r="G382">
        <v>0.99783089131154801</v>
      </c>
      <c r="H382">
        <v>0.99139050821091679</v>
      </c>
      <c r="I382">
        <v>0.99939803769046542</v>
      </c>
      <c r="J382">
        <v>0.9974178702850236</v>
      </c>
    </row>
    <row r="383" spans="1:10" x14ac:dyDescent="0.2">
      <c r="A383">
        <v>1</v>
      </c>
      <c r="B383">
        <v>-15</v>
      </c>
      <c r="C383" t="s">
        <v>15</v>
      </c>
      <c r="D383" t="s">
        <v>21</v>
      </c>
      <c r="E383">
        <v>0.98555793471993725</v>
      </c>
      <c r="F383">
        <v>0.99922074174841202</v>
      </c>
      <c r="G383">
        <v>0.99550873404266715</v>
      </c>
      <c r="H383">
        <v>0.97588583255818184</v>
      </c>
      <c r="I383">
        <v>0.99909497900088318</v>
      </c>
      <c r="J383">
        <v>0.99284970471372802</v>
      </c>
    </row>
    <row r="384" spans="1:10" x14ac:dyDescent="0.2">
      <c r="A384">
        <v>2</v>
      </c>
      <c r="B384">
        <v>-15</v>
      </c>
      <c r="C384" t="s">
        <v>15</v>
      </c>
      <c r="D384" t="s">
        <v>21</v>
      </c>
      <c r="E384">
        <v>0.95301615355620961</v>
      </c>
      <c r="F384">
        <v>0.99742829408184519</v>
      </c>
      <c r="G384">
        <v>0.98470265213641395</v>
      </c>
      <c r="H384">
        <v>0.92258817392834658</v>
      </c>
      <c r="I384">
        <v>0.99965286999202085</v>
      </c>
      <c r="J384">
        <v>0.97687674719183137</v>
      </c>
    </row>
    <row r="385" spans="1:10" x14ac:dyDescent="0.2">
      <c r="A385">
        <v>3</v>
      </c>
      <c r="B385">
        <v>-15</v>
      </c>
      <c r="C385" t="s">
        <v>15</v>
      </c>
      <c r="D385" t="s">
        <v>21</v>
      </c>
      <c r="E385">
        <v>0.8813747964590285</v>
      </c>
      <c r="F385">
        <v>0.99589960817960577</v>
      </c>
      <c r="G385">
        <v>0.96150149894537962</v>
      </c>
      <c r="H385">
        <v>0.78792969581885797</v>
      </c>
      <c r="I385">
        <v>0.99793466652001317</v>
      </c>
      <c r="J385">
        <v>0.93346695952857361</v>
      </c>
    </row>
    <row r="386" spans="1:10" x14ac:dyDescent="0.2">
      <c r="A386">
        <v>4</v>
      </c>
      <c r="B386">
        <v>-15</v>
      </c>
      <c r="C386" t="s">
        <v>15</v>
      </c>
      <c r="D386" t="s">
        <v>21</v>
      </c>
      <c r="E386">
        <v>0.65529628157811448</v>
      </c>
      <c r="F386">
        <v>0.98934496999580657</v>
      </c>
      <c r="G386">
        <v>0.90244481815373556</v>
      </c>
      <c r="H386">
        <v>0.50682489994935542</v>
      </c>
      <c r="I386">
        <v>0.99187224934151119</v>
      </c>
      <c r="J386">
        <v>0.7981843490655457</v>
      </c>
    </row>
    <row r="387" spans="1:10" x14ac:dyDescent="0.2">
      <c r="A387">
        <v>0</v>
      </c>
      <c r="B387">
        <v>-10</v>
      </c>
      <c r="C387" t="s">
        <v>15</v>
      </c>
      <c r="D387" t="s">
        <v>21</v>
      </c>
      <c r="E387">
        <v>0.9885235222720592</v>
      </c>
      <c r="F387">
        <v>0.99911985571718875</v>
      </c>
      <c r="G387">
        <v>0.99643268024672382</v>
      </c>
      <c r="H387">
        <v>0.9820646148684592</v>
      </c>
      <c r="I387">
        <v>0.99941609552610899</v>
      </c>
      <c r="J387">
        <v>0.99492799104328444</v>
      </c>
    </row>
    <row r="388" spans="1:10" x14ac:dyDescent="0.2">
      <c r="A388">
        <v>1</v>
      </c>
      <c r="B388">
        <v>-10</v>
      </c>
      <c r="C388" t="s">
        <v>15</v>
      </c>
      <c r="D388" t="s">
        <v>21</v>
      </c>
      <c r="E388">
        <v>0.97993783741964258</v>
      </c>
      <c r="F388">
        <v>0.99914001634595562</v>
      </c>
      <c r="G388">
        <v>0.9937203984149684</v>
      </c>
      <c r="H388">
        <v>0.96604312736606301</v>
      </c>
      <c r="I388">
        <v>0.99909297716749879</v>
      </c>
      <c r="J388">
        <v>0.989794009653711</v>
      </c>
    </row>
    <row r="389" spans="1:10" x14ac:dyDescent="0.2">
      <c r="A389">
        <v>2</v>
      </c>
      <c r="B389">
        <v>-10</v>
      </c>
      <c r="C389" t="s">
        <v>15</v>
      </c>
      <c r="D389" t="s">
        <v>21</v>
      </c>
      <c r="E389">
        <v>0.9442477248372112</v>
      </c>
      <c r="F389">
        <v>0.99700503102497484</v>
      </c>
      <c r="G389">
        <v>0.98179255061263959</v>
      </c>
      <c r="H389">
        <v>0.90690200946483401</v>
      </c>
      <c r="I389">
        <v>0.99966691919886763</v>
      </c>
      <c r="J389">
        <v>0.97252707191803323</v>
      </c>
    </row>
    <row r="390" spans="1:10" x14ac:dyDescent="0.2">
      <c r="A390">
        <v>3</v>
      </c>
      <c r="B390">
        <v>-10</v>
      </c>
      <c r="C390" t="s">
        <v>15</v>
      </c>
      <c r="D390" t="s">
        <v>21</v>
      </c>
      <c r="E390">
        <v>0.8650325249615477</v>
      </c>
      <c r="F390">
        <v>0.99540873528320395</v>
      </c>
      <c r="G390">
        <v>0.955989369588782</v>
      </c>
      <c r="H390">
        <v>0.75914635628211014</v>
      </c>
      <c r="I390">
        <v>0.99755523693124515</v>
      </c>
      <c r="J390">
        <v>0.92278797192371698</v>
      </c>
    </row>
    <row r="391" spans="1:10" x14ac:dyDescent="0.2">
      <c r="A391">
        <v>4</v>
      </c>
      <c r="B391">
        <v>-10</v>
      </c>
      <c r="C391" t="s">
        <v>15</v>
      </c>
      <c r="D391" t="s">
        <v>21</v>
      </c>
      <c r="E391">
        <v>0.61395146523201072</v>
      </c>
      <c r="F391">
        <v>0.98689979432123598</v>
      </c>
      <c r="G391">
        <v>0.8878798417894862</v>
      </c>
      <c r="H391">
        <v>0.45492246911235112</v>
      </c>
      <c r="I391">
        <v>0.99035355936197123</v>
      </c>
      <c r="J391">
        <v>0.76849477212572914</v>
      </c>
    </row>
    <row r="392" spans="1:10" x14ac:dyDescent="0.2">
      <c r="A392">
        <v>0</v>
      </c>
      <c r="B392">
        <v>-5</v>
      </c>
      <c r="C392" t="s">
        <v>15</v>
      </c>
      <c r="D392" t="s">
        <v>21</v>
      </c>
      <c r="E392">
        <v>0.98166313166559815</v>
      </c>
      <c r="F392">
        <v>0.99914761308498357</v>
      </c>
      <c r="G392">
        <v>0.99419494622573956</v>
      </c>
      <c r="H392">
        <v>0.96939590965099764</v>
      </c>
      <c r="I392">
        <v>0.99928364443580875</v>
      </c>
      <c r="J392">
        <v>0.99098848982188636</v>
      </c>
    </row>
    <row r="393" spans="1:10" x14ac:dyDescent="0.2">
      <c r="A393">
        <v>1</v>
      </c>
      <c r="B393">
        <v>-5</v>
      </c>
      <c r="C393" t="s">
        <v>15</v>
      </c>
      <c r="D393" t="s">
        <v>21</v>
      </c>
      <c r="E393">
        <v>0.9715511220849512</v>
      </c>
      <c r="F393">
        <v>0.99882050751255436</v>
      </c>
      <c r="G393">
        <v>0.99091901741986521</v>
      </c>
      <c r="H393">
        <v>0.94943413186926096</v>
      </c>
      <c r="I393">
        <v>0.99921340048386165</v>
      </c>
      <c r="J393">
        <v>0.985762564229406</v>
      </c>
    </row>
    <row r="394" spans="1:10" x14ac:dyDescent="0.2">
      <c r="A394">
        <v>2</v>
      </c>
      <c r="B394">
        <v>-5</v>
      </c>
      <c r="C394" t="s">
        <v>15</v>
      </c>
      <c r="D394" t="s">
        <v>21</v>
      </c>
      <c r="E394">
        <v>0.934494237582289</v>
      </c>
      <c r="F394">
        <v>0.99767820684254238</v>
      </c>
      <c r="G394">
        <v>0.97888007091793661</v>
      </c>
      <c r="H394">
        <v>0.88134984953917284</v>
      </c>
      <c r="I394">
        <v>0.99880595492805557</v>
      </c>
      <c r="J394">
        <v>0.96601586000866524</v>
      </c>
    </row>
    <row r="395" spans="1:10" x14ac:dyDescent="0.2">
      <c r="A395">
        <v>3</v>
      </c>
      <c r="B395">
        <v>-5</v>
      </c>
      <c r="C395" t="s">
        <v>15</v>
      </c>
      <c r="D395" t="s">
        <v>21</v>
      </c>
      <c r="E395">
        <v>0.81506143894058158</v>
      </c>
      <c r="F395">
        <v>0.99623357979943239</v>
      </c>
      <c r="G395">
        <v>0.95142453172435959</v>
      </c>
      <c r="H395">
        <v>0.7220153118209186</v>
      </c>
      <c r="I395">
        <v>0.99626992092591204</v>
      </c>
      <c r="J395">
        <v>0.90520199565207038</v>
      </c>
    </row>
    <row r="396" spans="1:10" x14ac:dyDescent="0.2">
      <c r="A396">
        <v>4</v>
      </c>
      <c r="B396">
        <v>-5</v>
      </c>
      <c r="C396" t="s">
        <v>15</v>
      </c>
      <c r="D396" t="s">
        <v>21</v>
      </c>
      <c r="E396">
        <v>0.56466605169684292</v>
      </c>
      <c r="F396">
        <v>0.98480999282371995</v>
      </c>
      <c r="G396">
        <v>0.86956513012864456</v>
      </c>
      <c r="H396">
        <v>0.393619485095074</v>
      </c>
      <c r="I396">
        <v>0.98648977532805715</v>
      </c>
      <c r="J396">
        <v>0.73095198674159589</v>
      </c>
    </row>
    <row r="397" spans="1:10" x14ac:dyDescent="0.2">
      <c r="A397">
        <v>0</v>
      </c>
      <c r="B397">
        <v>0</v>
      </c>
      <c r="C397" t="s">
        <v>15</v>
      </c>
      <c r="D397" t="s">
        <v>21</v>
      </c>
      <c r="E397">
        <v>0.97100428373882741</v>
      </c>
      <c r="F397">
        <v>0.99879195022916478</v>
      </c>
      <c r="G397">
        <v>0.99072410886574025</v>
      </c>
      <c r="H397">
        <v>0.94893566613956581</v>
      </c>
      <c r="I397">
        <v>0.99933382311380403</v>
      </c>
      <c r="J397">
        <v>0.98570895326860997</v>
      </c>
    </row>
    <row r="398" spans="1:10" x14ac:dyDescent="0.2">
      <c r="A398">
        <v>1</v>
      </c>
      <c r="B398">
        <v>0</v>
      </c>
      <c r="C398" t="s">
        <v>15</v>
      </c>
      <c r="D398" t="s">
        <v>21</v>
      </c>
      <c r="E398">
        <v>0.95835868382435863</v>
      </c>
      <c r="F398">
        <v>0.99785749121222378</v>
      </c>
      <c r="G398">
        <v>0.98642512398049798</v>
      </c>
      <c r="H398">
        <v>0.92979795928042064</v>
      </c>
      <c r="I398">
        <v>0.99970304100892005</v>
      </c>
      <c r="J398">
        <v>0.97969941573395936</v>
      </c>
    </row>
    <row r="399" spans="1:10" x14ac:dyDescent="0.2">
      <c r="A399">
        <v>2</v>
      </c>
      <c r="B399">
        <v>0</v>
      </c>
      <c r="C399" t="s">
        <v>15</v>
      </c>
      <c r="D399" t="s">
        <v>21</v>
      </c>
      <c r="E399">
        <v>0.91823879473496517</v>
      </c>
      <c r="F399">
        <v>0.99739466321004222</v>
      </c>
      <c r="G399">
        <v>0.97360055440120319</v>
      </c>
      <c r="H399">
        <v>0.85069254879213685</v>
      </c>
      <c r="I399">
        <v>0.99857914073355925</v>
      </c>
      <c r="J399">
        <v>0.95668573900604403</v>
      </c>
    </row>
    <row r="400" spans="1:10" x14ac:dyDescent="0.2">
      <c r="A400">
        <v>3</v>
      </c>
      <c r="B400">
        <v>0</v>
      </c>
      <c r="C400" t="s">
        <v>15</v>
      </c>
      <c r="D400" t="s">
        <v>21</v>
      </c>
      <c r="E400">
        <v>0.78073459833620995</v>
      </c>
      <c r="F400">
        <v>0.99557404858326481</v>
      </c>
      <c r="G400">
        <v>0.94190754325886883</v>
      </c>
      <c r="H400">
        <v>0.67320700665673106</v>
      </c>
      <c r="I400">
        <v>0.99549445290494598</v>
      </c>
      <c r="J400">
        <v>0.88376001348497357</v>
      </c>
    </row>
    <row r="401" spans="1:10" x14ac:dyDescent="0.2">
      <c r="A401">
        <v>4</v>
      </c>
      <c r="B401">
        <v>0</v>
      </c>
      <c r="C401" t="s">
        <v>15</v>
      </c>
      <c r="D401" t="s">
        <v>21</v>
      </c>
      <c r="E401">
        <v>0.50603924852827631</v>
      </c>
      <c r="F401">
        <v>0.97969018100153316</v>
      </c>
      <c r="G401">
        <v>0.84435861899461806</v>
      </c>
      <c r="H401">
        <v>0.32309071227690001</v>
      </c>
      <c r="I401">
        <v>0.98202017537455921</v>
      </c>
      <c r="J401">
        <v>0.68771993664650299</v>
      </c>
    </row>
    <row r="402" spans="1:10" x14ac:dyDescent="0.2">
      <c r="A402">
        <v>0</v>
      </c>
      <c r="B402">
        <v>5</v>
      </c>
      <c r="C402" t="s">
        <v>15</v>
      </c>
      <c r="D402" t="s">
        <v>21</v>
      </c>
      <c r="E402">
        <v>0.95648570945227485</v>
      </c>
      <c r="F402">
        <v>0.99808550124628925</v>
      </c>
      <c r="G402">
        <v>0.98568619033872962</v>
      </c>
      <c r="H402">
        <v>0.92346919158839125</v>
      </c>
      <c r="I402">
        <v>0.99968097225719399</v>
      </c>
      <c r="J402">
        <v>0.97793426260811123</v>
      </c>
    </row>
    <row r="403" spans="1:10" x14ac:dyDescent="0.2">
      <c r="A403">
        <v>1</v>
      </c>
      <c r="B403">
        <v>5</v>
      </c>
      <c r="C403" t="s">
        <v>15</v>
      </c>
      <c r="D403" t="s">
        <v>21</v>
      </c>
      <c r="E403">
        <v>0.9427644572090198</v>
      </c>
      <c r="F403">
        <v>0.99740993608602602</v>
      </c>
      <c r="G403">
        <v>0.98120745114414443</v>
      </c>
      <c r="H403">
        <v>0.9004984740714489</v>
      </c>
      <c r="I403">
        <v>0.99969501557736384</v>
      </c>
      <c r="J403">
        <v>0.97107015406953157</v>
      </c>
    </row>
    <row r="404" spans="1:10" x14ac:dyDescent="0.2">
      <c r="A404">
        <v>2</v>
      </c>
      <c r="B404">
        <v>5</v>
      </c>
      <c r="C404" t="s">
        <v>15</v>
      </c>
      <c r="D404" t="s">
        <v>21</v>
      </c>
      <c r="E404">
        <v>0.89685465519175467</v>
      </c>
      <c r="F404">
        <v>0.99692005859482458</v>
      </c>
      <c r="G404">
        <v>0.96645646715766798</v>
      </c>
      <c r="H404">
        <v>0.81017677257433551</v>
      </c>
      <c r="I404">
        <v>0.99833426135481318</v>
      </c>
      <c r="J404">
        <v>0.94335551603376977</v>
      </c>
    </row>
    <row r="405" spans="1:10" x14ac:dyDescent="0.2">
      <c r="A405">
        <v>3</v>
      </c>
      <c r="B405">
        <v>5</v>
      </c>
      <c r="C405" t="s">
        <v>15</v>
      </c>
      <c r="D405" t="s">
        <v>21</v>
      </c>
      <c r="E405">
        <v>0.73648767295645512</v>
      </c>
      <c r="F405">
        <v>0.99460516128414478</v>
      </c>
      <c r="G405">
        <v>0.92916512859300204</v>
      </c>
      <c r="H405">
        <v>0.61158137623264752</v>
      </c>
      <c r="I405">
        <v>0.99445363602590064</v>
      </c>
      <c r="J405">
        <v>0.85531839481934058</v>
      </c>
    </row>
    <row r="406" spans="1:10" x14ac:dyDescent="0.2">
      <c r="A406">
        <v>4</v>
      </c>
      <c r="B406">
        <v>5</v>
      </c>
      <c r="C406" t="s">
        <v>15</v>
      </c>
      <c r="D406" t="s">
        <v>21</v>
      </c>
      <c r="E406">
        <v>0.44010498851049551</v>
      </c>
      <c r="F406">
        <v>0.97155567260707643</v>
      </c>
      <c r="G406">
        <v>0.8112981520393725</v>
      </c>
      <c r="H406">
        <v>0.2482694801709924</v>
      </c>
      <c r="I406">
        <v>0.97570887008116236</v>
      </c>
      <c r="J406">
        <v>0.63704807648832928</v>
      </c>
    </row>
    <row r="407" spans="1:10" x14ac:dyDescent="0.2">
      <c r="A407">
        <v>0</v>
      </c>
      <c r="B407">
        <v>10</v>
      </c>
      <c r="C407" t="s">
        <v>15</v>
      </c>
      <c r="D407" t="s">
        <v>21</v>
      </c>
      <c r="E407">
        <v>0.93693905328309235</v>
      </c>
      <c r="F407">
        <v>0.99727706948526684</v>
      </c>
      <c r="G407">
        <v>0.97899966446998476</v>
      </c>
      <c r="H407">
        <v>0.88833015789435144</v>
      </c>
      <c r="I407">
        <v>0.99975120154197683</v>
      </c>
      <c r="J407">
        <v>0.96750819583949976</v>
      </c>
    </row>
    <row r="408" spans="1:10" x14ac:dyDescent="0.2">
      <c r="A408">
        <v>1</v>
      </c>
      <c r="B408">
        <v>10</v>
      </c>
      <c r="C408" t="s">
        <v>15</v>
      </c>
      <c r="D408" t="s">
        <v>21</v>
      </c>
      <c r="E408">
        <v>0.92322472680636281</v>
      </c>
      <c r="F408">
        <v>0.99773894230712235</v>
      </c>
      <c r="G408">
        <v>0.9749598382425736</v>
      </c>
      <c r="H408">
        <v>0.85566901040342724</v>
      </c>
      <c r="I408">
        <v>0.9989324641925994</v>
      </c>
      <c r="J408">
        <v>0.95963375691450681</v>
      </c>
    </row>
    <row r="409" spans="1:10" x14ac:dyDescent="0.2">
      <c r="A409">
        <v>2</v>
      </c>
      <c r="B409">
        <v>10</v>
      </c>
      <c r="C409" t="s">
        <v>15</v>
      </c>
      <c r="D409" t="s">
        <v>21</v>
      </c>
      <c r="E409">
        <v>0.86800852341340184</v>
      </c>
      <c r="F409">
        <v>0.99630901204890043</v>
      </c>
      <c r="G409">
        <v>0.95672207367974016</v>
      </c>
      <c r="H409">
        <v>0.75694686376606701</v>
      </c>
      <c r="I409">
        <v>0.99793680608307878</v>
      </c>
      <c r="J409">
        <v>0.92504124046659042</v>
      </c>
    </row>
    <row r="410" spans="1:10" x14ac:dyDescent="0.2">
      <c r="A410">
        <v>3</v>
      </c>
      <c r="B410">
        <v>10</v>
      </c>
      <c r="C410" t="s">
        <v>15</v>
      </c>
      <c r="D410" t="s">
        <v>21</v>
      </c>
      <c r="E410">
        <v>0.67955951730601172</v>
      </c>
      <c r="F410">
        <v>0.99320641606533078</v>
      </c>
      <c r="G410">
        <v>0.9118580900139146</v>
      </c>
      <c r="H410">
        <v>0.53424579077548051</v>
      </c>
      <c r="I410">
        <v>0.99298431756417904</v>
      </c>
      <c r="J410">
        <v>0.8163541524190151</v>
      </c>
    </row>
    <row r="411" spans="1:10" x14ac:dyDescent="0.2">
      <c r="A411">
        <v>4</v>
      </c>
      <c r="B411">
        <v>10</v>
      </c>
      <c r="C411" t="s">
        <v>15</v>
      </c>
      <c r="D411" t="s">
        <v>21</v>
      </c>
      <c r="E411">
        <v>0.35863650381767509</v>
      </c>
      <c r="F411">
        <v>0.9782569331513824</v>
      </c>
      <c r="G411">
        <v>0.77462261083733586</v>
      </c>
      <c r="H411">
        <v>0.19112679035808131</v>
      </c>
      <c r="I411">
        <v>0.93793222616927019</v>
      </c>
      <c r="J411">
        <v>0.56629542268622057</v>
      </c>
    </row>
    <row r="412" spans="1:10" x14ac:dyDescent="0.2">
      <c r="A412">
        <v>0</v>
      </c>
      <c r="B412">
        <v>15</v>
      </c>
      <c r="C412" t="s">
        <v>15</v>
      </c>
      <c r="D412" t="s">
        <v>21</v>
      </c>
      <c r="E412">
        <v>0.91297846796237303</v>
      </c>
      <c r="F412">
        <v>0.99778445021757456</v>
      </c>
      <c r="G412">
        <v>0.97144029942339805</v>
      </c>
      <c r="H412">
        <v>0.83473608145968836</v>
      </c>
      <c r="I412">
        <v>0.9988281334958824</v>
      </c>
      <c r="J412">
        <v>0.95362021996683999</v>
      </c>
    </row>
    <row r="413" spans="1:10" x14ac:dyDescent="0.2">
      <c r="A413">
        <v>1</v>
      </c>
      <c r="B413">
        <v>15</v>
      </c>
      <c r="C413" t="s">
        <v>15</v>
      </c>
      <c r="D413" t="s">
        <v>21</v>
      </c>
      <c r="E413">
        <v>0.89524490246240673</v>
      </c>
      <c r="F413">
        <v>0.99729225200981475</v>
      </c>
      <c r="G413">
        <v>0.9655814367708716</v>
      </c>
      <c r="H413">
        <v>0.80192532258096016</v>
      </c>
      <c r="I413">
        <v>0.99859530247762318</v>
      </c>
      <c r="J413">
        <v>0.94300968380311356</v>
      </c>
    </row>
    <row r="414" spans="1:10" x14ac:dyDescent="0.2">
      <c r="A414">
        <v>2</v>
      </c>
      <c r="B414">
        <v>15</v>
      </c>
      <c r="C414" t="s">
        <v>15</v>
      </c>
      <c r="D414" t="s">
        <v>21</v>
      </c>
      <c r="E414">
        <v>0.79720406199828875</v>
      </c>
      <c r="F414">
        <v>0.99738273961502577</v>
      </c>
      <c r="G414">
        <v>0.94683138528033917</v>
      </c>
      <c r="H414">
        <v>0.68888414122436392</v>
      </c>
      <c r="I414">
        <v>0.99618576810818882</v>
      </c>
      <c r="J414">
        <v>0.89605311715839919</v>
      </c>
    </row>
    <row r="415" spans="1:10" x14ac:dyDescent="0.2">
      <c r="A415">
        <v>3</v>
      </c>
      <c r="B415">
        <v>15</v>
      </c>
      <c r="C415" t="s">
        <v>15</v>
      </c>
      <c r="D415" t="s">
        <v>21</v>
      </c>
      <c r="E415">
        <v>0.60740229042394467</v>
      </c>
      <c r="F415">
        <v>0.9909678540256156</v>
      </c>
      <c r="G415">
        <v>0.88806454010861358</v>
      </c>
      <c r="H415">
        <v>0.44181649432166797</v>
      </c>
      <c r="I415">
        <v>0.99100767732840078</v>
      </c>
      <c r="J415">
        <v>0.76531528537152937</v>
      </c>
    </row>
    <row r="416" spans="1:10" x14ac:dyDescent="0.2">
      <c r="A416">
        <v>4</v>
      </c>
      <c r="B416">
        <v>15</v>
      </c>
      <c r="C416" t="s">
        <v>15</v>
      </c>
      <c r="D416" t="s">
        <v>21</v>
      </c>
      <c r="E416">
        <v>0.28939746281897522</v>
      </c>
      <c r="F416">
        <v>0.94701072043944023</v>
      </c>
      <c r="G416">
        <v>0.71265888531381039</v>
      </c>
      <c r="H416">
        <v>0.1185505043469456</v>
      </c>
      <c r="I416">
        <v>0.9325756733551448</v>
      </c>
      <c r="J416">
        <v>0.50401957984156265</v>
      </c>
    </row>
    <row r="417" spans="1:12" x14ac:dyDescent="0.2">
      <c r="A417">
        <v>0</v>
      </c>
      <c r="B417">
        <v>20</v>
      </c>
      <c r="C417" t="s">
        <v>15</v>
      </c>
      <c r="D417" t="s">
        <v>21</v>
      </c>
      <c r="E417">
        <v>0.87844981828023549</v>
      </c>
      <c r="F417">
        <v>0.99723013647045855</v>
      </c>
      <c r="G417">
        <v>0.9598596174082572</v>
      </c>
      <c r="H417">
        <v>0.76789572536098516</v>
      </c>
      <c r="I417">
        <v>0.99846489752667955</v>
      </c>
      <c r="J417">
        <v>0.93252603709106641</v>
      </c>
    </row>
    <row r="418" spans="1:12" x14ac:dyDescent="0.2">
      <c r="A418">
        <v>1</v>
      </c>
      <c r="B418">
        <v>20</v>
      </c>
      <c r="C418" t="s">
        <v>15</v>
      </c>
      <c r="D418" t="s">
        <v>21</v>
      </c>
      <c r="E418">
        <v>0.8569075398587358</v>
      </c>
      <c r="F418">
        <v>0.9965846457159816</v>
      </c>
      <c r="G418">
        <v>0.95260823864902655</v>
      </c>
      <c r="H418">
        <v>0.7306266616393372</v>
      </c>
      <c r="I418">
        <v>0.99814572320173101</v>
      </c>
      <c r="J418">
        <v>0.91848347297149557</v>
      </c>
    </row>
    <row r="419" spans="1:12" x14ac:dyDescent="0.2">
      <c r="A419">
        <v>2</v>
      </c>
      <c r="B419">
        <v>20</v>
      </c>
      <c r="C419" t="s">
        <v>15</v>
      </c>
      <c r="D419" t="s">
        <v>21</v>
      </c>
      <c r="E419">
        <v>0.73539391445267377</v>
      </c>
      <c r="F419">
        <v>0.99669334218746763</v>
      </c>
      <c r="G419">
        <v>0.92944091389769401</v>
      </c>
      <c r="H419">
        <v>0.60083413087381587</v>
      </c>
      <c r="I419">
        <v>0.99511110876247921</v>
      </c>
      <c r="J419">
        <v>0.85686182926438192</v>
      </c>
    </row>
    <row r="420" spans="1:12" x14ac:dyDescent="0.2">
      <c r="A420">
        <v>3</v>
      </c>
      <c r="B420">
        <v>20</v>
      </c>
      <c r="C420" t="s">
        <v>15</v>
      </c>
      <c r="D420" t="s">
        <v>21</v>
      </c>
      <c r="E420">
        <v>0.51938767785031148</v>
      </c>
      <c r="F420">
        <v>0.99002316879871677</v>
      </c>
      <c r="G420">
        <v>0.85673856323612452</v>
      </c>
      <c r="H420">
        <v>0.33896223587943691</v>
      </c>
      <c r="I420">
        <v>0.98469983287188156</v>
      </c>
      <c r="J420">
        <v>0.69979349728929952</v>
      </c>
    </row>
    <row r="421" spans="1:12" x14ac:dyDescent="0.2">
      <c r="A421">
        <v>4</v>
      </c>
      <c r="B421">
        <v>20</v>
      </c>
      <c r="C421" t="s">
        <v>15</v>
      </c>
      <c r="D421" t="s">
        <v>21</v>
      </c>
      <c r="E421">
        <v>0.19720186204111731</v>
      </c>
      <c r="F421">
        <v>0.94800732338065641</v>
      </c>
      <c r="G421">
        <v>0.64397781355084938</v>
      </c>
      <c r="H421">
        <v>7.438531282470684E-2</v>
      </c>
      <c r="I421">
        <v>0.81778656178298059</v>
      </c>
      <c r="J421">
        <v>0.42915074899711403</v>
      </c>
    </row>
    <row r="422" spans="1:12" x14ac:dyDescent="0.2">
      <c r="A422">
        <v>0</v>
      </c>
      <c r="B422">
        <v>-80</v>
      </c>
      <c r="C422" t="s">
        <v>19</v>
      </c>
      <c r="D422" t="s">
        <v>21</v>
      </c>
      <c r="E422">
        <v>0.39034860528793758</v>
      </c>
      <c r="F422">
        <v>0.9853392991292268</v>
      </c>
      <c r="G422">
        <v>0.77594336338071035</v>
      </c>
      <c r="H422">
        <v>0.53203224136762117</v>
      </c>
      <c r="I422">
        <v>0.98621959362004796</v>
      </c>
      <c r="J422">
        <v>0.84092882117361301</v>
      </c>
    </row>
    <row r="423" spans="1:12" x14ac:dyDescent="0.2">
      <c r="A423">
        <v>1</v>
      </c>
      <c r="B423">
        <v>-80</v>
      </c>
      <c r="C423" t="s">
        <v>19</v>
      </c>
      <c r="D423" t="s">
        <v>21</v>
      </c>
      <c r="E423">
        <v>0.38007781258732859</v>
      </c>
      <c r="F423">
        <v>0.98493156297868178</v>
      </c>
      <c r="G423">
        <v>0.77082632839636811</v>
      </c>
      <c r="H423">
        <v>0.52122284159482923</v>
      </c>
      <c r="I423">
        <v>0.98605454139911863</v>
      </c>
      <c r="J423">
        <v>0.83647804412405646</v>
      </c>
      <c r="L423" s="122">
        <v>20</v>
      </c>
    </row>
    <row r="424" spans="1:12" x14ac:dyDescent="0.2">
      <c r="A424">
        <v>2</v>
      </c>
      <c r="B424">
        <v>-80</v>
      </c>
      <c r="C424" t="s">
        <v>19</v>
      </c>
      <c r="D424" t="s">
        <v>21</v>
      </c>
      <c r="E424">
        <v>0.34924703139630242</v>
      </c>
      <c r="F424">
        <v>0.98259255118910882</v>
      </c>
      <c r="G424">
        <v>0.75402467485051905</v>
      </c>
      <c r="H424">
        <v>0.49265176948736589</v>
      </c>
      <c r="I424">
        <v>0.98602460108736179</v>
      </c>
      <c r="J424">
        <v>0.82203022758140554</v>
      </c>
      <c r="L424" s="122"/>
    </row>
    <row r="425" spans="1:12" x14ac:dyDescent="0.2">
      <c r="A425">
        <v>3</v>
      </c>
      <c r="B425">
        <v>-80</v>
      </c>
      <c r="C425" t="s">
        <v>19</v>
      </c>
      <c r="D425" t="s">
        <v>21</v>
      </c>
      <c r="E425">
        <v>0.30140591135479272</v>
      </c>
      <c r="F425">
        <v>0.98018688291285483</v>
      </c>
      <c r="G425">
        <v>0.727283781851088</v>
      </c>
      <c r="H425">
        <v>0.44356223949237011</v>
      </c>
      <c r="I425">
        <v>0.98406778272581796</v>
      </c>
      <c r="J425">
        <v>0.79444740255637614</v>
      </c>
      <c r="L425" s="122">
        <v>15</v>
      </c>
    </row>
    <row r="426" spans="1:12" x14ac:dyDescent="0.2">
      <c r="A426">
        <v>4</v>
      </c>
      <c r="B426">
        <v>-80</v>
      </c>
      <c r="C426" t="s">
        <v>19</v>
      </c>
      <c r="D426" t="s">
        <v>21</v>
      </c>
      <c r="E426">
        <v>0.2412591963766243</v>
      </c>
      <c r="F426">
        <v>0.9765409744349306</v>
      </c>
      <c r="G426">
        <v>0.68964359470593772</v>
      </c>
      <c r="H426">
        <v>0.3780806505766352</v>
      </c>
      <c r="I426">
        <v>0.9811594635530736</v>
      </c>
      <c r="J426">
        <v>0.75360552760367294</v>
      </c>
      <c r="L426" s="122"/>
    </row>
    <row r="427" spans="1:12" x14ac:dyDescent="0.2">
      <c r="A427">
        <v>0</v>
      </c>
      <c r="B427">
        <v>-75</v>
      </c>
      <c r="C427" t="s">
        <v>19</v>
      </c>
      <c r="D427" t="s">
        <v>21</v>
      </c>
      <c r="E427">
        <v>0.52398172586530045</v>
      </c>
      <c r="F427">
        <v>0.98598838737849315</v>
      </c>
      <c r="G427">
        <v>0.83303805193512126</v>
      </c>
      <c r="H427">
        <v>0.66694212878820003</v>
      </c>
      <c r="I427">
        <v>0.99311638321341678</v>
      </c>
      <c r="J427">
        <v>0.89056324948971144</v>
      </c>
    </row>
    <row r="428" spans="1:12" x14ac:dyDescent="0.2">
      <c r="A428">
        <v>1</v>
      </c>
      <c r="B428">
        <v>-75</v>
      </c>
      <c r="C428" t="s">
        <v>19</v>
      </c>
      <c r="D428" t="s">
        <v>21</v>
      </c>
      <c r="E428">
        <v>0.50866133605769737</v>
      </c>
      <c r="F428">
        <v>0.98560239702199059</v>
      </c>
      <c r="G428">
        <v>0.82673517324277579</v>
      </c>
      <c r="H428">
        <v>0.65444112928551001</v>
      </c>
      <c r="I428">
        <v>0.99290338703642422</v>
      </c>
      <c r="J428">
        <v>0.88504803614494165</v>
      </c>
    </row>
    <row r="429" spans="1:12" x14ac:dyDescent="0.2">
      <c r="A429">
        <v>2</v>
      </c>
      <c r="B429">
        <v>-75</v>
      </c>
      <c r="C429" t="s">
        <v>19</v>
      </c>
      <c r="D429" t="s">
        <v>21</v>
      </c>
      <c r="E429">
        <v>0.46266269042938313</v>
      </c>
      <c r="F429">
        <v>0.98197234081239038</v>
      </c>
      <c r="G429">
        <v>0.80584205813756515</v>
      </c>
      <c r="H429">
        <v>0.61637544952596801</v>
      </c>
      <c r="I429">
        <v>0.99333955629347237</v>
      </c>
      <c r="J429">
        <v>0.86926564588038424</v>
      </c>
    </row>
    <row r="430" spans="1:12" x14ac:dyDescent="0.2">
      <c r="A430">
        <v>3</v>
      </c>
      <c r="B430">
        <v>-75</v>
      </c>
      <c r="C430" t="s">
        <v>19</v>
      </c>
      <c r="D430" t="s">
        <v>21</v>
      </c>
      <c r="E430">
        <v>0.39325488602047648</v>
      </c>
      <c r="F430">
        <v>0.982785656886346</v>
      </c>
      <c r="G430">
        <v>0.77502790914885145</v>
      </c>
      <c r="H430">
        <v>0.5341921259008231</v>
      </c>
      <c r="I430">
        <v>0.98657669379540236</v>
      </c>
      <c r="J430">
        <v>0.84042028905931232</v>
      </c>
    </row>
    <row r="431" spans="1:12" x14ac:dyDescent="0.2">
      <c r="A431">
        <v>4</v>
      </c>
      <c r="B431">
        <v>-75</v>
      </c>
      <c r="C431" t="s">
        <v>19</v>
      </c>
      <c r="D431" t="s">
        <v>21</v>
      </c>
      <c r="E431">
        <v>0.30107170317292231</v>
      </c>
      <c r="F431">
        <v>0.97642020605125679</v>
      </c>
      <c r="G431">
        <v>0.72374073800618666</v>
      </c>
      <c r="H431">
        <v>0.44033651834832671</v>
      </c>
      <c r="I431">
        <v>0.98408422984924215</v>
      </c>
      <c r="J431">
        <v>0.79102053824366969</v>
      </c>
    </row>
    <row r="432" spans="1:12" x14ac:dyDescent="0.2">
      <c r="A432">
        <v>0</v>
      </c>
      <c r="B432">
        <v>-70</v>
      </c>
      <c r="C432" t="s">
        <v>19</v>
      </c>
      <c r="D432" t="s">
        <v>21</v>
      </c>
      <c r="E432">
        <v>0.64282656368305247</v>
      </c>
      <c r="F432">
        <v>0.99065029452241515</v>
      </c>
      <c r="G432">
        <v>0.87931929866671554</v>
      </c>
      <c r="H432">
        <v>0.75669351595115408</v>
      </c>
      <c r="I432">
        <v>0.99267181811910921</v>
      </c>
      <c r="J432">
        <v>0.92298134908817597</v>
      </c>
      <c r="L432" s="122">
        <v>10</v>
      </c>
    </row>
    <row r="433" spans="1:12" x14ac:dyDescent="0.2">
      <c r="A433">
        <v>1</v>
      </c>
      <c r="B433">
        <v>-70</v>
      </c>
      <c r="C433" t="s">
        <v>19</v>
      </c>
      <c r="D433" t="s">
        <v>21</v>
      </c>
      <c r="E433">
        <v>0.62450684568653125</v>
      </c>
      <c r="F433">
        <v>0.99020105011557424</v>
      </c>
      <c r="G433">
        <v>0.87265349226194133</v>
      </c>
      <c r="H433">
        <v>0.74288240154358531</v>
      </c>
      <c r="I433">
        <v>0.99259141525550643</v>
      </c>
      <c r="J433">
        <v>0.9176076155308116</v>
      </c>
      <c r="L433" s="122"/>
    </row>
    <row r="434" spans="1:12" x14ac:dyDescent="0.2">
      <c r="A434">
        <v>2</v>
      </c>
      <c r="B434">
        <v>-70</v>
      </c>
      <c r="C434" t="s">
        <v>19</v>
      </c>
      <c r="D434" t="s">
        <v>21</v>
      </c>
      <c r="E434">
        <v>0.56879587512032781</v>
      </c>
      <c r="F434">
        <v>0.98781249346232702</v>
      </c>
      <c r="G434">
        <v>0.85081300489132516</v>
      </c>
      <c r="H434">
        <v>0.70020078513334627</v>
      </c>
      <c r="I434">
        <v>0.99205872002953799</v>
      </c>
      <c r="J434">
        <v>0.90110767066259245</v>
      </c>
      <c r="L434" s="122">
        <v>5</v>
      </c>
    </row>
    <row r="435" spans="1:12" x14ac:dyDescent="0.2">
      <c r="A435">
        <v>3</v>
      </c>
      <c r="B435">
        <v>-70</v>
      </c>
      <c r="C435" t="s">
        <v>19</v>
      </c>
      <c r="D435" t="s">
        <v>21</v>
      </c>
      <c r="E435">
        <v>0.47526274601774032</v>
      </c>
      <c r="F435">
        <v>0.98153697866318423</v>
      </c>
      <c r="G435">
        <v>0.81000612185129228</v>
      </c>
      <c r="H435">
        <v>0.62472535614650948</v>
      </c>
      <c r="I435">
        <v>0.99244671718141519</v>
      </c>
      <c r="J435">
        <v>0.87012306868739575</v>
      </c>
      <c r="L435" s="122"/>
    </row>
    <row r="436" spans="1:12" x14ac:dyDescent="0.2">
      <c r="A436">
        <v>4</v>
      </c>
      <c r="B436">
        <v>-70</v>
      </c>
      <c r="C436" t="s">
        <v>19</v>
      </c>
      <c r="D436" t="s">
        <v>21</v>
      </c>
      <c r="E436">
        <v>0.35499002635804988</v>
      </c>
      <c r="F436">
        <v>0.97700112293505081</v>
      </c>
      <c r="G436">
        <v>0.75132409386093923</v>
      </c>
      <c r="H436">
        <v>0.493453899042744</v>
      </c>
      <c r="I436">
        <v>0.98494660598912842</v>
      </c>
      <c r="J436">
        <v>0.81659429775814019</v>
      </c>
      <c r="L436" s="122">
        <v>0</v>
      </c>
    </row>
    <row r="437" spans="1:12" ht="16" customHeight="1" x14ac:dyDescent="0.2">
      <c r="A437">
        <v>0</v>
      </c>
      <c r="B437">
        <v>-65</v>
      </c>
      <c r="C437" t="s">
        <v>19</v>
      </c>
      <c r="D437" t="s">
        <v>21</v>
      </c>
      <c r="E437">
        <v>0.73316126303654849</v>
      </c>
      <c r="F437">
        <v>0.99207817081827276</v>
      </c>
      <c r="G437">
        <v>0.91207282064103479</v>
      </c>
      <c r="H437">
        <v>0.82523450974002899</v>
      </c>
      <c r="I437">
        <v>0.99417702850363965</v>
      </c>
      <c r="J437">
        <v>0.94629301264161603</v>
      </c>
      <c r="L437" s="122"/>
    </row>
    <row r="438" spans="1:12" ht="16" customHeight="1" x14ac:dyDescent="0.2">
      <c r="A438">
        <v>1</v>
      </c>
      <c r="B438">
        <v>-65</v>
      </c>
      <c r="C438" t="s">
        <v>19</v>
      </c>
      <c r="D438" t="s">
        <v>21</v>
      </c>
      <c r="E438">
        <v>0.71409094934673345</v>
      </c>
      <c r="F438">
        <v>0.99169140435884917</v>
      </c>
      <c r="G438">
        <v>0.90528081049242559</v>
      </c>
      <c r="H438">
        <v>0.81056482453279033</v>
      </c>
      <c r="I438">
        <v>0.99376709539056962</v>
      </c>
      <c r="J438">
        <v>0.94114684406686</v>
      </c>
      <c r="L438" s="122"/>
    </row>
    <row r="439" spans="1:12" ht="16" customHeight="1" x14ac:dyDescent="0.2">
      <c r="A439">
        <v>2</v>
      </c>
      <c r="B439">
        <v>-65</v>
      </c>
      <c r="C439" t="s">
        <v>19</v>
      </c>
      <c r="D439" t="s">
        <v>21</v>
      </c>
      <c r="E439">
        <v>0.65417393143472669</v>
      </c>
      <c r="F439">
        <v>0.99019334714346097</v>
      </c>
      <c r="G439">
        <v>0.88344943515722563</v>
      </c>
      <c r="H439">
        <v>0.76672309979443332</v>
      </c>
      <c r="I439">
        <v>0.99249453894937845</v>
      </c>
      <c r="J439">
        <v>0.92464859402344524</v>
      </c>
      <c r="L439" s="122"/>
    </row>
    <row r="440" spans="1:12" ht="16" customHeight="1" x14ac:dyDescent="0.2">
      <c r="A440">
        <v>3</v>
      </c>
      <c r="B440">
        <v>-65</v>
      </c>
      <c r="C440" t="s">
        <v>19</v>
      </c>
      <c r="D440" t="s">
        <v>21</v>
      </c>
      <c r="E440">
        <v>0.54725749034082471</v>
      </c>
      <c r="F440">
        <v>0.98482190713533557</v>
      </c>
      <c r="G440">
        <v>0.84076198602976848</v>
      </c>
      <c r="H440">
        <v>0.68418983747163153</v>
      </c>
      <c r="I440">
        <v>0.99179107610681805</v>
      </c>
      <c r="J440">
        <v>0.89215155025154991</v>
      </c>
      <c r="L440" s="122"/>
    </row>
    <row r="441" spans="1:12" ht="16" customHeight="1" x14ac:dyDescent="0.2">
      <c r="A441">
        <v>4</v>
      </c>
      <c r="B441">
        <v>-65</v>
      </c>
      <c r="C441" t="s">
        <v>19</v>
      </c>
      <c r="D441" t="s">
        <v>21</v>
      </c>
      <c r="E441">
        <v>0.40063026058541529</v>
      </c>
      <c r="F441">
        <v>0.9715162106329186</v>
      </c>
      <c r="G441">
        <v>0.76923563439327181</v>
      </c>
      <c r="H441">
        <v>0.55310744818535773</v>
      </c>
      <c r="I441">
        <v>0.99126015034328396</v>
      </c>
      <c r="J441">
        <v>0.83313593054796919</v>
      </c>
      <c r="L441" s="122"/>
    </row>
    <row r="442" spans="1:12" x14ac:dyDescent="0.2">
      <c r="A442">
        <v>0</v>
      </c>
      <c r="B442">
        <v>-60</v>
      </c>
      <c r="C442" t="s">
        <v>19</v>
      </c>
      <c r="D442" t="s">
        <v>21</v>
      </c>
      <c r="E442">
        <v>0.80373193716668578</v>
      </c>
      <c r="F442">
        <v>0.99331868319464001</v>
      </c>
      <c r="G442">
        <v>0.93664599438414675</v>
      </c>
      <c r="H442">
        <v>0.87600659830997019</v>
      </c>
      <c r="I442">
        <v>0.99511129048397695</v>
      </c>
      <c r="J442">
        <v>0.96218237725976863</v>
      </c>
      <c r="L442" s="122"/>
    </row>
    <row r="443" spans="1:12" x14ac:dyDescent="0.2">
      <c r="A443">
        <v>1</v>
      </c>
      <c r="B443">
        <v>-60</v>
      </c>
      <c r="C443" t="s">
        <v>19</v>
      </c>
      <c r="D443" t="s">
        <v>21</v>
      </c>
      <c r="E443">
        <v>0.78377633641930355</v>
      </c>
      <c r="F443">
        <v>0.99280646510413983</v>
      </c>
      <c r="G443">
        <v>0.92972329547572319</v>
      </c>
      <c r="H443">
        <v>0.86254099465512757</v>
      </c>
      <c r="I443">
        <v>0.99475558762365324</v>
      </c>
      <c r="J443">
        <v>0.95749693063748276</v>
      </c>
      <c r="L443" s="122">
        <v>-5</v>
      </c>
    </row>
    <row r="444" spans="1:12" x14ac:dyDescent="0.2">
      <c r="A444">
        <v>2</v>
      </c>
      <c r="B444">
        <v>-60</v>
      </c>
      <c r="C444" t="s">
        <v>19</v>
      </c>
      <c r="D444" t="s">
        <v>21</v>
      </c>
      <c r="E444">
        <v>0.72094717419369714</v>
      </c>
      <c r="F444">
        <v>0.99112861162088883</v>
      </c>
      <c r="G444">
        <v>0.90768004894544496</v>
      </c>
      <c r="H444">
        <v>0.81732153364950533</v>
      </c>
      <c r="I444">
        <v>0.99352972925333816</v>
      </c>
      <c r="J444">
        <v>0.94197305568321876</v>
      </c>
      <c r="L444" s="122"/>
    </row>
    <row r="445" spans="1:12" x14ac:dyDescent="0.2">
      <c r="A445">
        <v>3</v>
      </c>
      <c r="B445">
        <v>-60</v>
      </c>
      <c r="C445" t="s">
        <v>19</v>
      </c>
      <c r="D445" t="s">
        <v>21</v>
      </c>
      <c r="E445">
        <v>0.60535215320059299</v>
      </c>
      <c r="F445">
        <v>0.98663646839532015</v>
      </c>
      <c r="G445">
        <v>0.86396249024295713</v>
      </c>
      <c r="H445">
        <v>0.73071085075525222</v>
      </c>
      <c r="I445">
        <v>0.99128001867191995</v>
      </c>
      <c r="J445">
        <v>0.90845385039789484</v>
      </c>
      <c r="L445" s="122">
        <v>-10</v>
      </c>
    </row>
    <row r="446" spans="1:12" x14ac:dyDescent="0.2">
      <c r="A446">
        <v>4</v>
      </c>
      <c r="B446">
        <v>-60</v>
      </c>
      <c r="C446" t="s">
        <v>19</v>
      </c>
      <c r="D446" t="s">
        <v>21</v>
      </c>
      <c r="E446">
        <v>0.43789088038866097</v>
      </c>
      <c r="F446">
        <v>0.97367296259861835</v>
      </c>
      <c r="G446">
        <v>0.78699923715410725</v>
      </c>
      <c r="H446">
        <v>0.58625636919143131</v>
      </c>
      <c r="I446">
        <v>0.98945324998374762</v>
      </c>
      <c r="J446">
        <v>0.84391318170797069</v>
      </c>
      <c r="L446" s="122"/>
    </row>
    <row r="447" spans="1:12" x14ac:dyDescent="0.2">
      <c r="A447">
        <v>0</v>
      </c>
      <c r="B447">
        <v>-55</v>
      </c>
      <c r="C447" t="s">
        <v>19</v>
      </c>
      <c r="D447" t="s">
        <v>21</v>
      </c>
      <c r="E447">
        <v>0.85932903009224515</v>
      </c>
      <c r="F447">
        <v>0.99402174115957043</v>
      </c>
      <c r="G447">
        <v>0.95497375765659143</v>
      </c>
      <c r="H447">
        <v>0.91459930492051922</v>
      </c>
      <c r="I447">
        <v>0.9958303421332918</v>
      </c>
      <c r="J447">
        <v>0.97344715414280125</v>
      </c>
    </row>
    <row r="448" spans="1:12" x14ac:dyDescent="0.2">
      <c r="A448">
        <v>1</v>
      </c>
      <c r="B448">
        <v>-55</v>
      </c>
      <c r="C448" t="s">
        <v>19</v>
      </c>
      <c r="D448" t="s">
        <v>21</v>
      </c>
      <c r="E448">
        <v>0.83873155198792293</v>
      </c>
      <c r="F448">
        <v>0.99352104625666438</v>
      </c>
      <c r="G448">
        <v>0.94819003434946858</v>
      </c>
      <c r="H448">
        <v>0.90135215225371002</v>
      </c>
      <c r="I448">
        <v>0.99541853478830755</v>
      </c>
      <c r="J448">
        <v>0.9691382470303278</v>
      </c>
    </row>
    <row r="449" spans="1:18" x14ac:dyDescent="0.2">
      <c r="A449">
        <v>2</v>
      </c>
      <c r="B449">
        <v>-55</v>
      </c>
      <c r="C449" t="s">
        <v>19</v>
      </c>
      <c r="D449" t="s">
        <v>21</v>
      </c>
      <c r="E449">
        <v>0.77337050710700217</v>
      </c>
      <c r="F449">
        <v>0.99191041563527715</v>
      </c>
      <c r="G449">
        <v>0.92598294527280145</v>
      </c>
      <c r="H449">
        <v>0.85622101192376587</v>
      </c>
      <c r="I449">
        <v>0.9941969186808316</v>
      </c>
      <c r="J449">
        <v>0.95402448817388619</v>
      </c>
    </row>
    <row r="450" spans="1:18" x14ac:dyDescent="0.2">
      <c r="A450">
        <v>3</v>
      </c>
      <c r="B450">
        <v>-55</v>
      </c>
      <c r="C450" t="s">
        <v>19</v>
      </c>
      <c r="D450" t="s">
        <v>21</v>
      </c>
      <c r="E450">
        <v>0.64919361892420924</v>
      </c>
      <c r="F450">
        <v>0.98633454760689421</v>
      </c>
      <c r="G450">
        <v>0.88024676502889243</v>
      </c>
      <c r="H450">
        <v>0.76705351729040139</v>
      </c>
      <c r="I450">
        <v>0.99283409249469401</v>
      </c>
      <c r="J450">
        <v>0.92178170999448084</v>
      </c>
    </row>
    <row r="451" spans="1:18" x14ac:dyDescent="0.2">
      <c r="A451">
        <v>4</v>
      </c>
      <c r="B451">
        <v>-55</v>
      </c>
      <c r="C451" t="s">
        <v>19</v>
      </c>
      <c r="D451" t="s">
        <v>21</v>
      </c>
      <c r="E451">
        <v>0.46525323391904438</v>
      </c>
      <c r="F451">
        <v>0.97279283807970496</v>
      </c>
      <c r="G451">
        <v>0.79821430996831266</v>
      </c>
      <c r="H451">
        <v>0.61062262058365491</v>
      </c>
      <c r="I451">
        <v>0.9893745918781468</v>
      </c>
      <c r="J451">
        <v>0.85264590508474547</v>
      </c>
    </row>
    <row r="452" spans="1:18" x14ac:dyDescent="0.2">
      <c r="A452">
        <v>0</v>
      </c>
      <c r="B452">
        <v>-50</v>
      </c>
      <c r="C452" t="s">
        <v>19</v>
      </c>
      <c r="D452" t="s">
        <v>21</v>
      </c>
      <c r="E452">
        <v>0.90281339962462936</v>
      </c>
      <c r="F452">
        <v>0.99506212131500338</v>
      </c>
      <c r="G452">
        <v>0.96923592490031918</v>
      </c>
      <c r="H452">
        <v>0.94110691598202079</v>
      </c>
      <c r="I452">
        <v>0.99560530591025764</v>
      </c>
      <c r="J452">
        <v>0.98168300748207438</v>
      </c>
      <c r="L452" s="122">
        <v>-15</v>
      </c>
    </row>
    <row r="453" spans="1:18" x14ac:dyDescent="0.2">
      <c r="A453">
        <v>1</v>
      </c>
      <c r="B453">
        <v>-50</v>
      </c>
      <c r="C453" t="s">
        <v>19</v>
      </c>
      <c r="D453" t="s">
        <v>21</v>
      </c>
      <c r="E453">
        <v>0.87989740902612013</v>
      </c>
      <c r="F453">
        <v>0.99331661718095643</v>
      </c>
      <c r="G453">
        <v>0.96127026877272259</v>
      </c>
      <c r="H453">
        <v>0.93093521456842043</v>
      </c>
      <c r="I453">
        <v>0.99666784089927885</v>
      </c>
      <c r="J453">
        <v>0.97825315614654162</v>
      </c>
      <c r="L453" s="122"/>
    </row>
    <row r="454" spans="1:18" x14ac:dyDescent="0.2">
      <c r="A454">
        <v>2</v>
      </c>
      <c r="B454">
        <v>-50</v>
      </c>
      <c r="C454" t="s">
        <v>19</v>
      </c>
      <c r="D454" t="s">
        <v>21</v>
      </c>
      <c r="E454">
        <v>0.81358761222778897</v>
      </c>
      <c r="F454">
        <v>0.99244883028188235</v>
      </c>
      <c r="G454">
        <v>0.93973316617682601</v>
      </c>
      <c r="H454">
        <v>0.88501079795264992</v>
      </c>
      <c r="I454">
        <v>0.99460063777794838</v>
      </c>
      <c r="J454">
        <v>0.9627854006624974</v>
      </c>
      <c r="L454">
        <v>-20</v>
      </c>
    </row>
    <row r="455" spans="1:18" x14ac:dyDescent="0.2">
      <c r="A455">
        <v>3</v>
      </c>
      <c r="B455">
        <v>-50</v>
      </c>
      <c r="C455" t="s">
        <v>19</v>
      </c>
      <c r="D455" t="s">
        <v>21</v>
      </c>
      <c r="E455">
        <v>0.68286338911059419</v>
      </c>
      <c r="F455">
        <v>0.98664327923365081</v>
      </c>
      <c r="G455">
        <v>0.89267627954449891</v>
      </c>
      <c r="H455">
        <v>0.79398755622148554</v>
      </c>
      <c r="I455">
        <v>0.99306504326287781</v>
      </c>
      <c r="J455">
        <v>0.93055476588249875</v>
      </c>
    </row>
    <row r="456" spans="1:18" x14ac:dyDescent="0.2">
      <c r="A456">
        <v>4</v>
      </c>
      <c r="B456">
        <v>-50</v>
      </c>
      <c r="C456" t="s">
        <v>19</v>
      </c>
      <c r="D456" t="s">
        <v>21</v>
      </c>
      <c r="E456">
        <v>0.48332278824161978</v>
      </c>
      <c r="F456">
        <v>0.97143124650636481</v>
      </c>
      <c r="G456">
        <v>0.80491206084699718</v>
      </c>
      <c r="H456">
        <v>0.62635587586941655</v>
      </c>
      <c r="I456">
        <v>0.98908254602872481</v>
      </c>
      <c r="J456">
        <v>0.85697511092281919</v>
      </c>
      <c r="L456">
        <v>-25</v>
      </c>
      <c r="M456" t="s">
        <v>2</v>
      </c>
    </row>
    <row r="457" spans="1:18" x14ac:dyDescent="0.2">
      <c r="A457">
        <v>0</v>
      </c>
      <c r="B457">
        <v>-45</v>
      </c>
      <c r="C457" t="s">
        <v>19</v>
      </c>
      <c r="D457" t="s">
        <v>21</v>
      </c>
      <c r="E457">
        <v>0.94188252316227117</v>
      </c>
      <c r="F457">
        <v>0.99234355884701875</v>
      </c>
      <c r="G457">
        <v>0.97564013664239724</v>
      </c>
      <c r="H457">
        <v>0.96379276897019805</v>
      </c>
      <c r="I457">
        <v>0.99748308846556377</v>
      </c>
      <c r="J457">
        <v>0.9888176597505316</v>
      </c>
      <c r="M457" t="s">
        <v>3</v>
      </c>
    </row>
    <row r="458" spans="1:18" x14ac:dyDescent="0.2">
      <c r="A458">
        <v>1</v>
      </c>
      <c r="B458">
        <v>-45</v>
      </c>
      <c r="C458" t="s">
        <v>19</v>
      </c>
      <c r="D458" t="s">
        <v>21</v>
      </c>
      <c r="E458">
        <v>0.9141764435807016</v>
      </c>
      <c r="F458">
        <v>0.99498278601997103</v>
      </c>
      <c r="G458">
        <v>0.97278196957757379</v>
      </c>
      <c r="H458">
        <v>0.94962297252335237</v>
      </c>
      <c r="I458">
        <v>0.99562739414842716</v>
      </c>
      <c r="J458">
        <v>0.98333449862786204</v>
      </c>
    </row>
    <row r="459" spans="1:18" x14ac:dyDescent="0.2">
      <c r="A459">
        <v>2</v>
      </c>
      <c r="B459">
        <v>-45</v>
      </c>
      <c r="C459" t="s">
        <v>19</v>
      </c>
      <c r="D459" t="s">
        <v>21</v>
      </c>
      <c r="E459">
        <v>0.8430505110934321</v>
      </c>
      <c r="F459">
        <v>0.99226825693271903</v>
      </c>
      <c r="G459">
        <v>0.94930548809281523</v>
      </c>
      <c r="H459">
        <v>0.90672455863144541</v>
      </c>
      <c r="I459">
        <v>0.99548470325733118</v>
      </c>
      <c r="J459">
        <v>0.96952451546471996</v>
      </c>
    </row>
    <row r="460" spans="1:18" x14ac:dyDescent="0.2">
      <c r="A460">
        <v>3</v>
      </c>
      <c r="B460">
        <v>-45</v>
      </c>
      <c r="C460" t="s">
        <v>19</v>
      </c>
      <c r="D460" t="s">
        <v>21</v>
      </c>
      <c r="E460">
        <v>0.70667264770658744</v>
      </c>
      <c r="F460">
        <v>0.98673210189180982</v>
      </c>
      <c r="G460">
        <v>0.90128811790764563</v>
      </c>
      <c r="H460">
        <v>0.8126085735283719</v>
      </c>
      <c r="I460">
        <v>0.99312931425132522</v>
      </c>
      <c r="J460">
        <v>0.93613832607897862</v>
      </c>
    </row>
    <row r="461" spans="1:18" x14ac:dyDescent="0.2">
      <c r="A461">
        <v>4</v>
      </c>
      <c r="B461">
        <v>-45</v>
      </c>
      <c r="C461" t="s">
        <v>19</v>
      </c>
      <c r="D461" t="s">
        <v>21</v>
      </c>
      <c r="E461">
        <v>0.49294788954719471</v>
      </c>
      <c r="F461">
        <v>0.96765089393840198</v>
      </c>
      <c r="G461">
        <v>0.80646257336723415</v>
      </c>
      <c r="H461">
        <v>0.6339875581039125</v>
      </c>
      <c r="I461">
        <v>0.98956934876556002</v>
      </c>
      <c r="J461">
        <v>0.85920011042002198</v>
      </c>
    </row>
    <row r="462" spans="1:18" x14ac:dyDescent="0.2">
      <c r="A462">
        <v>0</v>
      </c>
      <c r="B462">
        <v>-40</v>
      </c>
      <c r="C462" t="s">
        <v>19</v>
      </c>
      <c r="D462" t="s">
        <v>21</v>
      </c>
      <c r="E462">
        <v>0.96601637188073741</v>
      </c>
      <c r="F462">
        <v>0.99446372098273084</v>
      </c>
      <c r="G462">
        <v>0.98517657035207096</v>
      </c>
      <c r="H462">
        <v>0.97740658662616442</v>
      </c>
      <c r="I462">
        <v>0.99649317418754002</v>
      </c>
      <c r="J462">
        <v>0.99197521057355442</v>
      </c>
      <c r="M462" t="s">
        <v>3</v>
      </c>
      <c r="R462" s="15"/>
    </row>
    <row r="463" spans="1:18" x14ac:dyDescent="0.2">
      <c r="A463">
        <v>1</v>
      </c>
      <c r="B463">
        <v>-40</v>
      </c>
      <c r="C463" t="s">
        <v>19</v>
      </c>
      <c r="D463" t="s">
        <v>21</v>
      </c>
      <c r="E463">
        <v>0.94498795549492443</v>
      </c>
      <c r="F463">
        <v>0.99171556221763035</v>
      </c>
      <c r="G463">
        <v>0.97603422355773262</v>
      </c>
      <c r="H463">
        <v>0.96636711596543445</v>
      </c>
      <c r="I463">
        <v>0.99763767341679155</v>
      </c>
      <c r="J463">
        <v>0.98919378470914521</v>
      </c>
      <c r="L463">
        <v>-30</v>
      </c>
      <c r="M463" t="s">
        <v>2</v>
      </c>
    </row>
    <row r="464" spans="1:18" x14ac:dyDescent="0.2">
      <c r="A464">
        <v>2</v>
      </c>
      <c r="B464">
        <v>-40</v>
      </c>
      <c r="C464" t="s">
        <v>19</v>
      </c>
      <c r="D464" t="s">
        <v>21</v>
      </c>
      <c r="E464">
        <v>0.86300097841968415</v>
      </c>
      <c r="F464">
        <v>0.99144264028065843</v>
      </c>
      <c r="G464">
        <v>0.95538870892480121</v>
      </c>
      <c r="H464">
        <v>0.92194588584497716</v>
      </c>
      <c r="I464">
        <v>0.99652515201133662</v>
      </c>
      <c r="J464">
        <v>0.97468098509888479</v>
      </c>
      <c r="M464" t="s">
        <v>3</v>
      </c>
    </row>
    <row r="465" spans="1:14" x14ac:dyDescent="0.2">
      <c r="A465">
        <v>3</v>
      </c>
      <c r="B465">
        <v>-40</v>
      </c>
      <c r="C465" t="s">
        <v>19</v>
      </c>
      <c r="D465" t="s">
        <v>21</v>
      </c>
      <c r="E465">
        <v>0.72192558973828547</v>
      </c>
      <c r="F465">
        <v>0.98656412293863738</v>
      </c>
      <c r="G465">
        <v>0.90659255507460479</v>
      </c>
      <c r="H465">
        <v>0.82460210578950754</v>
      </c>
      <c r="I465">
        <v>0.99310316811615562</v>
      </c>
      <c r="J465">
        <v>0.93941580186437124</v>
      </c>
      <c r="L465" s="122">
        <v>-35</v>
      </c>
      <c r="M465" t="s">
        <v>2</v>
      </c>
    </row>
    <row r="466" spans="1:14" x14ac:dyDescent="0.2">
      <c r="A466">
        <v>4</v>
      </c>
      <c r="B466">
        <v>-40</v>
      </c>
      <c r="C466" t="s">
        <v>19</v>
      </c>
      <c r="D466" t="s">
        <v>21</v>
      </c>
      <c r="E466">
        <v>0.49469666712226262</v>
      </c>
      <c r="F466">
        <v>0.96489138324445278</v>
      </c>
      <c r="G466">
        <v>0.80517194617580146</v>
      </c>
      <c r="H466">
        <v>0.63445453006892216</v>
      </c>
      <c r="I466">
        <v>0.98877836955894716</v>
      </c>
      <c r="J466">
        <v>0.85625264341964402</v>
      </c>
      <c r="L466" s="122"/>
      <c r="M466" t="s">
        <v>3</v>
      </c>
    </row>
    <row r="467" spans="1:14" x14ac:dyDescent="0.2">
      <c r="A467">
        <v>0</v>
      </c>
      <c r="B467">
        <v>-35</v>
      </c>
      <c r="C467" t="s">
        <v>19</v>
      </c>
      <c r="D467" t="s">
        <v>21</v>
      </c>
      <c r="E467">
        <v>0.97989484100476998</v>
      </c>
      <c r="F467">
        <v>0.99342786644076519</v>
      </c>
      <c r="G467">
        <v>0.98902036575889596</v>
      </c>
      <c r="H467">
        <v>0.98774478212388495</v>
      </c>
      <c r="I467">
        <v>0.9970833070669618</v>
      </c>
      <c r="J467">
        <v>0.99519889216237478</v>
      </c>
    </row>
    <row r="468" spans="1:14" x14ac:dyDescent="0.2">
      <c r="A468">
        <v>1</v>
      </c>
      <c r="B468">
        <v>-35</v>
      </c>
      <c r="C468" t="s">
        <v>19</v>
      </c>
      <c r="D468" t="s">
        <v>21</v>
      </c>
      <c r="E468">
        <v>0.96050683856713803</v>
      </c>
      <c r="F468">
        <v>0.99356595950853377</v>
      </c>
      <c r="G468">
        <v>0.98278449764073217</v>
      </c>
      <c r="H468">
        <v>0.97490707042766844</v>
      </c>
      <c r="I468">
        <v>0.99669785796238697</v>
      </c>
      <c r="J468">
        <v>0.99108879412501683</v>
      </c>
    </row>
    <row r="469" spans="1:14" x14ac:dyDescent="0.2">
      <c r="A469">
        <v>2</v>
      </c>
      <c r="B469">
        <v>-35</v>
      </c>
      <c r="C469" t="s">
        <v>19</v>
      </c>
      <c r="D469" t="s">
        <v>21</v>
      </c>
      <c r="E469">
        <v>0.87846011935086088</v>
      </c>
      <c r="F469">
        <v>0.99315709917893924</v>
      </c>
      <c r="G469">
        <v>0.96115579918535476</v>
      </c>
      <c r="H469">
        <v>0.92798826139003077</v>
      </c>
      <c r="I469">
        <v>0.99497218126830322</v>
      </c>
      <c r="J469">
        <v>0.97625744481982857</v>
      </c>
    </row>
    <row r="470" spans="1:14" x14ac:dyDescent="0.2">
      <c r="A470">
        <v>3</v>
      </c>
      <c r="B470">
        <v>-35</v>
      </c>
      <c r="C470" t="s">
        <v>19</v>
      </c>
      <c r="D470" t="s">
        <v>21</v>
      </c>
      <c r="E470">
        <v>0.72813769934865336</v>
      </c>
      <c r="F470">
        <v>0.98617563026476363</v>
      </c>
      <c r="G470">
        <v>0.90877161868154321</v>
      </c>
      <c r="H470">
        <v>0.83064793769974077</v>
      </c>
      <c r="I470">
        <v>0.99308301311542879</v>
      </c>
      <c r="J470">
        <v>0.94006381960393659</v>
      </c>
    </row>
    <row r="471" spans="1:14" x14ac:dyDescent="0.2">
      <c r="A471">
        <v>4</v>
      </c>
      <c r="B471">
        <v>-35</v>
      </c>
      <c r="C471" t="s">
        <v>19</v>
      </c>
      <c r="D471" t="s">
        <v>21</v>
      </c>
      <c r="E471">
        <v>0.48848373741094853</v>
      </c>
      <c r="F471">
        <v>0.95916265893817798</v>
      </c>
      <c r="G471">
        <v>0.79869805491734702</v>
      </c>
      <c r="H471">
        <v>0.6263769207740596</v>
      </c>
      <c r="I471">
        <v>0.98889704167365799</v>
      </c>
      <c r="J471">
        <v>0.85141339189220566</v>
      </c>
    </row>
    <row r="472" spans="1:14" x14ac:dyDescent="0.2">
      <c r="A472">
        <v>0</v>
      </c>
      <c r="B472">
        <v>-30</v>
      </c>
      <c r="C472" t="s">
        <v>19</v>
      </c>
      <c r="D472" t="s">
        <v>21</v>
      </c>
      <c r="E472">
        <v>0.98386336574098121</v>
      </c>
      <c r="F472">
        <v>0.99486990228082317</v>
      </c>
      <c r="G472">
        <v>0.99262665436527919</v>
      </c>
      <c r="H472">
        <v>0.99543794559087695</v>
      </c>
      <c r="I472">
        <v>0.99760889178627676</v>
      </c>
      <c r="J472">
        <v>0.99695146054500439</v>
      </c>
      <c r="L472">
        <v>-40</v>
      </c>
      <c r="N472">
        <v>0</v>
      </c>
    </row>
    <row r="473" spans="1:14" x14ac:dyDescent="0.2">
      <c r="A473">
        <v>1</v>
      </c>
      <c r="B473">
        <v>-30</v>
      </c>
      <c r="C473" t="s">
        <v>19</v>
      </c>
      <c r="D473" t="s">
        <v>21</v>
      </c>
      <c r="E473">
        <v>0.96710358549534159</v>
      </c>
      <c r="F473">
        <v>0.99401309072934363</v>
      </c>
      <c r="G473">
        <v>0.98593899265063523</v>
      </c>
      <c r="H473">
        <v>0.98010017722382381</v>
      </c>
      <c r="I473">
        <v>0.99665957260972715</v>
      </c>
      <c r="J473">
        <v>0.99262636001187443</v>
      </c>
    </row>
    <row r="474" spans="1:14" x14ac:dyDescent="0.2">
      <c r="A474">
        <v>2</v>
      </c>
      <c r="B474">
        <v>-30</v>
      </c>
      <c r="C474" t="s">
        <v>19</v>
      </c>
      <c r="D474" t="s">
        <v>21</v>
      </c>
      <c r="E474">
        <v>0.88439822569514237</v>
      </c>
      <c r="F474">
        <v>0.99315709917893924</v>
      </c>
      <c r="G474">
        <v>0.96316287310177484</v>
      </c>
      <c r="H474">
        <v>0.93253372005179502</v>
      </c>
      <c r="I474">
        <v>0.99501432136988277</v>
      </c>
      <c r="J474">
        <v>0.97720051329223301</v>
      </c>
      <c r="L474">
        <v>-45</v>
      </c>
    </row>
    <row r="475" spans="1:14" x14ac:dyDescent="0.2">
      <c r="A475">
        <v>3</v>
      </c>
      <c r="B475">
        <v>-30</v>
      </c>
      <c r="C475" t="s">
        <v>19</v>
      </c>
      <c r="D475" t="s">
        <v>21</v>
      </c>
      <c r="E475">
        <v>0.72603155050144574</v>
      </c>
      <c r="F475">
        <v>0.98557146492034997</v>
      </c>
      <c r="G475">
        <v>0.90797848928475722</v>
      </c>
      <c r="H475">
        <v>0.82965526421194657</v>
      </c>
      <c r="I475">
        <v>0.99271903224123603</v>
      </c>
      <c r="J475">
        <v>0.93890160090845765</v>
      </c>
    </row>
    <row r="476" spans="1:14" x14ac:dyDescent="0.2">
      <c r="A476">
        <v>4</v>
      </c>
      <c r="B476">
        <v>-30</v>
      </c>
      <c r="C476" t="s">
        <v>19</v>
      </c>
      <c r="D476" t="s">
        <v>21</v>
      </c>
      <c r="E476">
        <v>0.4758711391906662</v>
      </c>
      <c r="F476">
        <v>0.95188618462225105</v>
      </c>
      <c r="G476">
        <v>0.78818718164340418</v>
      </c>
      <c r="H476">
        <v>0.61087351886335428</v>
      </c>
      <c r="I476">
        <v>0.98879638743012521</v>
      </c>
      <c r="J476">
        <v>0.8431289643427663</v>
      </c>
      <c r="L476">
        <v>-50</v>
      </c>
    </row>
    <row r="477" spans="1:14" x14ac:dyDescent="0.2">
      <c r="A477">
        <v>0</v>
      </c>
      <c r="B477">
        <v>-25</v>
      </c>
      <c r="C477" t="s">
        <v>19</v>
      </c>
      <c r="D477" t="s">
        <v>21</v>
      </c>
      <c r="E477">
        <v>0.98548397532100396</v>
      </c>
      <c r="F477">
        <v>0.99869215210374562</v>
      </c>
      <c r="G477">
        <v>0.99415900168339155</v>
      </c>
      <c r="H477">
        <v>0.99646921256144583</v>
      </c>
      <c r="I477">
        <v>0.99989356645081795</v>
      </c>
      <c r="J477">
        <v>0.99745011536767925</v>
      </c>
    </row>
    <row r="478" spans="1:14" x14ac:dyDescent="0.2">
      <c r="A478">
        <v>1</v>
      </c>
      <c r="B478">
        <v>-25</v>
      </c>
      <c r="C478" t="s">
        <v>19</v>
      </c>
      <c r="D478" t="s">
        <v>21</v>
      </c>
      <c r="E478">
        <v>0.96886403635273355</v>
      </c>
      <c r="F478">
        <v>0.99411477356724864</v>
      </c>
      <c r="G478">
        <v>0.98684073642020165</v>
      </c>
      <c r="H478">
        <v>0.98162926536483941</v>
      </c>
      <c r="I478">
        <v>0.99659122828793056</v>
      </c>
      <c r="J478">
        <v>0.99300144729229578</v>
      </c>
    </row>
    <row r="479" spans="1:14" x14ac:dyDescent="0.2">
      <c r="A479">
        <v>2</v>
      </c>
      <c r="B479">
        <v>-25</v>
      </c>
      <c r="C479" t="s">
        <v>19</v>
      </c>
      <c r="D479" t="s">
        <v>21</v>
      </c>
      <c r="E479">
        <v>0.883172395242526</v>
      </c>
      <c r="F479">
        <v>0.9929949004481472</v>
      </c>
      <c r="G479">
        <v>0.96275069387031664</v>
      </c>
      <c r="H479">
        <v>0.9321226402956404</v>
      </c>
      <c r="I479">
        <v>0.99502234704727877</v>
      </c>
      <c r="J479">
        <v>0.97674967081118003</v>
      </c>
    </row>
    <row r="480" spans="1:14" x14ac:dyDescent="0.2">
      <c r="A480">
        <v>3</v>
      </c>
      <c r="B480">
        <v>-25</v>
      </c>
      <c r="C480" t="s">
        <v>19</v>
      </c>
      <c r="D480" t="s">
        <v>21</v>
      </c>
      <c r="E480">
        <v>0.71568990560501156</v>
      </c>
      <c r="F480">
        <v>0.98365946076631683</v>
      </c>
      <c r="G480">
        <v>0.90350546128820763</v>
      </c>
      <c r="H480">
        <v>0.82365034657148006</v>
      </c>
      <c r="I480">
        <v>0.99304877973512418</v>
      </c>
      <c r="J480">
        <v>0.93642897411419757</v>
      </c>
    </row>
    <row r="481" spans="1:12" x14ac:dyDescent="0.2">
      <c r="A481">
        <v>4</v>
      </c>
      <c r="B481">
        <v>-25</v>
      </c>
      <c r="C481" t="s">
        <v>19</v>
      </c>
      <c r="D481" t="s">
        <v>21</v>
      </c>
      <c r="E481">
        <v>0.45625374182092571</v>
      </c>
      <c r="F481">
        <v>0.9448804218012592</v>
      </c>
      <c r="G481">
        <v>0.77426153092561989</v>
      </c>
      <c r="H481">
        <v>0.58696692217696889</v>
      </c>
      <c r="I481">
        <v>0.98738961155464999</v>
      </c>
      <c r="J481">
        <v>0.82879012686414066</v>
      </c>
    </row>
    <row r="482" spans="1:12" x14ac:dyDescent="0.2">
      <c r="A482">
        <v>0</v>
      </c>
      <c r="B482">
        <v>-20</v>
      </c>
      <c r="C482" t="s">
        <v>19</v>
      </c>
      <c r="D482" t="s">
        <v>21</v>
      </c>
      <c r="E482">
        <v>0.98401674829933439</v>
      </c>
      <c r="F482">
        <v>0.99559817344926516</v>
      </c>
      <c r="G482">
        <v>0.99306685859505683</v>
      </c>
      <c r="H482">
        <v>0.99626749815974081</v>
      </c>
      <c r="I482">
        <v>0.99790678644137998</v>
      </c>
      <c r="J482">
        <v>0.997078804208132</v>
      </c>
    </row>
    <row r="483" spans="1:12" x14ac:dyDescent="0.2">
      <c r="A483">
        <v>1</v>
      </c>
      <c r="B483">
        <v>-20</v>
      </c>
      <c r="C483" t="s">
        <v>19</v>
      </c>
      <c r="D483" t="s">
        <v>21</v>
      </c>
      <c r="E483">
        <v>0.96582500130102522</v>
      </c>
      <c r="F483">
        <v>0.99395833189350036</v>
      </c>
      <c r="G483">
        <v>0.98554309262273843</v>
      </c>
      <c r="H483">
        <v>0.97936100209551324</v>
      </c>
      <c r="I483">
        <v>0.9967137609122384</v>
      </c>
      <c r="J483">
        <v>0.99233920431367295</v>
      </c>
      <c r="L483">
        <v>-55</v>
      </c>
    </row>
    <row r="484" spans="1:12" x14ac:dyDescent="0.2">
      <c r="A484">
        <v>2</v>
      </c>
      <c r="B484">
        <v>-20</v>
      </c>
      <c r="C484" t="s">
        <v>19</v>
      </c>
      <c r="D484" t="s">
        <v>21</v>
      </c>
      <c r="E484">
        <v>0.87468212216377672</v>
      </c>
      <c r="F484">
        <v>0.99274269301867002</v>
      </c>
      <c r="G484">
        <v>0.9601312161024016</v>
      </c>
      <c r="H484">
        <v>0.92650354356744724</v>
      </c>
      <c r="I484">
        <v>0.99485958029625521</v>
      </c>
      <c r="J484">
        <v>0.97485970350400319</v>
      </c>
    </row>
    <row r="485" spans="1:12" x14ac:dyDescent="0.2">
      <c r="A485">
        <v>3</v>
      </c>
      <c r="B485">
        <v>-20</v>
      </c>
      <c r="C485" t="s">
        <v>19</v>
      </c>
      <c r="D485" t="s">
        <v>21</v>
      </c>
      <c r="E485">
        <v>0.69748085300694929</v>
      </c>
      <c r="F485">
        <v>0.98232893119591957</v>
      </c>
      <c r="G485">
        <v>0.89652644309194207</v>
      </c>
      <c r="H485">
        <v>0.81073187001522895</v>
      </c>
      <c r="I485">
        <v>0.99262640789770762</v>
      </c>
      <c r="J485">
        <v>0.93064166953134164</v>
      </c>
      <c r="L485">
        <v>-60</v>
      </c>
    </row>
    <row r="486" spans="1:12" x14ac:dyDescent="0.2">
      <c r="A486">
        <v>4</v>
      </c>
      <c r="B486">
        <v>-20</v>
      </c>
      <c r="C486" t="s">
        <v>19</v>
      </c>
      <c r="D486" t="s">
        <v>21</v>
      </c>
      <c r="E486">
        <v>0.43137552053996209</v>
      </c>
      <c r="F486">
        <v>0.93263501310646957</v>
      </c>
      <c r="G486">
        <v>0.75438957561382702</v>
      </c>
      <c r="H486">
        <v>0.55333890845766276</v>
      </c>
      <c r="I486">
        <v>0.98686996481317357</v>
      </c>
      <c r="J486">
        <v>0.8119528070471792</v>
      </c>
    </row>
    <row r="487" spans="1:12" x14ac:dyDescent="0.2">
      <c r="A487">
        <v>0</v>
      </c>
      <c r="B487">
        <v>-15</v>
      </c>
      <c r="C487" t="s">
        <v>19</v>
      </c>
      <c r="D487" t="s">
        <v>21</v>
      </c>
      <c r="E487">
        <v>0.98032321526900956</v>
      </c>
      <c r="F487">
        <v>0.99381029483916661</v>
      </c>
      <c r="G487">
        <v>0.98988666195498576</v>
      </c>
      <c r="H487">
        <v>0.98854627888711144</v>
      </c>
      <c r="I487">
        <v>0.9970833070669618</v>
      </c>
      <c r="J487">
        <v>0.99536611203943204</v>
      </c>
    </row>
    <row r="488" spans="1:12" x14ac:dyDescent="0.2">
      <c r="A488">
        <v>1</v>
      </c>
      <c r="B488">
        <v>-15</v>
      </c>
      <c r="C488" t="s">
        <v>19</v>
      </c>
      <c r="D488" t="s">
        <v>21</v>
      </c>
      <c r="E488">
        <v>0.95728206201465038</v>
      </c>
      <c r="F488">
        <v>0.9931228966258584</v>
      </c>
      <c r="G488">
        <v>0.98159139430084397</v>
      </c>
      <c r="H488">
        <v>0.97390581489740702</v>
      </c>
      <c r="I488">
        <v>0.9970110769771604</v>
      </c>
      <c r="J488">
        <v>0.99087262912051965</v>
      </c>
    </row>
    <row r="489" spans="1:12" x14ac:dyDescent="0.2">
      <c r="A489">
        <v>2</v>
      </c>
      <c r="B489">
        <v>-15</v>
      </c>
      <c r="C489" t="s">
        <v>19</v>
      </c>
      <c r="D489" t="s">
        <v>21</v>
      </c>
      <c r="E489">
        <v>0.85833502256630978</v>
      </c>
      <c r="F489">
        <v>0.99174216739205445</v>
      </c>
      <c r="G489">
        <v>0.95456819824480599</v>
      </c>
      <c r="H489">
        <v>0.91664992611251861</v>
      </c>
      <c r="I489">
        <v>0.99492796380040038</v>
      </c>
      <c r="J489">
        <v>0.97234061621151824</v>
      </c>
    </row>
    <row r="490" spans="1:12" x14ac:dyDescent="0.2">
      <c r="A490">
        <v>3</v>
      </c>
      <c r="B490">
        <v>-15</v>
      </c>
      <c r="C490" t="s">
        <v>19</v>
      </c>
      <c r="D490" t="s">
        <v>21</v>
      </c>
      <c r="E490">
        <v>0.67095304351089347</v>
      </c>
      <c r="F490">
        <v>0.98049719465678198</v>
      </c>
      <c r="G490">
        <v>0.88609170593529596</v>
      </c>
      <c r="H490">
        <v>0.79072682758370438</v>
      </c>
      <c r="I490">
        <v>0.99172774563151922</v>
      </c>
      <c r="J490">
        <v>0.92172269274230156</v>
      </c>
    </row>
    <row r="491" spans="1:12" x14ac:dyDescent="0.2">
      <c r="A491">
        <v>4</v>
      </c>
      <c r="B491">
        <v>-15</v>
      </c>
      <c r="C491" t="s">
        <v>19</v>
      </c>
      <c r="D491" t="s">
        <v>21</v>
      </c>
      <c r="E491">
        <v>0.401600206965124</v>
      </c>
      <c r="F491">
        <v>0.9163178404826442</v>
      </c>
      <c r="G491">
        <v>0.72908398327227919</v>
      </c>
      <c r="H491">
        <v>0.50883961480438877</v>
      </c>
      <c r="I491">
        <v>0.98601670615622705</v>
      </c>
      <c r="J491">
        <v>0.79006189078698807</v>
      </c>
    </row>
    <row r="492" spans="1:12" x14ac:dyDescent="0.2">
      <c r="A492">
        <v>0</v>
      </c>
      <c r="B492">
        <v>-10</v>
      </c>
      <c r="C492" t="s">
        <v>19</v>
      </c>
      <c r="D492" t="s">
        <v>21</v>
      </c>
      <c r="E492">
        <v>0.96658476329780962</v>
      </c>
      <c r="F492">
        <v>0.99434372957716721</v>
      </c>
      <c r="G492">
        <v>0.98586122633434115</v>
      </c>
      <c r="H492">
        <v>0.97920920172443338</v>
      </c>
      <c r="I492">
        <v>0.99686272358267758</v>
      </c>
      <c r="J492">
        <v>0.99284960926277399</v>
      </c>
      <c r="L492">
        <v>-65</v>
      </c>
    </row>
    <row r="493" spans="1:12" x14ac:dyDescent="0.2">
      <c r="A493">
        <v>1</v>
      </c>
      <c r="B493">
        <v>-10</v>
      </c>
      <c r="C493" t="s">
        <v>19</v>
      </c>
      <c r="D493" t="s">
        <v>21</v>
      </c>
      <c r="E493">
        <v>0.94186652788696601</v>
      </c>
      <c r="F493">
        <v>0.99124400889519737</v>
      </c>
      <c r="G493">
        <v>0.97438418321061881</v>
      </c>
      <c r="H493">
        <v>0.96446776744973117</v>
      </c>
      <c r="I493">
        <v>0.99784040116048678</v>
      </c>
      <c r="J493">
        <v>0.98856370690762196</v>
      </c>
    </row>
    <row r="494" spans="1:12" x14ac:dyDescent="0.2">
      <c r="A494">
        <v>2</v>
      </c>
      <c r="B494">
        <v>-10</v>
      </c>
      <c r="C494" t="s">
        <v>19</v>
      </c>
      <c r="D494" t="s">
        <v>21</v>
      </c>
      <c r="E494">
        <v>0.83267723816045269</v>
      </c>
      <c r="F494">
        <v>0.98928532622735998</v>
      </c>
      <c r="G494">
        <v>0.9451207591893076</v>
      </c>
      <c r="H494">
        <v>0.90462980511351443</v>
      </c>
      <c r="I494">
        <v>0.99624190266522861</v>
      </c>
      <c r="J494">
        <v>0.96843054251663963</v>
      </c>
      <c r="L494">
        <v>-70</v>
      </c>
    </row>
    <row r="495" spans="1:12" x14ac:dyDescent="0.2">
      <c r="A495">
        <v>3</v>
      </c>
      <c r="B495">
        <v>-10</v>
      </c>
      <c r="C495" t="s">
        <v>19</v>
      </c>
      <c r="D495" t="s">
        <v>21</v>
      </c>
      <c r="E495">
        <v>0.63481294109690489</v>
      </c>
      <c r="F495">
        <v>0.97682493798981118</v>
      </c>
      <c r="G495">
        <v>0.87067067346031202</v>
      </c>
      <c r="H495">
        <v>0.7624598665260387</v>
      </c>
      <c r="I495">
        <v>0.99179002993070176</v>
      </c>
      <c r="J495">
        <v>0.91072744817201723</v>
      </c>
    </row>
    <row r="496" spans="1:12" x14ac:dyDescent="0.2">
      <c r="A496">
        <v>4</v>
      </c>
      <c r="B496">
        <v>-10</v>
      </c>
      <c r="C496" t="s">
        <v>19</v>
      </c>
      <c r="D496" t="s">
        <v>21</v>
      </c>
      <c r="E496">
        <v>0.3680566041148704</v>
      </c>
      <c r="F496">
        <v>0.89385609815313127</v>
      </c>
      <c r="G496">
        <v>0.69762489718786291</v>
      </c>
      <c r="H496">
        <v>0.45705362296578878</v>
      </c>
      <c r="I496">
        <v>0.98464099770670599</v>
      </c>
      <c r="J496">
        <v>0.76241739433383382</v>
      </c>
      <c r="L496">
        <v>-75</v>
      </c>
    </row>
    <row r="497" spans="1:12" x14ac:dyDescent="0.2">
      <c r="A497">
        <v>0</v>
      </c>
      <c r="B497">
        <v>-5</v>
      </c>
      <c r="C497" t="s">
        <v>19</v>
      </c>
      <c r="D497" t="s">
        <v>21</v>
      </c>
      <c r="E497">
        <v>0.94606237678371163</v>
      </c>
      <c r="F497">
        <v>0.99158412002443119</v>
      </c>
      <c r="G497">
        <v>0.97613658661837244</v>
      </c>
      <c r="H497">
        <v>0.96757953085828441</v>
      </c>
      <c r="I497">
        <v>0.99830218163976803</v>
      </c>
      <c r="J497">
        <v>0.99001862264601515</v>
      </c>
    </row>
    <row r="498" spans="1:12" x14ac:dyDescent="0.2">
      <c r="A498">
        <v>1</v>
      </c>
      <c r="B498">
        <v>-5</v>
      </c>
      <c r="C498" t="s">
        <v>19</v>
      </c>
      <c r="D498" t="s">
        <v>21</v>
      </c>
      <c r="E498">
        <v>0.9152683632047306</v>
      </c>
      <c r="F498">
        <v>0.99053754560140561</v>
      </c>
      <c r="G498">
        <v>0.96572678902994957</v>
      </c>
      <c r="H498">
        <v>0.94754090453922635</v>
      </c>
      <c r="I498">
        <v>0.99733850346213537</v>
      </c>
      <c r="J498">
        <v>0.98387088233640518</v>
      </c>
    </row>
    <row r="499" spans="1:12" x14ac:dyDescent="0.2">
      <c r="A499">
        <v>2</v>
      </c>
      <c r="B499">
        <v>-5</v>
      </c>
      <c r="C499" t="s">
        <v>19</v>
      </c>
      <c r="D499" t="s">
        <v>21</v>
      </c>
      <c r="E499">
        <v>0.80010853882161004</v>
      </c>
      <c r="F499">
        <v>0.98894818807644702</v>
      </c>
      <c r="G499">
        <v>0.93451935654432616</v>
      </c>
      <c r="H499">
        <v>0.88212206509245583</v>
      </c>
      <c r="I499">
        <v>0.9953399398741104</v>
      </c>
      <c r="J499">
        <v>0.96037458071401482</v>
      </c>
    </row>
    <row r="500" spans="1:12" x14ac:dyDescent="0.2">
      <c r="A500">
        <v>3</v>
      </c>
      <c r="B500">
        <v>-5</v>
      </c>
      <c r="C500" t="s">
        <v>19</v>
      </c>
      <c r="D500" t="s">
        <v>21</v>
      </c>
      <c r="E500">
        <v>0.59020019812120639</v>
      </c>
      <c r="F500">
        <v>0.97335686082174799</v>
      </c>
      <c r="G500">
        <v>0.85134722056577106</v>
      </c>
      <c r="H500">
        <v>0.72526176807785925</v>
      </c>
      <c r="I500">
        <v>0.99005023612471077</v>
      </c>
      <c r="J500">
        <v>0.89398937799310174</v>
      </c>
    </row>
    <row r="501" spans="1:12" x14ac:dyDescent="0.2">
      <c r="A501">
        <v>4</v>
      </c>
      <c r="B501">
        <v>-5</v>
      </c>
      <c r="C501" t="s">
        <v>19</v>
      </c>
      <c r="D501" t="s">
        <v>21</v>
      </c>
      <c r="E501">
        <v>0.32365038898692677</v>
      </c>
      <c r="F501">
        <v>0.88699155121046958</v>
      </c>
      <c r="G501">
        <v>0.66743254123291285</v>
      </c>
      <c r="H501">
        <v>0.40007384078439168</v>
      </c>
      <c r="I501">
        <v>0.96961604347542119</v>
      </c>
      <c r="J501">
        <v>0.7190882079131713</v>
      </c>
    </row>
    <row r="502" spans="1:12" x14ac:dyDescent="0.2">
      <c r="A502">
        <v>0</v>
      </c>
      <c r="B502">
        <v>0</v>
      </c>
      <c r="C502" t="s">
        <v>19</v>
      </c>
      <c r="D502" t="s">
        <v>21</v>
      </c>
      <c r="E502">
        <v>0.91316941271174235</v>
      </c>
      <c r="F502">
        <v>0.99126350294620003</v>
      </c>
      <c r="G502">
        <v>0.96546329150040344</v>
      </c>
      <c r="H502">
        <v>0.94661153338421999</v>
      </c>
      <c r="I502">
        <v>0.9975253241126496</v>
      </c>
      <c r="J502">
        <v>0.98413095435655362</v>
      </c>
    </row>
    <row r="503" spans="1:12" x14ac:dyDescent="0.2">
      <c r="A503">
        <v>1</v>
      </c>
      <c r="B503">
        <v>0</v>
      </c>
      <c r="C503" t="s">
        <v>19</v>
      </c>
      <c r="D503" t="s">
        <v>21</v>
      </c>
      <c r="E503">
        <v>0.87263426203712458</v>
      </c>
      <c r="F503">
        <v>0.99420691421018437</v>
      </c>
      <c r="G503">
        <v>0.9600733913249736</v>
      </c>
      <c r="H503">
        <v>0.92343018707885605</v>
      </c>
      <c r="I503">
        <v>0.99499659515677419</v>
      </c>
      <c r="J503">
        <v>0.97549223564268239</v>
      </c>
      <c r="L503">
        <v>-80</v>
      </c>
    </row>
    <row r="504" spans="1:12" x14ac:dyDescent="0.2">
      <c r="A504">
        <v>2</v>
      </c>
      <c r="B504">
        <v>0</v>
      </c>
      <c r="C504" t="s">
        <v>19</v>
      </c>
      <c r="D504" t="s">
        <v>21</v>
      </c>
      <c r="E504">
        <v>0.75647539359476024</v>
      </c>
      <c r="F504">
        <v>0.98752944540822118</v>
      </c>
      <c r="G504">
        <v>0.91956226023167165</v>
      </c>
      <c r="H504">
        <v>0.85208281050238976</v>
      </c>
      <c r="I504">
        <v>0.99463277599622202</v>
      </c>
      <c r="J504">
        <v>0.95008789512173963</v>
      </c>
    </row>
    <row r="505" spans="1:12" x14ac:dyDescent="0.2">
      <c r="A505">
        <v>3</v>
      </c>
      <c r="B505">
        <v>0</v>
      </c>
      <c r="C505" t="s">
        <v>19</v>
      </c>
      <c r="D505" t="s">
        <v>21</v>
      </c>
      <c r="E505">
        <v>0.53601804810229658</v>
      </c>
      <c r="F505">
        <v>0.96682733171508117</v>
      </c>
      <c r="G505">
        <v>0.82530614706014616</v>
      </c>
      <c r="H505">
        <v>0.67644620241274744</v>
      </c>
      <c r="I505">
        <v>0.9897223100259076</v>
      </c>
      <c r="J505">
        <v>0.87272346110330701</v>
      </c>
    </row>
    <row r="506" spans="1:12" x14ac:dyDescent="0.2">
      <c r="A506">
        <v>4</v>
      </c>
      <c r="B506">
        <v>0</v>
      </c>
      <c r="C506" t="s">
        <v>19</v>
      </c>
      <c r="D506" t="s">
        <v>21</v>
      </c>
      <c r="E506">
        <v>0.26095882781130642</v>
      </c>
      <c r="F506">
        <v>0.90338094409481684</v>
      </c>
      <c r="G506">
        <v>0.63638773135462956</v>
      </c>
      <c r="H506">
        <v>0.3663029042331169</v>
      </c>
      <c r="I506">
        <v>0.91581399814680398</v>
      </c>
      <c r="J506">
        <v>0.65235235579538942</v>
      </c>
    </row>
    <row r="507" spans="1:12" x14ac:dyDescent="0.2">
      <c r="A507">
        <v>0</v>
      </c>
      <c r="B507">
        <v>5</v>
      </c>
      <c r="C507" t="s">
        <v>19</v>
      </c>
      <c r="D507" t="s">
        <v>21</v>
      </c>
      <c r="E507">
        <v>0.86386143204154608</v>
      </c>
      <c r="F507">
        <v>0.99460081208612339</v>
      </c>
      <c r="G507">
        <v>0.95749200811221602</v>
      </c>
      <c r="H507">
        <v>0.91695990292067875</v>
      </c>
      <c r="I507">
        <v>0.99523588508231398</v>
      </c>
      <c r="J507">
        <v>0.97454066642650916</v>
      </c>
    </row>
    <row r="508" spans="1:12" x14ac:dyDescent="0.2">
      <c r="A508">
        <v>1</v>
      </c>
      <c r="B508">
        <v>5</v>
      </c>
      <c r="C508" t="s">
        <v>19</v>
      </c>
      <c r="D508" t="s">
        <v>21</v>
      </c>
      <c r="E508">
        <v>0.82472670502553502</v>
      </c>
      <c r="F508">
        <v>0.99156025292493644</v>
      </c>
      <c r="G508">
        <v>0.94363962400569723</v>
      </c>
      <c r="H508">
        <v>0.89680994670053027</v>
      </c>
      <c r="I508">
        <v>0.99643082404424121</v>
      </c>
      <c r="J508">
        <v>0.9677679302748724</v>
      </c>
    </row>
    <row r="509" spans="1:12" x14ac:dyDescent="0.2">
      <c r="A509">
        <v>2</v>
      </c>
      <c r="B509">
        <v>5</v>
      </c>
      <c r="C509" t="s">
        <v>19</v>
      </c>
      <c r="D509" t="s">
        <v>21</v>
      </c>
      <c r="E509">
        <v>0.70067069949095395</v>
      </c>
      <c r="F509">
        <v>0.98584607969806304</v>
      </c>
      <c r="G509">
        <v>0.89968828711974547</v>
      </c>
      <c r="H509">
        <v>0.81191731670547185</v>
      </c>
      <c r="I509">
        <v>0.99391729317774524</v>
      </c>
      <c r="J509">
        <v>0.93573882845556</v>
      </c>
    </row>
    <row r="510" spans="1:12" x14ac:dyDescent="0.2">
      <c r="A510">
        <v>3</v>
      </c>
      <c r="B510">
        <v>5</v>
      </c>
      <c r="C510" t="s">
        <v>19</v>
      </c>
      <c r="D510" t="s">
        <v>21</v>
      </c>
      <c r="E510">
        <v>0.47331478452533909</v>
      </c>
      <c r="F510">
        <v>0.95759101250661804</v>
      </c>
      <c r="G510">
        <v>0.79226904401545595</v>
      </c>
      <c r="H510">
        <v>0.61444873849186987</v>
      </c>
      <c r="I510">
        <v>0.98858320078115702</v>
      </c>
      <c r="J510">
        <v>0.8441984875047438</v>
      </c>
    </row>
    <row r="511" spans="1:12" x14ac:dyDescent="0.2">
      <c r="A511">
        <v>4</v>
      </c>
      <c r="B511">
        <v>5</v>
      </c>
      <c r="C511" t="s">
        <v>19</v>
      </c>
      <c r="D511" t="s">
        <v>21</v>
      </c>
      <c r="E511">
        <v>0.21184281078791989</v>
      </c>
      <c r="F511">
        <v>0.83130120742013169</v>
      </c>
      <c r="G511">
        <v>0.57909069272018499</v>
      </c>
      <c r="H511">
        <v>0.27895426895242448</v>
      </c>
      <c r="I511">
        <v>0.92461559983487962</v>
      </c>
      <c r="J511">
        <v>0.61484022214944689</v>
      </c>
    </row>
    <row r="512" spans="1:12" x14ac:dyDescent="0.2">
      <c r="A512">
        <v>0</v>
      </c>
      <c r="B512">
        <v>10</v>
      </c>
      <c r="C512" t="s">
        <v>19</v>
      </c>
      <c r="D512" t="s">
        <v>21</v>
      </c>
      <c r="E512">
        <v>0.80654490881786467</v>
      </c>
      <c r="F512">
        <v>0.9919572275639178</v>
      </c>
      <c r="G512">
        <v>0.93793309309527162</v>
      </c>
      <c r="H512">
        <v>0.88321603020481865</v>
      </c>
      <c r="I512">
        <v>0.99649317418754002</v>
      </c>
      <c r="J512">
        <v>0.96480724777112004</v>
      </c>
    </row>
    <row r="513" spans="1:10" x14ac:dyDescent="0.2">
      <c r="A513">
        <v>1</v>
      </c>
      <c r="B513">
        <v>10</v>
      </c>
      <c r="C513" t="s">
        <v>19</v>
      </c>
      <c r="D513" t="s">
        <v>21</v>
      </c>
      <c r="E513">
        <v>0.76635363630822839</v>
      </c>
      <c r="F513">
        <v>0.99041912579586799</v>
      </c>
      <c r="G513">
        <v>0.923981146192556</v>
      </c>
      <c r="H513">
        <v>0.85655929382481644</v>
      </c>
      <c r="I513">
        <v>0.99579418870119996</v>
      </c>
      <c r="J513">
        <v>0.95526739700448882</v>
      </c>
    </row>
    <row r="514" spans="1:10" x14ac:dyDescent="0.2">
      <c r="A514">
        <v>2</v>
      </c>
      <c r="B514">
        <v>10</v>
      </c>
      <c r="C514" t="s">
        <v>19</v>
      </c>
      <c r="D514" t="s">
        <v>21</v>
      </c>
      <c r="E514">
        <v>0.63041050412846411</v>
      </c>
      <c r="F514">
        <v>0.98246138648913039</v>
      </c>
      <c r="G514">
        <v>0.87280119884657914</v>
      </c>
      <c r="H514">
        <v>0.75893262547675355</v>
      </c>
      <c r="I514">
        <v>0.99347315278680481</v>
      </c>
      <c r="J514">
        <v>0.91638824711692402</v>
      </c>
    </row>
    <row r="515" spans="1:10" x14ac:dyDescent="0.2">
      <c r="A515">
        <v>3</v>
      </c>
      <c r="B515">
        <v>10</v>
      </c>
      <c r="C515" t="s">
        <v>19</v>
      </c>
      <c r="D515" t="s">
        <v>21</v>
      </c>
      <c r="E515">
        <v>0.40333016699071539</v>
      </c>
      <c r="F515">
        <v>0.94435250606927279</v>
      </c>
      <c r="G515">
        <v>0.75065004900455001</v>
      </c>
      <c r="H515">
        <v>0.53795839776539267</v>
      </c>
      <c r="I515">
        <v>0.98711440036683684</v>
      </c>
      <c r="J515">
        <v>0.80691245696976011</v>
      </c>
    </row>
    <row r="516" spans="1:10" x14ac:dyDescent="0.2">
      <c r="A516">
        <v>4</v>
      </c>
      <c r="B516">
        <v>10</v>
      </c>
      <c r="C516" t="s">
        <v>19</v>
      </c>
      <c r="D516" t="s">
        <v>21</v>
      </c>
      <c r="E516">
        <v>0.153198167657426</v>
      </c>
      <c r="F516">
        <v>0.76960321308873547</v>
      </c>
      <c r="G516">
        <v>0.52122755523194952</v>
      </c>
      <c r="H516">
        <v>0.2036006190300586</v>
      </c>
      <c r="I516">
        <v>0.89036886646098845</v>
      </c>
      <c r="J516">
        <v>0.56167008105236715</v>
      </c>
    </row>
    <row r="517" spans="1:10" x14ac:dyDescent="0.2">
      <c r="A517">
        <v>0</v>
      </c>
      <c r="B517">
        <v>15</v>
      </c>
      <c r="C517" t="s">
        <v>19</v>
      </c>
      <c r="D517" t="s">
        <v>21</v>
      </c>
      <c r="E517">
        <v>0.73702056076546152</v>
      </c>
      <c r="F517">
        <v>0.99077363247377204</v>
      </c>
      <c r="G517">
        <v>0.91422186888107937</v>
      </c>
      <c r="H517">
        <v>0.83548965230321171</v>
      </c>
      <c r="I517">
        <v>0.99582446816627401</v>
      </c>
      <c r="J517">
        <v>0.94954877672031035</v>
      </c>
    </row>
    <row r="518" spans="1:10" x14ac:dyDescent="0.2">
      <c r="A518">
        <v>1</v>
      </c>
      <c r="B518">
        <v>15</v>
      </c>
      <c r="C518" t="s">
        <v>19</v>
      </c>
      <c r="D518" t="s">
        <v>21</v>
      </c>
      <c r="E518">
        <v>0.69131955699023306</v>
      </c>
      <c r="F518">
        <v>0.98821551756584558</v>
      </c>
      <c r="G518">
        <v>0.89741594172923433</v>
      </c>
      <c r="H518">
        <v>0.8033589498091166</v>
      </c>
      <c r="I518">
        <v>0.99550095333161681</v>
      </c>
      <c r="J518">
        <v>0.93806605799769638</v>
      </c>
    </row>
    <row r="519" spans="1:10" x14ac:dyDescent="0.2">
      <c r="A519">
        <v>2</v>
      </c>
      <c r="B519">
        <v>15</v>
      </c>
      <c r="C519" t="s">
        <v>19</v>
      </c>
      <c r="D519" t="s">
        <v>21</v>
      </c>
      <c r="E519">
        <v>0.54606288682640658</v>
      </c>
      <c r="F519">
        <v>0.97643525780894203</v>
      </c>
      <c r="G519">
        <v>0.83693947468791263</v>
      </c>
      <c r="H519">
        <v>0.69026823236293566</v>
      </c>
      <c r="I519">
        <v>0.99329834649097359</v>
      </c>
      <c r="J519">
        <v>0.89082790204703621</v>
      </c>
    </row>
    <row r="520" spans="1:10" x14ac:dyDescent="0.2">
      <c r="A520">
        <v>3</v>
      </c>
      <c r="B520">
        <v>15</v>
      </c>
      <c r="C520" t="s">
        <v>19</v>
      </c>
      <c r="D520" t="s">
        <v>21</v>
      </c>
      <c r="E520">
        <v>0.32897863962306068</v>
      </c>
      <c r="F520">
        <v>0.92405410089126983</v>
      </c>
      <c r="G520">
        <v>0.69905480157033706</v>
      </c>
      <c r="H520">
        <v>0.4450704343265553</v>
      </c>
      <c r="I520">
        <v>0.984653527611424</v>
      </c>
      <c r="J520">
        <v>0.75847940376223799</v>
      </c>
    </row>
    <row r="521" spans="1:10" x14ac:dyDescent="0.2">
      <c r="A521">
        <v>4</v>
      </c>
      <c r="B521">
        <v>15</v>
      </c>
      <c r="C521" t="s">
        <v>19</v>
      </c>
      <c r="D521" t="s">
        <v>21</v>
      </c>
      <c r="E521">
        <v>0.12262513285342221</v>
      </c>
      <c r="F521">
        <v>0.62467686869109118</v>
      </c>
      <c r="G521">
        <v>0.4619835487521648</v>
      </c>
      <c r="H521">
        <v>0.1182206906562551</v>
      </c>
      <c r="I521">
        <v>0.94059738422298178</v>
      </c>
      <c r="J521">
        <v>0.50347735582903441</v>
      </c>
    </row>
    <row r="522" spans="1:10" x14ac:dyDescent="0.2">
      <c r="A522">
        <v>0</v>
      </c>
      <c r="B522">
        <v>20</v>
      </c>
      <c r="C522" t="s">
        <v>19</v>
      </c>
      <c r="D522" t="s">
        <v>21</v>
      </c>
      <c r="E522">
        <v>0.65215620436401245</v>
      </c>
      <c r="F522">
        <v>0.99167817113385004</v>
      </c>
      <c r="G522">
        <v>0.88494833079735058</v>
      </c>
      <c r="H522">
        <v>0.75886404595003154</v>
      </c>
      <c r="I522">
        <v>0.99150034904810724</v>
      </c>
      <c r="J522">
        <v>0.92723599099744203</v>
      </c>
    </row>
    <row r="523" spans="1:10" x14ac:dyDescent="0.2">
      <c r="A523">
        <v>1</v>
      </c>
      <c r="B523">
        <v>20</v>
      </c>
      <c r="C523" t="s">
        <v>19</v>
      </c>
      <c r="D523" t="s">
        <v>21</v>
      </c>
      <c r="E523">
        <v>0.60071021677259628</v>
      </c>
      <c r="F523">
        <v>0.98896010587883076</v>
      </c>
      <c r="G523">
        <v>0.8654332053144016</v>
      </c>
      <c r="H523">
        <v>0.72089127228290228</v>
      </c>
      <c r="I523">
        <v>0.99080418960156835</v>
      </c>
      <c r="J523">
        <v>0.91194071591704362</v>
      </c>
    </row>
    <row r="524" spans="1:10" x14ac:dyDescent="0.2">
      <c r="A524">
        <v>2</v>
      </c>
      <c r="B524">
        <v>20</v>
      </c>
      <c r="C524" t="s">
        <v>19</v>
      </c>
      <c r="D524" t="s">
        <v>21</v>
      </c>
      <c r="E524">
        <v>0.44901562787462451</v>
      </c>
      <c r="F524">
        <v>0.97468585404874264</v>
      </c>
      <c r="G524">
        <v>0.79479078729944197</v>
      </c>
      <c r="H524">
        <v>0.58793337074101915</v>
      </c>
      <c r="I524">
        <v>0.98729831544529323</v>
      </c>
      <c r="J524">
        <v>0.85218531072892556</v>
      </c>
    </row>
    <row r="525" spans="1:10" x14ac:dyDescent="0.2">
      <c r="A525">
        <v>3</v>
      </c>
      <c r="B525">
        <v>20</v>
      </c>
      <c r="C525" t="s">
        <v>19</v>
      </c>
      <c r="D525" t="s">
        <v>21</v>
      </c>
      <c r="E525">
        <v>0.2537825604367121</v>
      </c>
      <c r="F525">
        <v>0.89199244829802238</v>
      </c>
      <c r="G525">
        <v>0.63616096861078042</v>
      </c>
      <c r="H525">
        <v>0.33939066099363968</v>
      </c>
      <c r="I525">
        <v>0.98127272810954758</v>
      </c>
      <c r="J525">
        <v>0.69684519915012055</v>
      </c>
    </row>
    <row r="526" spans="1:10" x14ac:dyDescent="0.2">
      <c r="A526">
        <v>4</v>
      </c>
      <c r="B526">
        <v>20</v>
      </c>
      <c r="C526" t="s">
        <v>19</v>
      </c>
      <c r="D526" t="s">
        <v>21</v>
      </c>
      <c r="E526">
        <v>0.10652075076872231</v>
      </c>
      <c r="F526">
        <v>0.49665815189071338</v>
      </c>
      <c r="G526">
        <v>0.38210922748135412</v>
      </c>
      <c r="H526">
        <v>6.4377619330281202E-2</v>
      </c>
      <c r="I526">
        <v>0.93133998226887316</v>
      </c>
      <c r="J526">
        <v>0.43017871655489132</v>
      </c>
    </row>
    <row r="527" spans="1:10" x14ac:dyDescent="0.2">
      <c r="A527">
        <v>0</v>
      </c>
      <c r="B527">
        <v>-80</v>
      </c>
      <c r="C527" t="s">
        <v>20</v>
      </c>
      <c r="D527" t="s">
        <v>21</v>
      </c>
      <c r="E527">
        <v>0.484485458565798</v>
      </c>
      <c r="F527">
        <v>0.95810066037164721</v>
      </c>
      <c r="G527">
        <v>0.79159898016266661</v>
      </c>
      <c r="H527">
        <v>0.5263943952036616</v>
      </c>
      <c r="I527">
        <v>0.97370242210408997</v>
      </c>
      <c r="J527">
        <v>0.82578856531881206</v>
      </c>
    </row>
    <row r="528" spans="1:10" x14ac:dyDescent="0.2">
      <c r="A528">
        <v>1</v>
      </c>
      <c r="B528">
        <v>-80</v>
      </c>
      <c r="C528" t="s">
        <v>20</v>
      </c>
      <c r="D528" t="s">
        <v>21</v>
      </c>
      <c r="E528">
        <v>0.4741130605353287</v>
      </c>
      <c r="F528">
        <v>0.95694532030988677</v>
      </c>
      <c r="G528">
        <v>0.78664918374603743</v>
      </c>
      <c r="H528">
        <v>0.51634008336275872</v>
      </c>
      <c r="I528">
        <v>0.97281859128224679</v>
      </c>
      <c r="J528">
        <v>0.82045371233848996</v>
      </c>
    </row>
    <row r="529" spans="1:10" x14ac:dyDescent="0.2">
      <c r="A529">
        <v>2</v>
      </c>
      <c r="B529">
        <v>-80</v>
      </c>
      <c r="C529" t="s">
        <v>20</v>
      </c>
      <c r="D529" t="s">
        <v>21</v>
      </c>
      <c r="E529">
        <v>0.4450822372371897</v>
      </c>
      <c r="F529">
        <v>0.95373891189158544</v>
      </c>
      <c r="G529">
        <v>0.77190912668919509</v>
      </c>
      <c r="H529">
        <v>0.4867968048078799</v>
      </c>
      <c r="I529">
        <v>0.97082245225926878</v>
      </c>
      <c r="J529">
        <v>0.80337420666106885</v>
      </c>
    </row>
    <row r="530" spans="1:10" x14ac:dyDescent="0.2">
      <c r="A530">
        <v>3</v>
      </c>
      <c r="B530">
        <v>-80</v>
      </c>
      <c r="C530" t="s">
        <v>20</v>
      </c>
      <c r="D530" t="s">
        <v>21</v>
      </c>
      <c r="E530">
        <v>0.39787878878393518</v>
      </c>
      <c r="F530">
        <v>0.94787685483646522</v>
      </c>
      <c r="G530">
        <v>0.74654085130346282</v>
      </c>
      <c r="H530">
        <v>0.43818195147144529</v>
      </c>
      <c r="I530">
        <v>0.96690415970139565</v>
      </c>
      <c r="J530">
        <v>0.77425626320314</v>
      </c>
    </row>
    <row r="531" spans="1:10" x14ac:dyDescent="0.2">
      <c r="A531">
        <v>4</v>
      </c>
      <c r="B531">
        <v>-80</v>
      </c>
      <c r="C531" t="s">
        <v>20</v>
      </c>
      <c r="D531" t="s">
        <v>21</v>
      </c>
      <c r="E531">
        <v>0.3359349680707242</v>
      </c>
      <c r="F531">
        <v>0.93880942776340481</v>
      </c>
      <c r="G531">
        <v>0.71012852647673796</v>
      </c>
      <c r="H531">
        <v>0.37337965261979122</v>
      </c>
      <c r="I531">
        <v>0.96079764563983683</v>
      </c>
      <c r="J531">
        <v>0.73187350937767792</v>
      </c>
    </row>
    <row r="532" spans="1:10" x14ac:dyDescent="0.2">
      <c r="A532">
        <v>0</v>
      </c>
      <c r="B532">
        <v>-75</v>
      </c>
      <c r="C532" t="s">
        <v>20</v>
      </c>
      <c r="D532" t="s">
        <v>21</v>
      </c>
      <c r="E532">
        <v>0.60842226239396446</v>
      </c>
      <c r="F532">
        <v>0.96644244709212623</v>
      </c>
      <c r="G532">
        <v>0.84516866674706548</v>
      </c>
      <c r="H532">
        <v>0.64685777532259658</v>
      </c>
      <c r="I532">
        <v>0.97931985002107724</v>
      </c>
      <c r="J532">
        <v>0.88087001118598718</v>
      </c>
    </row>
    <row r="533" spans="1:10" x14ac:dyDescent="0.2">
      <c r="A533">
        <v>1</v>
      </c>
      <c r="B533">
        <v>-75</v>
      </c>
      <c r="C533" t="s">
        <v>20</v>
      </c>
      <c r="D533" t="s">
        <v>21</v>
      </c>
      <c r="E533">
        <v>0.59478294652348773</v>
      </c>
      <c r="F533">
        <v>0.96533893236433876</v>
      </c>
      <c r="G533">
        <v>0.83936527676749306</v>
      </c>
      <c r="H533">
        <v>0.63377459410220993</v>
      </c>
      <c r="I533">
        <v>0.97891017009541925</v>
      </c>
      <c r="J533">
        <v>0.87507927107545791</v>
      </c>
    </row>
    <row r="534" spans="1:10" x14ac:dyDescent="0.2">
      <c r="A534">
        <v>2</v>
      </c>
      <c r="B534">
        <v>-75</v>
      </c>
      <c r="C534" t="s">
        <v>20</v>
      </c>
      <c r="D534" t="s">
        <v>21</v>
      </c>
      <c r="E534">
        <v>0.5550012910506873</v>
      </c>
      <c r="F534">
        <v>0.9613037349747664</v>
      </c>
      <c r="G534">
        <v>0.82167388302854727</v>
      </c>
      <c r="H534">
        <v>0.59486892264654412</v>
      </c>
      <c r="I534">
        <v>0.97628890377841482</v>
      </c>
      <c r="J534">
        <v>0.85648032706516297</v>
      </c>
    </row>
    <row r="535" spans="1:10" x14ac:dyDescent="0.2">
      <c r="A535">
        <v>3</v>
      </c>
      <c r="B535">
        <v>-75</v>
      </c>
      <c r="C535" t="s">
        <v>20</v>
      </c>
      <c r="D535" t="s">
        <v>21</v>
      </c>
      <c r="E535">
        <v>0.4886859429337766</v>
      </c>
      <c r="F535">
        <v>0.95387012201788357</v>
      </c>
      <c r="G535">
        <v>0.79006999941934741</v>
      </c>
      <c r="H535">
        <v>0.52880419698639292</v>
      </c>
      <c r="I535">
        <v>0.97156315677356619</v>
      </c>
      <c r="J535">
        <v>0.82158656335865798</v>
      </c>
    </row>
    <row r="536" spans="1:10" x14ac:dyDescent="0.2">
      <c r="A536">
        <v>4</v>
      </c>
      <c r="B536">
        <v>-75</v>
      </c>
      <c r="C536" t="s">
        <v>20</v>
      </c>
      <c r="D536" t="s">
        <v>21</v>
      </c>
      <c r="E536">
        <v>0.3998716156780191</v>
      </c>
      <c r="F536">
        <v>0.94121390572329722</v>
      </c>
      <c r="G536">
        <v>0.74216297337788839</v>
      </c>
      <c r="H536">
        <v>0.43635174818770878</v>
      </c>
      <c r="I536">
        <v>0.96325319501543638</v>
      </c>
      <c r="J536">
        <v>0.76759669706896716</v>
      </c>
    </row>
    <row r="537" spans="1:10" x14ac:dyDescent="0.2">
      <c r="A537">
        <v>0</v>
      </c>
      <c r="B537">
        <v>-70</v>
      </c>
      <c r="C537" t="s">
        <v>20</v>
      </c>
      <c r="D537" t="s">
        <v>21</v>
      </c>
      <c r="E537">
        <v>0.70398287883921296</v>
      </c>
      <c r="F537">
        <v>0.97230628280008879</v>
      </c>
      <c r="G537">
        <v>0.88398792900445944</v>
      </c>
      <c r="H537">
        <v>0.74089512098721355</v>
      </c>
      <c r="I537">
        <v>0.98401592596193521</v>
      </c>
      <c r="J537">
        <v>0.9165565614547152</v>
      </c>
    </row>
    <row r="538" spans="1:10" x14ac:dyDescent="0.2">
      <c r="A538">
        <v>1</v>
      </c>
      <c r="B538">
        <v>-70</v>
      </c>
      <c r="C538" t="s">
        <v>20</v>
      </c>
      <c r="D538" t="s">
        <v>21</v>
      </c>
      <c r="E538">
        <v>0.68952075166793059</v>
      </c>
      <c r="F538">
        <v>0.97100696634382999</v>
      </c>
      <c r="G538">
        <v>0.877942701243691</v>
      </c>
      <c r="H538">
        <v>0.72700322838981457</v>
      </c>
      <c r="I538">
        <v>0.98292176477079962</v>
      </c>
      <c r="J538">
        <v>0.91076679629262558</v>
      </c>
    </row>
    <row r="539" spans="1:10" x14ac:dyDescent="0.2">
      <c r="A539">
        <v>2</v>
      </c>
      <c r="B539">
        <v>-70</v>
      </c>
      <c r="C539" t="s">
        <v>20</v>
      </c>
      <c r="D539" t="s">
        <v>21</v>
      </c>
      <c r="E539">
        <v>0.64310211118491911</v>
      </c>
      <c r="F539">
        <v>0.96666432230899324</v>
      </c>
      <c r="G539">
        <v>0.85870026938122901</v>
      </c>
      <c r="H539">
        <v>0.68265934274464224</v>
      </c>
      <c r="I539">
        <v>0.98021309808692836</v>
      </c>
      <c r="J539">
        <v>0.89237757609367563</v>
      </c>
    </row>
    <row r="540" spans="1:10" x14ac:dyDescent="0.2">
      <c r="A540">
        <v>3</v>
      </c>
      <c r="B540">
        <v>-70</v>
      </c>
      <c r="C540" t="s">
        <v>20</v>
      </c>
      <c r="D540" t="s">
        <v>21</v>
      </c>
      <c r="E540">
        <v>0.56418837276750033</v>
      </c>
      <c r="F540">
        <v>0.95792907311504838</v>
      </c>
      <c r="G540">
        <v>0.82331034290388538</v>
      </c>
      <c r="H540">
        <v>0.6051247267373222</v>
      </c>
      <c r="I540">
        <v>0.97473911434983163</v>
      </c>
      <c r="J540">
        <v>0.85560702242905817</v>
      </c>
    </row>
    <row r="541" spans="1:10" x14ac:dyDescent="0.2">
      <c r="A541">
        <v>4</v>
      </c>
      <c r="B541">
        <v>-70</v>
      </c>
      <c r="C541" t="s">
        <v>20</v>
      </c>
      <c r="D541" t="s">
        <v>21</v>
      </c>
      <c r="E541">
        <v>0.45287331165070488</v>
      </c>
      <c r="F541">
        <v>0.93830369363832944</v>
      </c>
      <c r="G541">
        <v>0.76409113752145974</v>
      </c>
      <c r="H541">
        <v>0.49047924512758678</v>
      </c>
      <c r="I541">
        <v>0.96735501566595195</v>
      </c>
      <c r="J541">
        <v>0.79645019578950282</v>
      </c>
    </row>
    <row r="542" spans="1:10" x14ac:dyDescent="0.2">
      <c r="A542">
        <v>0</v>
      </c>
      <c r="B542">
        <v>-65</v>
      </c>
      <c r="C542" t="s">
        <v>20</v>
      </c>
      <c r="D542" t="s">
        <v>21</v>
      </c>
      <c r="E542">
        <v>0.77824306737330273</v>
      </c>
      <c r="F542">
        <v>0.97799153506598158</v>
      </c>
      <c r="G542">
        <v>0.91415118776754001</v>
      </c>
      <c r="H542">
        <v>0.81233841259981698</v>
      </c>
      <c r="I542">
        <v>0.98534827751410836</v>
      </c>
      <c r="J542">
        <v>0.93899268722950124</v>
      </c>
    </row>
    <row r="543" spans="1:10" x14ac:dyDescent="0.2">
      <c r="A543">
        <v>1</v>
      </c>
      <c r="B543">
        <v>-65</v>
      </c>
      <c r="C543" t="s">
        <v>20</v>
      </c>
      <c r="D543" t="s">
        <v>21</v>
      </c>
      <c r="E543">
        <v>0.76143016142614117</v>
      </c>
      <c r="F543">
        <v>0.97508103769521082</v>
      </c>
      <c r="G543">
        <v>0.9066027428938912</v>
      </c>
      <c r="H543">
        <v>0.79817468290516191</v>
      </c>
      <c r="I543">
        <v>0.98547081798806424</v>
      </c>
      <c r="J543">
        <v>0.93506257419983285</v>
      </c>
    </row>
    <row r="544" spans="1:10" x14ac:dyDescent="0.2">
      <c r="A544">
        <v>2</v>
      </c>
      <c r="B544">
        <v>-65</v>
      </c>
      <c r="C544" t="s">
        <v>20</v>
      </c>
      <c r="D544" t="s">
        <v>21</v>
      </c>
      <c r="E544">
        <v>0.7124641370357655</v>
      </c>
      <c r="F544">
        <v>0.97051049048074545</v>
      </c>
      <c r="G544">
        <v>0.88654196000541319</v>
      </c>
      <c r="H544">
        <v>0.75230667546527186</v>
      </c>
      <c r="I544">
        <v>0.98303956761032962</v>
      </c>
      <c r="J544">
        <v>0.91708338093540243</v>
      </c>
    </row>
    <row r="545" spans="1:10" x14ac:dyDescent="0.2">
      <c r="A545">
        <v>3</v>
      </c>
      <c r="B545">
        <v>-65</v>
      </c>
      <c r="C545" t="s">
        <v>20</v>
      </c>
      <c r="D545" t="s">
        <v>21</v>
      </c>
      <c r="E545">
        <v>0.62400784980123702</v>
      </c>
      <c r="F545">
        <v>0.96088553290957424</v>
      </c>
      <c r="G545">
        <v>0.84855719019694653</v>
      </c>
      <c r="H545">
        <v>0.66691869653712776</v>
      </c>
      <c r="I545">
        <v>0.97713868055778563</v>
      </c>
      <c r="J545">
        <v>0.87933659921834362</v>
      </c>
    </row>
    <row r="546" spans="1:10" x14ac:dyDescent="0.2">
      <c r="A546">
        <v>4</v>
      </c>
      <c r="B546">
        <v>-65</v>
      </c>
      <c r="C546" t="s">
        <v>20</v>
      </c>
      <c r="D546" t="s">
        <v>21</v>
      </c>
      <c r="E546">
        <v>0.49583213141601018</v>
      </c>
      <c r="F546">
        <v>0.93777820494049879</v>
      </c>
      <c r="G546">
        <v>0.78226880548988886</v>
      </c>
      <c r="H546">
        <v>0.53527217490543699</v>
      </c>
      <c r="I546">
        <v>0.96808431992572919</v>
      </c>
      <c r="J546">
        <v>0.81368692293436773</v>
      </c>
    </row>
    <row r="547" spans="1:10" x14ac:dyDescent="0.2">
      <c r="A547">
        <v>0</v>
      </c>
      <c r="B547">
        <v>-60</v>
      </c>
      <c r="C547" t="s">
        <v>20</v>
      </c>
      <c r="D547" t="s">
        <v>21</v>
      </c>
      <c r="E547">
        <v>0.83501092036249125</v>
      </c>
      <c r="F547">
        <v>0.98049969434865436</v>
      </c>
      <c r="G547">
        <v>0.93560689909740158</v>
      </c>
      <c r="H547">
        <v>0.86668745895170995</v>
      </c>
      <c r="I547">
        <v>0.98741924140526216</v>
      </c>
      <c r="J547">
        <v>0.95573990826671518</v>
      </c>
    </row>
    <row r="548" spans="1:10" x14ac:dyDescent="0.2">
      <c r="A548">
        <v>1</v>
      </c>
      <c r="B548">
        <v>-60</v>
      </c>
      <c r="C548" t="s">
        <v>20</v>
      </c>
      <c r="D548" t="s">
        <v>21</v>
      </c>
      <c r="E548">
        <v>0.81897147519709901</v>
      </c>
      <c r="F548">
        <v>0.97943927761833283</v>
      </c>
      <c r="G548">
        <v>0.92934538680039425</v>
      </c>
      <c r="H548">
        <v>0.85205394121168321</v>
      </c>
      <c r="I548">
        <v>0.9865214592128394</v>
      </c>
      <c r="J548">
        <v>0.95055755131194242</v>
      </c>
    </row>
    <row r="549" spans="1:10" x14ac:dyDescent="0.2">
      <c r="A549">
        <v>2</v>
      </c>
      <c r="B549">
        <v>-60</v>
      </c>
      <c r="C549" t="s">
        <v>20</v>
      </c>
      <c r="D549" t="s">
        <v>21</v>
      </c>
      <c r="E549">
        <v>0.76589311125684578</v>
      </c>
      <c r="F549">
        <v>0.97329345707911685</v>
      </c>
      <c r="G549">
        <v>0.90763079823732218</v>
      </c>
      <c r="H549">
        <v>0.80543722339984303</v>
      </c>
      <c r="I549">
        <v>0.98485387888375719</v>
      </c>
      <c r="J549">
        <v>0.93446783478463302</v>
      </c>
    </row>
    <row r="550" spans="1:10" x14ac:dyDescent="0.2">
      <c r="A550">
        <v>3</v>
      </c>
      <c r="B550">
        <v>-60</v>
      </c>
      <c r="C550" t="s">
        <v>20</v>
      </c>
      <c r="D550" t="s">
        <v>21</v>
      </c>
      <c r="E550">
        <v>0.67066103345604744</v>
      </c>
      <c r="F550">
        <v>0.9627886927175896</v>
      </c>
      <c r="G550">
        <v>0.86769555970949375</v>
      </c>
      <c r="H550">
        <v>0.7156312238141066</v>
      </c>
      <c r="I550">
        <v>0.97860809678601846</v>
      </c>
      <c r="J550">
        <v>0.89670422790067206</v>
      </c>
    </row>
    <row r="551" spans="1:10" x14ac:dyDescent="0.2">
      <c r="A551">
        <v>4</v>
      </c>
      <c r="B551">
        <v>-60</v>
      </c>
      <c r="C551" t="s">
        <v>20</v>
      </c>
      <c r="D551" t="s">
        <v>21</v>
      </c>
      <c r="E551">
        <v>0.5275892860402136</v>
      </c>
      <c r="F551">
        <v>0.93602331364619717</v>
      </c>
      <c r="G551">
        <v>0.79507526308170096</v>
      </c>
      <c r="H551">
        <v>0.56956150077101764</v>
      </c>
      <c r="I551">
        <v>0.96811097318354777</v>
      </c>
      <c r="J551">
        <v>0.82512027780081909</v>
      </c>
    </row>
    <row r="552" spans="1:10" x14ac:dyDescent="0.2">
      <c r="A552">
        <v>0</v>
      </c>
      <c r="B552">
        <v>-55</v>
      </c>
      <c r="C552" t="s">
        <v>20</v>
      </c>
      <c r="D552" t="s">
        <v>21</v>
      </c>
      <c r="E552">
        <v>0.87717519088054297</v>
      </c>
      <c r="F552">
        <v>0.98154313938987858</v>
      </c>
      <c r="G552">
        <v>0.95058515380858077</v>
      </c>
      <c r="H552">
        <v>0.90786755879449843</v>
      </c>
      <c r="I552">
        <v>0.9899705577710084</v>
      </c>
      <c r="J552">
        <v>0.96860673346377435</v>
      </c>
    </row>
    <row r="553" spans="1:10" x14ac:dyDescent="0.2">
      <c r="A553">
        <v>1</v>
      </c>
      <c r="B553">
        <v>-55</v>
      </c>
      <c r="C553" t="s">
        <v>20</v>
      </c>
      <c r="D553" t="s">
        <v>21</v>
      </c>
      <c r="E553">
        <v>0.86211141391589996</v>
      </c>
      <c r="F553">
        <v>0.9814218901135856</v>
      </c>
      <c r="G553">
        <v>0.94549340480384558</v>
      </c>
      <c r="H553">
        <v>0.89262863110798529</v>
      </c>
      <c r="I553">
        <v>0.98798047826284885</v>
      </c>
      <c r="J553">
        <v>0.96248228979833905</v>
      </c>
    </row>
    <row r="554" spans="1:10" x14ac:dyDescent="0.2">
      <c r="A554">
        <v>2</v>
      </c>
      <c r="B554">
        <v>-55</v>
      </c>
      <c r="C554" t="s">
        <v>20</v>
      </c>
      <c r="D554" t="s">
        <v>21</v>
      </c>
      <c r="E554">
        <v>0.80756447015761834</v>
      </c>
      <c r="F554">
        <v>0.97539369864678716</v>
      </c>
      <c r="G554">
        <v>0.92361546812439199</v>
      </c>
      <c r="H554">
        <v>0.84584715772018704</v>
      </c>
      <c r="I554">
        <v>0.98638595669866003</v>
      </c>
      <c r="J554">
        <v>0.94690754491452822</v>
      </c>
    </row>
    <row r="555" spans="1:10" x14ac:dyDescent="0.2">
      <c r="A555">
        <v>3</v>
      </c>
      <c r="B555">
        <v>-55</v>
      </c>
      <c r="C555" t="s">
        <v>20</v>
      </c>
      <c r="D555" t="s">
        <v>21</v>
      </c>
      <c r="E555">
        <v>0.70664641945713647</v>
      </c>
      <c r="F555">
        <v>0.9639149933143808</v>
      </c>
      <c r="G555">
        <v>0.88206450684576021</v>
      </c>
      <c r="H555">
        <v>0.75389690150219402</v>
      </c>
      <c r="I555">
        <v>0.97947838794271003</v>
      </c>
      <c r="J555">
        <v>0.90857547014845796</v>
      </c>
    </row>
    <row r="556" spans="1:10" x14ac:dyDescent="0.2">
      <c r="A556">
        <v>4</v>
      </c>
      <c r="B556">
        <v>-55</v>
      </c>
      <c r="C556" t="s">
        <v>20</v>
      </c>
      <c r="D556" t="s">
        <v>21</v>
      </c>
      <c r="E556">
        <v>0.55098466065302731</v>
      </c>
      <c r="F556">
        <v>0.93354604442393785</v>
      </c>
      <c r="G556">
        <v>0.80334648920341845</v>
      </c>
      <c r="H556">
        <v>0.59514333927105156</v>
      </c>
      <c r="I556">
        <v>0.96695794051400341</v>
      </c>
      <c r="J556">
        <v>0.83153308108093749</v>
      </c>
    </row>
    <row r="557" spans="1:10" x14ac:dyDescent="0.2">
      <c r="A557">
        <v>0</v>
      </c>
      <c r="B557">
        <v>-50</v>
      </c>
      <c r="C557" t="s">
        <v>20</v>
      </c>
      <c r="D557" t="s">
        <v>21</v>
      </c>
      <c r="E557">
        <v>0.91190998319296102</v>
      </c>
      <c r="F557">
        <v>0.98421493152779838</v>
      </c>
      <c r="G557">
        <v>0.96384276855301876</v>
      </c>
      <c r="H557">
        <v>0.93517609329738083</v>
      </c>
      <c r="I557">
        <v>0.9899705577710084</v>
      </c>
      <c r="J557">
        <v>0.97650012926962038</v>
      </c>
    </row>
    <row r="558" spans="1:10" x14ac:dyDescent="0.2">
      <c r="A558">
        <v>1</v>
      </c>
      <c r="B558">
        <v>-50</v>
      </c>
      <c r="C558" t="s">
        <v>20</v>
      </c>
      <c r="D558" t="s">
        <v>21</v>
      </c>
      <c r="E558">
        <v>0.89120058121541712</v>
      </c>
      <c r="F558">
        <v>0.97951268315513118</v>
      </c>
      <c r="G558">
        <v>0.95442354679915642</v>
      </c>
      <c r="H558">
        <v>0.92522434896301498</v>
      </c>
      <c r="I558">
        <v>0.99215864749384397</v>
      </c>
      <c r="J558">
        <v>0.97420859862796361</v>
      </c>
    </row>
    <row r="559" spans="1:10" x14ac:dyDescent="0.2">
      <c r="A559">
        <v>2</v>
      </c>
      <c r="B559">
        <v>-50</v>
      </c>
      <c r="C559" t="s">
        <v>20</v>
      </c>
      <c r="D559" t="s">
        <v>21</v>
      </c>
      <c r="E559">
        <v>0.83925486285359996</v>
      </c>
      <c r="F559">
        <v>0.97682002479173557</v>
      </c>
      <c r="G559">
        <v>0.93554173361397963</v>
      </c>
      <c r="H559">
        <v>0.87679118540364775</v>
      </c>
      <c r="I559">
        <v>0.9875109988564108</v>
      </c>
      <c r="J559">
        <v>0.95622788927056079</v>
      </c>
    </row>
    <row r="560" spans="1:10" x14ac:dyDescent="0.2">
      <c r="A560">
        <v>3</v>
      </c>
      <c r="B560">
        <v>-50</v>
      </c>
      <c r="C560" t="s">
        <v>20</v>
      </c>
      <c r="D560" t="s">
        <v>21</v>
      </c>
      <c r="E560">
        <v>0.73337610026025168</v>
      </c>
      <c r="F560">
        <v>0.96464004459222363</v>
      </c>
      <c r="G560">
        <v>0.89235234123725682</v>
      </c>
      <c r="H560">
        <v>0.78129909091457173</v>
      </c>
      <c r="I560">
        <v>0.98021792879518199</v>
      </c>
      <c r="J560">
        <v>0.91701509181709318</v>
      </c>
    </row>
    <row r="561" spans="1:10" x14ac:dyDescent="0.2">
      <c r="A561">
        <v>4</v>
      </c>
      <c r="B561">
        <v>-50</v>
      </c>
      <c r="C561" t="s">
        <v>20</v>
      </c>
      <c r="D561" t="s">
        <v>21</v>
      </c>
      <c r="E561">
        <v>0.56375274289405219</v>
      </c>
      <c r="F561">
        <v>0.92233608488293684</v>
      </c>
      <c r="G561">
        <v>0.80225528018565984</v>
      </c>
      <c r="H561">
        <v>0.62677857397352432</v>
      </c>
      <c r="I561">
        <v>0.97321397192227965</v>
      </c>
      <c r="J561">
        <v>0.83568149426091531</v>
      </c>
    </row>
    <row r="562" spans="1:10" x14ac:dyDescent="0.2">
      <c r="A562">
        <v>0</v>
      </c>
      <c r="B562">
        <v>-45</v>
      </c>
      <c r="C562" t="s">
        <v>20</v>
      </c>
      <c r="D562" t="s">
        <v>21</v>
      </c>
      <c r="E562">
        <v>0.9370171114067366</v>
      </c>
      <c r="F562">
        <v>0.98542600455979756</v>
      </c>
      <c r="G562">
        <v>0.97287738198270202</v>
      </c>
      <c r="H562">
        <v>0.95614823447959718</v>
      </c>
      <c r="I562">
        <v>0.99045369655240401</v>
      </c>
      <c r="J562">
        <v>0.98285958538677998</v>
      </c>
    </row>
    <row r="563" spans="1:10" x14ac:dyDescent="0.2">
      <c r="A563">
        <v>1</v>
      </c>
      <c r="B563">
        <v>-45</v>
      </c>
      <c r="C563" t="s">
        <v>20</v>
      </c>
      <c r="D563" t="s">
        <v>21</v>
      </c>
      <c r="E563">
        <v>0.91719462310918798</v>
      </c>
      <c r="F563">
        <v>0.98199731799706735</v>
      </c>
      <c r="G563">
        <v>0.96455373152168522</v>
      </c>
      <c r="H563">
        <v>0.94555052128309003</v>
      </c>
      <c r="I563">
        <v>0.9917262956670424</v>
      </c>
      <c r="J563">
        <v>0.97989994509405076</v>
      </c>
    </row>
    <row r="564" spans="1:10" x14ac:dyDescent="0.2">
      <c r="A564">
        <v>2</v>
      </c>
      <c r="B564">
        <v>-45</v>
      </c>
      <c r="C564" t="s">
        <v>20</v>
      </c>
      <c r="D564" t="s">
        <v>21</v>
      </c>
      <c r="E564">
        <v>0.86129161876255567</v>
      </c>
      <c r="F564">
        <v>0.97642897662656836</v>
      </c>
      <c r="G564">
        <v>0.94303227832742598</v>
      </c>
      <c r="H564">
        <v>0.90017860591871079</v>
      </c>
      <c r="I564">
        <v>0.98918124852648537</v>
      </c>
      <c r="J564">
        <v>0.96364103713135196</v>
      </c>
    </row>
    <row r="565" spans="1:10" x14ac:dyDescent="0.2">
      <c r="A565">
        <v>3</v>
      </c>
      <c r="B565">
        <v>-45</v>
      </c>
      <c r="C565" t="s">
        <v>20</v>
      </c>
      <c r="D565" t="s">
        <v>21</v>
      </c>
      <c r="E565">
        <v>0.75198332069481078</v>
      </c>
      <c r="F565">
        <v>0.96460095005314117</v>
      </c>
      <c r="G565">
        <v>0.89941771523732883</v>
      </c>
      <c r="H565">
        <v>0.8008794201870223</v>
      </c>
      <c r="I565">
        <v>0.98068370149851636</v>
      </c>
      <c r="J565">
        <v>0.92218096952083095</v>
      </c>
    </row>
    <row r="566" spans="1:10" x14ac:dyDescent="0.2">
      <c r="A566">
        <v>4</v>
      </c>
      <c r="B566">
        <v>-45</v>
      </c>
      <c r="C566" t="s">
        <v>20</v>
      </c>
      <c r="D566" t="s">
        <v>21</v>
      </c>
      <c r="E566">
        <v>0.57132275198878435</v>
      </c>
      <c r="F566">
        <v>0.91677096596646801</v>
      </c>
      <c r="G566">
        <v>0.80230656862554528</v>
      </c>
      <c r="H566">
        <v>0.63548839398050916</v>
      </c>
      <c r="I566">
        <v>0.97116647480042895</v>
      </c>
      <c r="J566">
        <v>0.83451607613570145</v>
      </c>
    </row>
    <row r="567" spans="1:10" x14ac:dyDescent="0.2">
      <c r="A567">
        <v>0</v>
      </c>
      <c r="B567">
        <v>-40</v>
      </c>
      <c r="C567" t="s">
        <v>20</v>
      </c>
      <c r="D567" t="s">
        <v>21</v>
      </c>
      <c r="E567">
        <v>0.95380674872580462</v>
      </c>
      <c r="F567">
        <v>0.98611350206834436</v>
      </c>
      <c r="G567">
        <v>0.97840157723165799</v>
      </c>
      <c r="H567">
        <v>0.9715839856071492</v>
      </c>
      <c r="I567">
        <v>0.99170653766368022</v>
      </c>
      <c r="J567">
        <v>0.98791316870347246</v>
      </c>
    </row>
    <row r="568" spans="1:10" x14ac:dyDescent="0.2">
      <c r="A568">
        <v>1</v>
      </c>
      <c r="B568">
        <v>-40</v>
      </c>
      <c r="C568" t="s">
        <v>20</v>
      </c>
      <c r="D568" t="s">
        <v>21</v>
      </c>
      <c r="E568">
        <v>0.9364873051405892</v>
      </c>
      <c r="F568">
        <v>0.98415393441332277</v>
      </c>
      <c r="G568">
        <v>0.97207186594287975</v>
      </c>
      <c r="H568">
        <v>0.95884459824672219</v>
      </c>
      <c r="I568">
        <v>0.99110063164309281</v>
      </c>
      <c r="J568">
        <v>0.98354569405853498</v>
      </c>
    </row>
    <row r="569" spans="1:10" x14ac:dyDescent="0.2">
      <c r="A569">
        <v>2</v>
      </c>
      <c r="B569">
        <v>-40</v>
      </c>
      <c r="C569" t="s">
        <v>20</v>
      </c>
      <c r="D569" t="s">
        <v>21</v>
      </c>
      <c r="E569">
        <v>0.87604512270149337</v>
      </c>
      <c r="F569">
        <v>0.97572007396437477</v>
      </c>
      <c r="G569">
        <v>0.94784794622958579</v>
      </c>
      <c r="H569">
        <v>0.91595917859098597</v>
      </c>
      <c r="I569">
        <v>0.99064590266437202</v>
      </c>
      <c r="J569">
        <v>0.96885933860292239</v>
      </c>
    </row>
    <row r="570" spans="1:10" x14ac:dyDescent="0.2">
      <c r="A570">
        <v>3</v>
      </c>
      <c r="B570">
        <v>-40</v>
      </c>
      <c r="C570" t="s">
        <v>20</v>
      </c>
      <c r="D570" t="s">
        <v>21</v>
      </c>
      <c r="E570">
        <v>0.76111794976271996</v>
      </c>
      <c r="F570">
        <v>0.9619200097638928</v>
      </c>
      <c r="G570">
        <v>0.90147990458230742</v>
      </c>
      <c r="H570">
        <v>0.81457846430685332</v>
      </c>
      <c r="I570">
        <v>0.98212823799149318</v>
      </c>
      <c r="J570">
        <v>0.92730325990555096</v>
      </c>
    </row>
    <row r="571" spans="1:10" x14ac:dyDescent="0.2">
      <c r="A571">
        <v>4</v>
      </c>
      <c r="B571">
        <v>-40</v>
      </c>
      <c r="C571" t="s">
        <v>20</v>
      </c>
      <c r="D571" t="s">
        <v>21</v>
      </c>
      <c r="E571">
        <v>0.57253647462641155</v>
      </c>
      <c r="F571">
        <v>0.90978523991721638</v>
      </c>
      <c r="G571">
        <v>0.79864665074925822</v>
      </c>
      <c r="H571">
        <v>0.63691602329002928</v>
      </c>
      <c r="I571">
        <v>0.96875944848984397</v>
      </c>
      <c r="J571">
        <v>0.82990529999921614</v>
      </c>
    </row>
    <row r="572" spans="1:10" x14ac:dyDescent="0.2">
      <c r="A572">
        <v>0</v>
      </c>
      <c r="B572">
        <v>-35</v>
      </c>
      <c r="C572" t="s">
        <v>20</v>
      </c>
      <c r="D572" t="s">
        <v>21</v>
      </c>
      <c r="E572">
        <v>0.9685982634988578</v>
      </c>
      <c r="F572">
        <v>0.983329282454246</v>
      </c>
      <c r="G572">
        <v>0.97976941678988105</v>
      </c>
      <c r="H572">
        <v>0.98266485532790016</v>
      </c>
      <c r="I572">
        <v>0.99328578054472483</v>
      </c>
      <c r="J572">
        <v>0.99161061916875504</v>
      </c>
    </row>
    <row r="573" spans="1:10" x14ac:dyDescent="0.2">
      <c r="A573">
        <v>1</v>
      </c>
      <c r="B573">
        <v>-35</v>
      </c>
      <c r="C573" t="s">
        <v>20</v>
      </c>
      <c r="D573" t="s">
        <v>21</v>
      </c>
      <c r="E573">
        <v>0.94834286412569779</v>
      </c>
      <c r="F573">
        <v>0.98519877543932177</v>
      </c>
      <c r="G573">
        <v>0.97635998746163322</v>
      </c>
      <c r="H573">
        <v>0.9682277198382474</v>
      </c>
      <c r="I573">
        <v>0.99143798440679498</v>
      </c>
      <c r="J573">
        <v>0.98643977802184202</v>
      </c>
    </row>
    <row r="574" spans="1:10" x14ac:dyDescent="0.2">
      <c r="A574">
        <v>2</v>
      </c>
      <c r="B574">
        <v>-35</v>
      </c>
      <c r="C574" t="s">
        <v>20</v>
      </c>
      <c r="D574" t="s">
        <v>21</v>
      </c>
      <c r="E574">
        <v>0.88869097213628301</v>
      </c>
      <c r="F574">
        <v>0.97857449816956643</v>
      </c>
      <c r="G574">
        <v>0.95395923151519202</v>
      </c>
      <c r="H574">
        <v>0.92200366571157077</v>
      </c>
      <c r="I574">
        <v>0.98843001321060797</v>
      </c>
      <c r="J574">
        <v>0.9696008148289732</v>
      </c>
    </row>
    <row r="575" spans="1:10" x14ac:dyDescent="0.2">
      <c r="A575">
        <v>3</v>
      </c>
      <c r="B575">
        <v>-35</v>
      </c>
      <c r="C575" t="s">
        <v>20</v>
      </c>
      <c r="D575" t="s">
        <v>21</v>
      </c>
      <c r="E575">
        <v>0.7654507841944036</v>
      </c>
      <c r="F575">
        <v>0.96071678250149362</v>
      </c>
      <c r="G575">
        <v>0.90273919568623084</v>
      </c>
      <c r="H575">
        <v>0.82040125687612231</v>
      </c>
      <c r="I575">
        <v>0.98214830279966958</v>
      </c>
      <c r="J575">
        <v>0.92744133182019162</v>
      </c>
    </row>
    <row r="576" spans="1:10" x14ac:dyDescent="0.2">
      <c r="A576">
        <v>4</v>
      </c>
      <c r="B576">
        <v>-35</v>
      </c>
      <c r="C576" t="s">
        <v>20</v>
      </c>
      <c r="D576" t="s">
        <v>21</v>
      </c>
      <c r="E576">
        <v>0.56777112628193438</v>
      </c>
      <c r="F576">
        <v>0.90520356220847542</v>
      </c>
      <c r="G576">
        <v>0.79421097633946314</v>
      </c>
      <c r="H576">
        <v>0.63040303491304017</v>
      </c>
      <c r="I576">
        <v>0.96175294397028444</v>
      </c>
      <c r="J576">
        <v>0.81758842385666197</v>
      </c>
    </row>
    <row r="577" spans="1:10" x14ac:dyDescent="0.2">
      <c r="A577">
        <v>0</v>
      </c>
      <c r="B577">
        <v>-30</v>
      </c>
      <c r="C577" t="s">
        <v>20</v>
      </c>
      <c r="D577" t="s">
        <v>21</v>
      </c>
      <c r="E577">
        <v>0.97147683212224079</v>
      </c>
      <c r="F577">
        <v>0.98760343414734197</v>
      </c>
      <c r="G577">
        <v>0.98261005931969925</v>
      </c>
      <c r="H577">
        <v>0.99226293328901005</v>
      </c>
      <c r="I577">
        <v>0.99505755510976479</v>
      </c>
      <c r="J577">
        <v>0.99359588222035322</v>
      </c>
    </row>
    <row r="578" spans="1:10" x14ac:dyDescent="0.2">
      <c r="A578">
        <v>1</v>
      </c>
      <c r="B578">
        <v>-30</v>
      </c>
      <c r="C578" t="s">
        <v>20</v>
      </c>
      <c r="D578" t="s">
        <v>21</v>
      </c>
      <c r="E578">
        <v>0.96165996464162318</v>
      </c>
      <c r="F578">
        <v>0.9810078426825628</v>
      </c>
      <c r="G578">
        <v>0.97443794227052338</v>
      </c>
      <c r="H578">
        <v>0.97560202463603218</v>
      </c>
      <c r="I578">
        <v>0.99305442382953002</v>
      </c>
      <c r="J578">
        <v>0.98936633169356325</v>
      </c>
    </row>
    <row r="579" spans="1:10" x14ac:dyDescent="0.2">
      <c r="A579">
        <v>2</v>
      </c>
      <c r="B579">
        <v>-30</v>
      </c>
      <c r="C579" t="s">
        <v>20</v>
      </c>
      <c r="D579" t="s">
        <v>21</v>
      </c>
      <c r="E579">
        <v>0.89291227522026784</v>
      </c>
      <c r="F579">
        <v>0.97848455957561142</v>
      </c>
      <c r="G579">
        <v>0.95546931568016602</v>
      </c>
      <c r="H579">
        <v>0.92671876707682321</v>
      </c>
      <c r="I579">
        <v>0.98842784413421036</v>
      </c>
      <c r="J579">
        <v>0.97042368975313043</v>
      </c>
    </row>
    <row r="580" spans="1:10" x14ac:dyDescent="0.2">
      <c r="A580">
        <v>3</v>
      </c>
      <c r="B580">
        <v>-30</v>
      </c>
      <c r="C580" t="s">
        <v>20</v>
      </c>
      <c r="D580" t="s">
        <v>21</v>
      </c>
      <c r="E580">
        <v>0.76299422208633305</v>
      </c>
      <c r="F580">
        <v>0.95892003196134401</v>
      </c>
      <c r="G580">
        <v>0.90123710124905565</v>
      </c>
      <c r="H580">
        <v>0.82026846343500959</v>
      </c>
      <c r="I580">
        <v>0.98090460313994399</v>
      </c>
      <c r="J580">
        <v>0.92535168371657717</v>
      </c>
    </row>
    <row r="581" spans="1:10" x14ac:dyDescent="0.2">
      <c r="A581">
        <v>4</v>
      </c>
      <c r="B581">
        <v>-30</v>
      </c>
      <c r="C581" t="s">
        <v>20</v>
      </c>
      <c r="D581" t="s">
        <v>21</v>
      </c>
      <c r="E581">
        <v>0.55718312371122114</v>
      </c>
      <c r="F581">
        <v>0.89905611525474449</v>
      </c>
      <c r="G581">
        <v>0.78623553051624739</v>
      </c>
      <c r="H581">
        <v>0.61744514228846359</v>
      </c>
      <c r="I581">
        <v>0.95236676622085559</v>
      </c>
      <c r="J581">
        <v>0.80126616828607067</v>
      </c>
    </row>
    <row r="582" spans="1:10" x14ac:dyDescent="0.2">
      <c r="A582">
        <v>0</v>
      </c>
      <c r="B582">
        <v>-25</v>
      </c>
      <c r="C582" t="s">
        <v>20</v>
      </c>
      <c r="D582" t="s">
        <v>21</v>
      </c>
      <c r="E582">
        <v>0.97267159683270843</v>
      </c>
      <c r="F582">
        <v>0.99188138509849222</v>
      </c>
      <c r="G582">
        <v>0.98397871770162515</v>
      </c>
      <c r="H582">
        <v>0.99261718568499879</v>
      </c>
      <c r="I582">
        <v>0.99855610474459477</v>
      </c>
      <c r="J582">
        <v>0.99422782441661139</v>
      </c>
    </row>
    <row r="583" spans="1:10" x14ac:dyDescent="0.2">
      <c r="A583">
        <v>1</v>
      </c>
      <c r="B583">
        <v>-25</v>
      </c>
      <c r="C583" t="s">
        <v>20</v>
      </c>
      <c r="D583" t="s">
        <v>21</v>
      </c>
      <c r="E583">
        <v>0.96377589199864599</v>
      </c>
      <c r="F583">
        <v>0.98224050238150162</v>
      </c>
      <c r="G583">
        <v>0.97632906074696479</v>
      </c>
      <c r="H583">
        <v>0.97588037679610118</v>
      </c>
      <c r="I583">
        <v>0.9922882536820844</v>
      </c>
      <c r="J583">
        <v>0.98898692073059757</v>
      </c>
    </row>
    <row r="584" spans="1:10" x14ac:dyDescent="0.2">
      <c r="A584">
        <v>2</v>
      </c>
      <c r="B584">
        <v>-25</v>
      </c>
      <c r="C584" t="s">
        <v>20</v>
      </c>
      <c r="D584" t="s">
        <v>21</v>
      </c>
      <c r="E584">
        <v>0.89010999589197093</v>
      </c>
      <c r="F584">
        <v>0.97675739110631199</v>
      </c>
      <c r="G584">
        <v>0.95371064017026363</v>
      </c>
      <c r="H584">
        <v>0.92700840411865204</v>
      </c>
      <c r="I584">
        <v>0.98931941269350721</v>
      </c>
      <c r="J584">
        <v>0.97107280633167636</v>
      </c>
    </row>
    <row r="585" spans="1:10" x14ac:dyDescent="0.2">
      <c r="A585">
        <v>3</v>
      </c>
      <c r="B585">
        <v>-25</v>
      </c>
      <c r="C585" t="s">
        <v>20</v>
      </c>
      <c r="D585" t="s">
        <v>21</v>
      </c>
      <c r="E585">
        <v>0.75424723911664271</v>
      </c>
      <c r="F585">
        <v>0.95631317574864838</v>
      </c>
      <c r="G585">
        <v>0.89695955428299079</v>
      </c>
      <c r="H585">
        <v>0.81426689416008158</v>
      </c>
      <c r="I585">
        <v>0.97996040465616518</v>
      </c>
      <c r="J585">
        <v>0.92072936992366761</v>
      </c>
    </row>
    <row r="586" spans="1:10" x14ac:dyDescent="0.2">
      <c r="A586">
        <v>4</v>
      </c>
      <c r="B586">
        <v>-25</v>
      </c>
      <c r="C586" t="s">
        <v>20</v>
      </c>
      <c r="D586" t="s">
        <v>21</v>
      </c>
      <c r="E586">
        <v>0.54041182377599173</v>
      </c>
      <c r="F586">
        <v>0.88557777983746899</v>
      </c>
      <c r="G586">
        <v>0.77106163979836739</v>
      </c>
      <c r="H586">
        <v>0.59700145475632593</v>
      </c>
      <c r="I586">
        <v>0.94523734458063802</v>
      </c>
      <c r="J586">
        <v>0.78482140827690727</v>
      </c>
    </row>
    <row r="587" spans="1:10" x14ac:dyDescent="0.2">
      <c r="A587">
        <v>0</v>
      </c>
      <c r="B587">
        <v>-20</v>
      </c>
      <c r="C587" t="s">
        <v>20</v>
      </c>
      <c r="D587" t="s">
        <v>21</v>
      </c>
      <c r="E587">
        <v>0.97137097205911582</v>
      </c>
      <c r="F587">
        <v>0.98889582813064436</v>
      </c>
      <c r="G587">
        <v>0.98302991390991157</v>
      </c>
      <c r="H587">
        <v>0.99229019434651444</v>
      </c>
      <c r="I587">
        <v>0.99540896554427205</v>
      </c>
      <c r="J587">
        <v>0.99373792425655483</v>
      </c>
    </row>
    <row r="588" spans="1:10" x14ac:dyDescent="0.2">
      <c r="A588">
        <v>1</v>
      </c>
      <c r="B588">
        <v>-20</v>
      </c>
      <c r="C588" t="s">
        <v>20</v>
      </c>
      <c r="D588" t="s">
        <v>21</v>
      </c>
      <c r="E588">
        <v>0.96063451576538239</v>
      </c>
      <c r="F588">
        <v>0.98084447403062003</v>
      </c>
      <c r="G588">
        <v>0.97408224143924083</v>
      </c>
      <c r="H588">
        <v>0.97496654021222418</v>
      </c>
      <c r="I588">
        <v>0.9930026579024458</v>
      </c>
      <c r="J588">
        <v>0.98900341455840524</v>
      </c>
    </row>
    <row r="589" spans="1:10" x14ac:dyDescent="0.2">
      <c r="A589">
        <v>2</v>
      </c>
      <c r="B589">
        <v>-20</v>
      </c>
      <c r="C589" t="s">
        <v>20</v>
      </c>
      <c r="D589" t="s">
        <v>21</v>
      </c>
      <c r="E589">
        <v>0.88492181096149913</v>
      </c>
      <c r="F589">
        <v>0.97726554982498282</v>
      </c>
      <c r="G589">
        <v>0.95237728069503558</v>
      </c>
      <c r="H589">
        <v>0.92150262274290684</v>
      </c>
      <c r="I589">
        <v>0.98788845497147681</v>
      </c>
      <c r="J589">
        <v>0.96772132360678098</v>
      </c>
    </row>
    <row r="590" spans="1:10" x14ac:dyDescent="0.2">
      <c r="A590">
        <v>3</v>
      </c>
      <c r="B590">
        <v>-20</v>
      </c>
      <c r="C590" t="s">
        <v>20</v>
      </c>
      <c r="D590" t="s">
        <v>21</v>
      </c>
      <c r="E590">
        <v>0.73906787403647733</v>
      </c>
      <c r="F590">
        <v>0.95294155898026256</v>
      </c>
      <c r="G590">
        <v>0.88981419102476467</v>
      </c>
      <c r="H590">
        <v>0.80058233850521798</v>
      </c>
      <c r="I590">
        <v>0.97823475237036062</v>
      </c>
      <c r="J590">
        <v>0.91307407345928038</v>
      </c>
    </row>
    <row r="591" spans="1:10" x14ac:dyDescent="0.2">
      <c r="A591">
        <v>4</v>
      </c>
      <c r="B591">
        <v>-20</v>
      </c>
      <c r="C591" t="s">
        <v>20</v>
      </c>
      <c r="D591" t="s">
        <v>21</v>
      </c>
      <c r="E591">
        <v>0.51936340130245362</v>
      </c>
      <c r="F591">
        <v>0.86843076219694393</v>
      </c>
      <c r="G591">
        <v>0.75106187638320343</v>
      </c>
      <c r="H591">
        <v>0.56852726215852323</v>
      </c>
      <c r="I591">
        <v>0.93618562898106938</v>
      </c>
      <c r="J591">
        <v>0.76458092433506175</v>
      </c>
    </row>
    <row r="592" spans="1:10" x14ac:dyDescent="0.2">
      <c r="A592">
        <v>0</v>
      </c>
      <c r="B592">
        <v>-15</v>
      </c>
      <c r="C592" t="s">
        <v>20</v>
      </c>
      <c r="D592" t="s">
        <v>21</v>
      </c>
      <c r="E592">
        <v>0.96860023363087122</v>
      </c>
      <c r="F592">
        <v>0.98402910166109681</v>
      </c>
      <c r="G592">
        <v>0.98060279103258075</v>
      </c>
      <c r="H592">
        <v>0.98331735007311261</v>
      </c>
      <c r="I592">
        <v>0.99320216462713518</v>
      </c>
      <c r="J592">
        <v>0.99174771788093641</v>
      </c>
    </row>
    <row r="593" spans="1:10" x14ac:dyDescent="0.2">
      <c r="A593">
        <v>1</v>
      </c>
      <c r="B593">
        <v>-15</v>
      </c>
      <c r="C593" t="s">
        <v>20</v>
      </c>
      <c r="D593" t="s">
        <v>21</v>
      </c>
      <c r="E593">
        <v>0.94518865036994204</v>
      </c>
      <c r="F593">
        <v>0.9850301253175896</v>
      </c>
      <c r="G593">
        <v>0.97549016270177202</v>
      </c>
      <c r="H593">
        <v>0.9669787444242498</v>
      </c>
      <c r="I593">
        <v>0.99100874705050523</v>
      </c>
      <c r="J593">
        <v>0.98563816389151282</v>
      </c>
    </row>
    <row r="594" spans="1:10" x14ac:dyDescent="0.2">
      <c r="A594">
        <v>2</v>
      </c>
      <c r="B594">
        <v>-15</v>
      </c>
      <c r="C594" t="s">
        <v>20</v>
      </c>
      <c r="D594" t="s">
        <v>21</v>
      </c>
      <c r="E594">
        <v>0.87212342818663569</v>
      </c>
      <c r="F594">
        <v>0.97602235994572084</v>
      </c>
      <c r="G594">
        <v>0.94761489182641556</v>
      </c>
      <c r="H594">
        <v>0.9106220043708636</v>
      </c>
      <c r="I594">
        <v>0.98715979496204465</v>
      </c>
      <c r="J594">
        <v>0.96402393781590523</v>
      </c>
    </row>
    <row r="595" spans="1:10" x14ac:dyDescent="0.2">
      <c r="A595">
        <v>3</v>
      </c>
      <c r="B595">
        <v>-15</v>
      </c>
      <c r="C595" t="s">
        <v>20</v>
      </c>
      <c r="D595" t="s">
        <v>21</v>
      </c>
      <c r="E595">
        <v>0.71687257262526793</v>
      </c>
      <c r="F595">
        <v>0.94812294992044321</v>
      </c>
      <c r="G595">
        <v>0.87930484628988792</v>
      </c>
      <c r="H595">
        <v>0.78068627731297513</v>
      </c>
      <c r="I595">
        <v>0.97596278995900942</v>
      </c>
      <c r="J595">
        <v>0.90230448810135344</v>
      </c>
    </row>
    <row r="596" spans="1:10" x14ac:dyDescent="0.2">
      <c r="A596">
        <v>4</v>
      </c>
      <c r="B596">
        <v>-15</v>
      </c>
      <c r="C596" t="s">
        <v>20</v>
      </c>
      <c r="D596" t="s">
        <v>21</v>
      </c>
      <c r="E596">
        <v>0.49331319801523421</v>
      </c>
      <c r="F596">
        <v>0.84709113646318546</v>
      </c>
      <c r="G596">
        <v>0.7259187239338164</v>
      </c>
      <c r="H596">
        <v>0.53214795371858292</v>
      </c>
      <c r="I596">
        <v>0.92304368610222798</v>
      </c>
      <c r="J596">
        <v>0.73929073787150523</v>
      </c>
    </row>
    <row r="597" spans="1:10" x14ac:dyDescent="0.2">
      <c r="A597">
        <v>0</v>
      </c>
      <c r="B597">
        <v>-10</v>
      </c>
      <c r="C597" t="s">
        <v>20</v>
      </c>
      <c r="D597" t="s">
        <v>21</v>
      </c>
      <c r="E597">
        <v>0.96052184725059464</v>
      </c>
      <c r="F597">
        <v>0.9810390856326916</v>
      </c>
      <c r="G597">
        <v>0.9741131526858362</v>
      </c>
      <c r="H597">
        <v>0.97604655933696005</v>
      </c>
      <c r="I597">
        <v>0.99409528537240999</v>
      </c>
      <c r="J597">
        <v>0.99026693072618077</v>
      </c>
    </row>
    <row r="598" spans="1:10" x14ac:dyDescent="0.2">
      <c r="A598">
        <v>1</v>
      </c>
      <c r="B598">
        <v>-10</v>
      </c>
      <c r="C598" t="s">
        <v>20</v>
      </c>
      <c r="D598" t="s">
        <v>21</v>
      </c>
      <c r="E598">
        <v>0.93285666273744916</v>
      </c>
      <c r="F598">
        <v>0.98471578698876439</v>
      </c>
      <c r="G598">
        <v>0.97170952887615902</v>
      </c>
      <c r="H598">
        <v>0.95500027288981004</v>
      </c>
      <c r="I598">
        <v>0.98969423450691119</v>
      </c>
      <c r="J598">
        <v>0.98151885796225535</v>
      </c>
    </row>
    <row r="599" spans="1:10" x14ac:dyDescent="0.2">
      <c r="A599">
        <v>2</v>
      </c>
      <c r="B599">
        <v>-10</v>
      </c>
      <c r="C599" t="s">
        <v>20</v>
      </c>
      <c r="D599" t="s">
        <v>21</v>
      </c>
      <c r="E599">
        <v>0.84787255579965026</v>
      </c>
      <c r="F599">
        <v>0.96961588130604459</v>
      </c>
      <c r="G599">
        <v>0.93619066608018597</v>
      </c>
      <c r="H599">
        <v>0.89862369521746777</v>
      </c>
      <c r="I599">
        <v>0.98991343525604136</v>
      </c>
      <c r="J599">
        <v>0.961660288113099</v>
      </c>
    </row>
    <row r="600" spans="1:10" x14ac:dyDescent="0.2">
      <c r="A600">
        <v>3</v>
      </c>
      <c r="B600">
        <v>-10</v>
      </c>
      <c r="C600" t="s">
        <v>20</v>
      </c>
      <c r="D600" t="s">
        <v>21</v>
      </c>
      <c r="E600">
        <v>0.6876844048431966</v>
      </c>
      <c r="F600">
        <v>0.94184411114774802</v>
      </c>
      <c r="G600">
        <v>0.86508631210409126</v>
      </c>
      <c r="H600">
        <v>0.75223433236985826</v>
      </c>
      <c r="I600">
        <v>0.97321262615877202</v>
      </c>
      <c r="J600">
        <v>0.88794847370614027</v>
      </c>
    </row>
    <row r="601" spans="1:10" x14ac:dyDescent="0.2">
      <c r="A601">
        <v>4</v>
      </c>
      <c r="B601">
        <v>-10</v>
      </c>
      <c r="C601" t="s">
        <v>20</v>
      </c>
      <c r="D601" t="s">
        <v>21</v>
      </c>
      <c r="E601">
        <v>0.46440504953769718</v>
      </c>
      <c r="F601">
        <v>0.81820707347593657</v>
      </c>
      <c r="G601">
        <v>0.69471108610915966</v>
      </c>
      <c r="H601">
        <v>0.48718544175212358</v>
      </c>
      <c r="I601">
        <v>0.90546251791383436</v>
      </c>
      <c r="J601">
        <v>0.70950274232260968</v>
      </c>
    </row>
    <row r="602" spans="1:10" x14ac:dyDescent="0.2">
      <c r="A602">
        <v>0</v>
      </c>
      <c r="B602">
        <v>-5</v>
      </c>
      <c r="C602" t="s">
        <v>20</v>
      </c>
      <c r="D602" t="s">
        <v>21</v>
      </c>
      <c r="E602">
        <v>0.93670560030497863</v>
      </c>
      <c r="F602">
        <v>0.98506150296511863</v>
      </c>
      <c r="G602">
        <v>0.97294566804126659</v>
      </c>
      <c r="H602">
        <v>0.95907455429468003</v>
      </c>
      <c r="I602">
        <v>0.99148011320711338</v>
      </c>
      <c r="J602">
        <v>0.98438677464495861</v>
      </c>
    </row>
    <row r="603" spans="1:10" x14ac:dyDescent="0.2">
      <c r="A603">
        <v>1</v>
      </c>
      <c r="B603">
        <v>-5</v>
      </c>
      <c r="C603" t="s">
        <v>20</v>
      </c>
      <c r="D603" t="s">
        <v>21</v>
      </c>
      <c r="E603">
        <v>0.91172745707264202</v>
      </c>
      <c r="F603">
        <v>0.98212003413162918</v>
      </c>
      <c r="G603">
        <v>0.96366311363421175</v>
      </c>
      <c r="H603">
        <v>0.94000825188995685</v>
      </c>
      <c r="I603">
        <v>0.99031207667522558</v>
      </c>
      <c r="J603">
        <v>0.97747654345633017</v>
      </c>
    </row>
    <row r="604" spans="1:10" x14ac:dyDescent="0.2">
      <c r="A604">
        <v>2</v>
      </c>
      <c r="B604">
        <v>-5</v>
      </c>
      <c r="C604" t="s">
        <v>20</v>
      </c>
      <c r="D604" t="s">
        <v>21</v>
      </c>
      <c r="E604">
        <v>0.82283062250311445</v>
      </c>
      <c r="F604">
        <v>0.96847140801964715</v>
      </c>
      <c r="G604">
        <v>0.92717560086818762</v>
      </c>
      <c r="H604">
        <v>0.87499891132298813</v>
      </c>
      <c r="I604">
        <v>0.98779245056177223</v>
      </c>
      <c r="J604">
        <v>0.95217204682506595</v>
      </c>
    </row>
    <row r="605" spans="1:10" x14ac:dyDescent="0.2">
      <c r="A605">
        <v>3</v>
      </c>
      <c r="B605">
        <v>-5</v>
      </c>
      <c r="C605" t="s">
        <v>20</v>
      </c>
      <c r="D605" t="s">
        <v>21</v>
      </c>
      <c r="E605">
        <v>0.65129131586431022</v>
      </c>
      <c r="F605">
        <v>0.93367743002655379</v>
      </c>
      <c r="G605">
        <v>0.84636938476465362</v>
      </c>
      <c r="H605">
        <v>0.71531131874021292</v>
      </c>
      <c r="I605">
        <v>0.9687937128484102</v>
      </c>
      <c r="J605">
        <v>0.86834473977451232</v>
      </c>
    </row>
    <row r="606" spans="1:10" x14ac:dyDescent="0.2">
      <c r="A606">
        <v>4</v>
      </c>
      <c r="B606">
        <v>-5</v>
      </c>
      <c r="C606" t="s">
        <v>20</v>
      </c>
      <c r="D606" t="s">
        <v>21</v>
      </c>
      <c r="E606">
        <v>0.43163852397516739</v>
      </c>
      <c r="F606">
        <v>0.78942775029029577</v>
      </c>
      <c r="G606">
        <v>0.66187319672171241</v>
      </c>
      <c r="H606">
        <v>0.45656308768180709</v>
      </c>
      <c r="I606">
        <v>0.8687481384366128</v>
      </c>
      <c r="J606">
        <v>0.6647310165938447</v>
      </c>
    </row>
    <row r="607" spans="1:10" x14ac:dyDescent="0.2">
      <c r="A607">
        <v>0</v>
      </c>
      <c r="B607">
        <v>0</v>
      </c>
      <c r="C607" t="s">
        <v>20</v>
      </c>
      <c r="D607" t="s">
        <v>21</v>
      </c>
      <c r="E607">
        <v>0.91316556979496954</v>
      </c>
      <c r="F607">
        <v>0.98436557474206765</v>
      </c>
      <c r="G607">
        <v>0.96521889556327822</v>
      </c>
      <c r="H607">
        <v>0.93846403931753175</v>
      </c>
      <c r="I607">
        <v>0.98985010652578842</v>
      </c>
      <c r="J607">
        <v>0.97746381307605201</v>
      </c>
    </row>
    <row r="608" spans="1:10" x14ac:dyDescent="0.2">
      <c r="A608">
        <v>1</v>
      </c>
      <c r="B608">
        <v>0</v>
      </c>
      <c r="C608" t="s">
        <v>20</v>
      </c>
      <c r="D608" t="s">
        <v>21</v>
      </c>
      <c r="E608">
        <v>0.88453030958541756</v>
      </c>
      <c r="F608">
        <v>0.9805721433649508</v>
      </c>
      <c r="G608">
        <v>0.95389697312388522</v>
      </c>
      <c r="H608">
        <v>0.91746607506245259</v>
      </c>
      <c r="I608">
        <v>0.98949348238405155</v>
      </c>
      <c r="J608">
        <v>0.97044730898021681</v>
      </c>
    </row>
    <row r="609" spans="1:10" x14ac:dyDescent="0.2">
      <c r="A609">
        <v>2</v>
      </c>
      <c r="B609">
        <v>0</v>
      </c>
      <c r="C609" t="s">
        <v>20</v>
      </c>
      <c r="D609" t="s">
        <v>21</v>
      </c>
      <c r="E609">
        <v>0.78924244880354755</v>
      </c>
      <c r="F609">
        <v>0.96671996377590641</v>
      </c>
      <c r="G609">
        <v>0.91496036818253601</v>
      </c>
      <c r="H609">
        <v>0.8433918045646015</v>
      </c>
      <c r="I609">
        <v>0.98480018245821443</v>
      </c>
      <c r="J609">
        <v>0.93906455332160799</v>
      </c>
    </row>
    <row r="610" spans="1:10" x14ac:dyDescent="0.2">
      <c r="A610">
        <v>3</v>
      </c>
      <c r="B610">
        <v>0</v>
      </c>
      <c r="C610" t="s">
        <v>20</v>
      </c>
      <c r="D610" t="s">
        <v>21</v>
      </c>
      <c r="E610">
        <v>0.60569665074838186</v>
      </c>
      <c r="F610">
        <v>0.91784825726354835</v>
      </c>
      <c r="G610">
        <v>0.81917666985968995</v>
      </c>
      <c r="H610">
        <v>0.66744208774704206</v>
      </c>
      <c r="I610">
        <v>0.96674790140071776</v>
      </c>
      <c r="J610">
        <v>0.84729826120579299</v>
      </c>
    </row>
    <row r="611" spans="1:10" x14ac:dyDescent="0.2">
      <c r="A611">
        <v>4</v>
      </c>
      <c r="B611">
        <v>0</v>
      </c>
      <c r="C611" t="s">
        <v>20</v>
      </c>
      <c r="D611" t="s">
        <v>21</v>
      </c>
      <c r="E611">
        <v>0.398617313818523</v>
      </c>
      <c r="F611">
        <v>0.7387927807089163</v>
      </c>
      <c r="G611">
        <v>0.61675489104068459</v>
      </c>
      <c r="H611">
        <v>0.40127391529832029</v>
      </c>
      <c r="I611">
        <v>0.82955814105972214</v>
      </c>
      <c r="J611">
        <v>0.62496741534559797</v>
      </c>
    </row>
    <row r="612" spans="1:10" x14ac:dyDescent="0.2">
      <c r="A612">
        <v>0</v>
      </c>
      <c r="B612">
        <v>5</v>
      </c>
      <c r="C612" t="s">
        <v>20</v>
      </c>
      <c r="D612" t="s">
        <v>21</v>
      </c>
      <c r="E612">
        <v>0.88040489507688702</v>
      </c>
      <c r="F612">
        <v>0.98292552546455003</v>
      </c>
      <c r="G612">
        <v>0.95359118844437618</v>
      </c>
      <c r="H612">
        <v>0.91003837223583461</v>
      </c>
      <c r="I612">
        <v>0.98904536430608481</v>
      </c>
      <c r="J612">
        <v>0.96897079230236682</v>
      </c>
    </row>
    <row r="613" spans="1:10" x14ac:dyDescent="0.2">
      <c r="A613">
        <v>1</v>
      </c>
      <c r="B613">
        <v>5</v>
      </c>
      <c r="C613" t="s">
        <v>20</v>
      </c>
      <c r="D613" t="s">
        <v>21</v>
      </c>
      <c r="E613">
        <v>0.84597218002646035</v>
      </c>
      <c r="F613">
        <v>0.97598934066285881</v>
      </c>
      <c r="G613">
        <v>0.93845774590580677</v>
      </c>
      <c r="H613">
        <v>0.89095483357602001</v>
      </c>
      <c r="I613">
        <v>0.99050957620477043</v>
      </c>
      <c r="J613">
        <v>0.96236159162460677</v>
      </c>
    </row>
    <row r="614" spans="1:10" x14ac:dyDescent="0.2">
      <c r="A614">
        <v>2</v>
      </c>
      <c r="B614">
        <v>5</v>
      </c>
      <c r="C614" t="s">
        <v>20</v>
      </c>
      <c r="D614" t="s">
        <v>21</v>
      </c>
      <c r="E614">
        <v>0.74606000885658208</v>
      </c>
      <c r="F614">
        <v>0.96424829578355875</v>
      </c>
      <c r="G614">
        <v>0.89854225164376522</v>
      </c>
      <c r="H614">
        <v>0.80164063944276465</v>
      </c>
      <c r="I614">
        <v>0.98033079686256996</v>
      </c>
      <c r="J614">
        <v>0.92007377695670522</v>
      </c>
    </row>
    <row r="615" spans="1:10" x14ac:dyDescent="0.2">
      <c r="A615">
        <v>3</v>
      </c>
      <c r="B615">
        <v>5</v>
      </c>
      <c r="C615" t="s">
        <v>20</v>
      </c>
      <c r="D615" t="s">
        <v>21</v>
      </c>
      <c r="E615">
        <v>0.55455885355089918</v>
      </c>
      <c r="F615">
        <v>0.90663026389610235</v>
      </c>
      <c r="G615">
        <v>0.79118779568889808</v>
      </c>
      <c r="H615">
        <v>0.60737446193947664</v>
      </c>
      <c r="I615">
        <v>0.95535571654405083</v>
      </c>
      <c r="J615">
        <v>0.81108713755396744</v>
      </c>
    </row>
    <row r="616" spans="1:10" x14ac:dyDescent="0.2">
      <c r="A616">
        <v>4</v>
      </c>
      <c r="B616">
        <v>5</v>
      </c>
      <c r="C616" t="s">
        <v>20</v>
      </c>
      <c r="D616" t="s">
        <v>21</v>
      </c>
      <c r="E616">
        <v>0.3442417027399074</v>
      </c>
      <c r="F616">
        <v>0.68564446574556515</v>
      </c>
      <c r="G616">
        <v>0.56955182908151636</v>
      </c>
      <c r="H616">
        <v>0.36793707801269337</v>
      </c>
      <c r="I616">
        <v>0.75705522933267433</v>
      </c>
      <c r="J616">
        <v>0.56914338701510703</v>
      </c>
    </row>
    <row r="617" spans="1:10" x14ac:dyDescent="0.2">
      <c r="A617">
        <v>0</v>
      </c>
      <c r="B617">
        <v>10</v>
      </c>
      <c r="C617" t="s">
        <v>20</v>
      </c>
      <c r="D617" t="s">
        <v>21</v>
      </c>
      <c r="E617">
        <v>0.83406294261330849</v>
      </c>
      <c r="F617">
        <v>0.97844888771403882</v>
      </c>
      <c r="G617">
        <v>0.93566600014596857</v>
      </c>
      <c r="H617">
        <v>0.87616304226572472</v>
      </c>
      <c r="I617">
        <v>0.99003126585683077</v>
      </c>
      <c r="J617">
        <v>0.95886509474790205</v>
      </c>
    </row>
    <row r="618" spans="1:10" x14ac:dyDescent="0.2">
      <c r="A618">
        <v>1</v>
      </c>
      <c r="B618">
        <v>10</v>
      </c>
      <c r="C618" t="s">
        <v>20</v>
      </c>
      <c r="D618" t="s">
        <v>21</v>
      </c>
      <c r="E618">
        <v>0.80098606722097521</v>
      </c>
      <c r="F618">
        <v>0.97427448917971438</v>
      </c>
      <c r="G618">
        <v>0.92224580214282359</v>
      </c>
      <c r="H618">
        <v>0.84799477340265073</v>
      </c>
      <c r="I618">
        <v>0.98788599283409884</v>
      </c>
      <c r="J618">
        <v>0.94798113444958665</v>
      </c>
    </row>
    <row r="619" spans="1:10" x14ac:dyDescent="0.2">
      <c r="A619">
        <v>2</v>
      </c>
      <c r="B619">
        <v>10</v>
      </c>
      <c r="C619" t="s">
        <v>20</v>
      </c>
      <c r="D619" t="s">
        <v>21</v>
      </c>
      <c r="E619">
        <v>0.68963636178674148</v>
      </c>
      <c r="F619">
        <v>0.95827151477634964</v>
      </c>
      <c r="G619">
        <v>0.87485550895218145</v>
      </c>
      <c r="H619">
        <v>0.74701546931818652</v>
      </c>
      <c r="I619">
        <v>0.97684207171734561</v>
      </c>
      <c r="J619">
        <v>0.89705660668448017</v>
      </c>
    </row>
    <row r="620" spans="1:10" x14ac:dyDescent="0.2">
      <c r="A620">
        <v>3</v>
      </c>
      <c r="B620">
        <v>10</v>
      </c>
      <c r="C620" t="s">
        <v>20</v>
      </c>
      <c r="D620" t="s">
        <v>21</v>
      </c>
      <c r="E620">
        <v>0.49569228081624778</v>
      </c>
      <c r="F620">
        <v>0.87861430794585804</v>
      </c>
      <c r="G620">
        <v>0.74873794421232331</v>
      </c>
      <c r="H620">
        <v>0.54871733565008096</v>
      </c>
      <c r="I620">
        <v>0.95000031104273641</v>
      </c>
      <c r="J620">
        <v>0.76975705589582466</v>
      </c>
    </row>
    <row r="621" spans="1:10" x14ac:dyDescent="0.2">
      <c r="A621">
        <v>4</v>
      </c>
      <c r="B621">
        <v>10</v>
      </c>
      <c r="C621" t="s">
        <v>20</v>
      </c>
      <c r="D621" t="s">
        <v>21</v>
      </c>
      <c r="E621">
        <v>0.23177380659166019</v>
      </c>
      <c r="F621">
        <v>0.57082237941026193</v>
      </c>
      <c r="G621">
        <v>0.48775773026516978</v>
      </c>
      <c r="H621">
        <v>0.2538050483935555</v>
      </c>
      <c r="I621">
        <v>0.80132516223014005</v>
      </c>
      <c r="J621">
        <v>0.54183514155629386</v>
      </c>
    </row>
    <row r="622" spans="1:10" x14ac:dyDescent="0.2">
      <c r="A622">
        <v>0</v>
      </c>
      <c r="B622">
        <v>15</v>
      </c>
      <c r="C622" t="s">
        <v>20</v>
      </c>
      <c r="D622" t="s">
        <v>21</v>
      </c>
      <c r="E622">
        <v>0.77977215576510739</v>
      </c>
      <c r="F622">
        <v>0.97666560085952403</v>
      </c>
      <c r="G622">
        <v>0.9160705804889846</v>
      </c>
      <c r="H622">
        <v>0.82445930749356766</v>
      </c>
      <c r="I622">
        <v>0.98710399363333357</v>
      </c>
      <c r="J622">
        <v>0.9418184805415476</v>
      </c>
    </row>
    <row r="623" spans="1:10" x14ac:dyDescent="0.2">
      <c r="A623">
        <v>1</v>
      </c>
      <c r="B623">
        <v>15</v>
      </c>
      <c r="C623" t="s">
        <v>20</v>
      </c>
      <c r="D623" t="s">
        <v>21</v>
      </c>
      <c r="E623">
        <v>0.74216162519170892</v>
      </c>
      <c r="F623">
        <v>0.97203285287850882</v>
      </c>
      <c r="G623">
        <v>0.90067728774044176</v>
      </c>
      <c r="H623">
        <v>0.79106008087196145</v>
      </c>
      <c r="I623">
        <v>0.98431633512957062</v>
      </c>
      <c r="J623">
        <v>0.92711289597758317</v>
      </c>
    </row>
    <row r="624" spans="1:10" x14ac:dyDescent="0.2">
      <c r="A624">
        <v>2</v>
      </c>
      <c r="B624">
        <v>15</v>
      </c>
      <c r="C624" t="s">
        <v>20</v>
      </c>
      <c r="D624" t="s">
        <v>21</v>
      </c>
      <c r="E624">
        <v>0.61944297057987285</v>
      </c>
      <c r="F624">
        <v>0.9498362827764022</v>
      </c>
      <c r="G624">
        <v>0.84378637081017749</v>
      </c>
      <c r="H624">
        <v>0.67720175991340403</v>
      </c>
      <c r="I624">
        <v>0.97209886203165841</v>
      </c>
      <c r="J624">
        <v>0.86542871941565258</v>
      </c>
    </row>
    <row r="625" spans="1:10" x14ac:dyDescent="0.2">
      <c r="A625">
        <v>3</v>
      </c>
      <c r="B625">
        <v>15</v>
      </c>
      <c r="C625" t="s">
        <v>20</v>
      </c>
      <c r="D625" t="s">
        <v>21</v>
      </c>
      <c r="E625">
        <v>0.43159364893320412</v>
      </c>
      <c r="F625">
        <v>0.84557014563091937</v>
      </c>
      <c r="G625">
        <v>0.69951646969313541</v>
      </c>
      <c r="H625">
        <v>0.46290734863810029</v>
      </c>
      <c r="I625">
        <v>0.934986078631314</v>
      </c>
      <c r="J625">
        <v>0.72077486988888451</v>
      </c>
    </row>
    <row r="626" spans="1:10" x14ac:dyDescent="0.2">
      <c r="A626">
        <v>4</v>
      </c>
      <c r="B626">
        <v>15</v>
      </c>
      <c r="C626" t="s">
        <v>20</v>
      </c>
      <c r="D626" t="s">
        <v>21</v>
      </c>
      <c r="E626">
        <v>0.19650896333083731</v>
      </c>
      <c r="F626">
        <v>0.50280901619192342</v>
      </c>
      <c r="G626">
        <v>0.428494677482535</v>
      </c>
      <c r="H626">
        <v>0.22666832950219651</v>
      </c>
      <c r="I626">
        <v>0.68127134447088</v>
      </c>
      <c r="J626">
        <v>0.47358320220628553</v>
      </c>
    </row>
    <row r="627" spans="1:10" x14ac:dyDescent="0.2">
      <c r="A627">
        <v>0</v>
      </c>
      <c r="B627">
        <v>20</v>
      </c>
      <c r="C627" t="s">
        <v>20</v>
      </c>
      <c r="D627" t="s">
        <v>21</v>
      </c>
      <c r="E627">
        <v>0.70791283939440708</v>
      </c>
      <c r="F627">
        <v>0.97286924098761041</v>
      </c>
      <c r="G627">
        <v>0.888492450438509</v>
      </c>
      <c r="H627">
        <v>0.75625681717170634</v>
      </c>
      <c r="I627">
        <v>0.98428315381402642</v>
      </c>
      <c r="J627">
        <v>0.9183941582059848</v>
      </c>
    </row>
    <row r="628" spans="1:10" x14ac:dyDescent="0.2">
      <c r="A628">
        <v>1</v>
      </c>
      <c r="B628">
        <v>20</v>
      </c>
      <c r="C628" t="s">
        <v>20</v>
      </c>
      <c r="D628" t="s">
        <v>21</v>
      </c>
      <c r="E628">
        <v>0.66498267836391345</v>
      </c>
      <c r="F628">
        <v>0.96674917739034016</v>
      </c>
      <c r="G628">
        <v>0.870157093099867</v>
      </c>
      <c r="H628">
        <v>0.71842281316587564</v>
      </c>
      <c r="I628">
        <v>0.98101626686320476</v>
      </c>
      <c r="J628">
        <v>0.89889103293215178</v>
      </c>
    </row>
    <row r="629" spans="1:10" x14ac:dyDescent="0.2">
      <c r="A629">
        <v>2</v>
      </c>
      <c r="B629">
        <v>20</v>
      </c>
      <c r="C629" t="s">
        <v>20</v>
      </c>
      <c r="D629" t="s">
        <v>21</v>
      </c>
      <c r="E629">
        <v>0.53458324733150031</v>
      </c>
      <c r="F629">
        <v>0.93398375789647359</v>
      </c>
      <c r="G629">
        <v>0.80028874583169463</v>
      </c>
      <c r="H629">
        <v>0.58969555800170681</v>
      </c>
      <c r="I629">
        <v>0.96795349973775124</v>
      </c>
      <c r="J629">
        <v>0.82633255103458425</v>
      </c>
    </row>
    <row r="630" spans="1:10" x14ac:dyDescent="0.2">
      <c r="A630">
        <v>3</v>
      </c>
      <c r="B630">
        <v>20</v>
      </c>
      <c r="C630" t="s">
        <v>20</v>
      </c>
      <c r="D630" t="s">
        <v>21</v>
      </c>
      <c r="E630">
        <v>0.3632118233401942</v>
      </c>
      <c r="F630">
        <v>0.80623840359207777</v>
      </c>
      <c r="G630">
        <v>0.64283009442452854</v>
      </c>
      <c r="H630">
        <v>0.36999113502867809</v>
      </c>
      <c r="I630">
        <v>0.90052030498535074</v>
      </c>
      <c r="J630">
        <v>0.65797807560571764</v>
      </c>
    </row>
    <row r="631" spans="1:10" x14ac:dyDescent="0.2">
      <c r="A631">
        <v>4</v>
      </c>
      <c r="B631">
        <v>20</v>
      </c>
      <c r="C631" t="s">
        <v>20</v>
      </c>
      <c r="D631" t="s">
        <v>21</v>
      </c>
      <c r="E631">
        <v>0.17582329465043109</v>
      </c>
      <c r="F631">
        <v>0.40716978451857611</v>
      </c>
      <c r="G631">
        <v>0.34938723313547021</v>
      </c>
      <c r="H631">
        <v>0.19372263571283779</v>
      </c>
      <c r="I631">
        <v>0.57740003757939928</v>
      </c>
      <c r="J631">
        <v>0.4062111911631362</v>
      </c>
    </row>
  </sheetData>
  <mergeCells count="11">
    <mergeCell ref="L434:L435"/>
    <mergeCell ref="L3:P3"/>
    <mergeCell ref="L4:P4"/>
    <mergeCell ref="L423:L424"/>
    <mergeCell ref="L425:L426"/>
    <mergeCell ref="L432:L433"/>
    <mergeCell ref="L436:L442"/>
    <mergeCell ref="L443:L444"/>
    <mergeCell ref="L445:L446"/>
    <mergeCell ref="L452:L453"/>
    <mergeCell ref="L465:L466"/>
  </mergeCell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7AC0F-838E-564F-8BAA-60297473B03C}">
  <sheetPr codeName="Sheet16"/>
  <dimension ref="A1:P631"/>
  <sheetViews>
    <sheetView workbookViewId="0">
      <selection activeCell="S29" sqref="S29"/>
    </sheetView>
    <sheetView workbookViewId="1"/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</cols>
  <sheetData>
    <row r="1" spans="1:16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6" x14ac:dyDescent="0.2">
      <c r="A2">
        <v>0</v>
      </c>
      <c r="B2">
        <v>-80</v>
      </c>
      <c r="C2" t="s">
        <v>15</v>
      </c>
      <c r="D2" t="s">
        <v>16</v>
      </c>
      <c r="E2">
        <v>0.82150043297445796</v>
      </c>
      <c r="F2">
        <v>0.99984768579244998</v>
      </c>
      <c r="G2">
        <v>0.94863885084225441</v>
      </c>
      <c r="H2">
        <v>0.73295565690346087</v>
      </c>
      <c r="I2">
        <v>0.98831152524154042</v>
      </c>
      <c r="J2">
        <v>0.88395875153008341</v>
      </c>
    </row>
    <row r="3" spans="1:16" x14ac:dyDescent="0.2">
      <c r="A3">
        <v>1</v>
      </c>
      <c r="B3">
        <v>-80</v>
      </c>
      <c r="C3" t="s">
        <v>15</v>
      </c>
      <c r="D3" t="s">
        <v>16</v>
      </c>
      <c r="E3">
        <v>0.81824238044821007</v>
      </c>
      <c r="F3">
        <v>0.99984452562094961</v>
      </c>
      <c r="G3">
        <v>0.94762454044758759</v>
      </c>
      <c r="H3">
        <v>0.72868082689583447</v>
      </c>
      <c r="I3">
        <v>0.98809427247188364</v>
      </c>
      <c r="J3">
        <v>0.88189803923107013</v>
      </c>
      <c r="L3" s="122" t="s">
        <v>40</v>
      </c>
      <c r="M3" s="122"/>
      <c r="N3" s="122"/>
      <c r="O3" s="122"/>
      <c r="P3" s="122"/>
    </row>
    <row r="4" spans="1:16" x14ac:dyDescent="0.2">
      <c r="A4">
        <v>2</v>
      </c>
      <c r="B4">
        <v>-80</v>
      </c>
      <c r="C4" t="s">
        <v>15</v>
      </c>
      <c r="D4" t="s">
        <v>16</v>
      </c>
      <c r="E4">
        <v>0.80849570347593269</v>
      </c>
      <c r="F4">
        <v>0.99983491012561176</v>
      </c>
      <c r="G4">
        <v>0.94457147559902122</v>
      </c>
      <c r="H4">
        <v>0.71599404831847702</v>
      </c>
      <c r="I4">
        <v>0.98743300496684716</v>
      </c>
      <c r="J4">
        <v>0.8757370702916647</v>
      </c>
      <c r="L4" s="122" t="s">
        <v>41</v>
      </c>
      <c r="M4" s="122"/>
      <c r="N4" s="122"/>
      <c r="O4" s="122"/>
      <c r="P4" s="122"/>
    </row>
    <row r="5" spans="1:16" x14ac:dyDescent="0.2">
      <c r="A5">
        <v>3</v>
      </c>
      <c r="B5">
        <v>-80</v>
      </c>
      <c r="C5" t="s">
        <v>15</v>
      </c>
      <c r="D5" t="s">
        <v>16</v>
      </c>
      <c r="E5">
        <v>0.79237050307536105</v>
      </c>
      <c r="F5">
        <v>0.99981846237366923</v>
      </c>
      <c r="G5">
        <v>0.93945775797194464</v>
      </c>
      <c r="H5">
        <v>0.69532990714944909</v>
      </c>
      <c r="I5">
        <v>0.98630208413776443</v>
      </c>
      <c r="J5">
        <v>0.86555805587506851</v>
      </c>
    </row>
    <row r="6" spans="1:16" x14ac:dyDescent="0.2">
      <c r="A6">
        <v>4</v>
      </c>
      <c r="B6">
        <v>-80</v>
      </c>
      <c r="C6" t="s">
        <v>15</v>
      </c>
      <c r="D6" t="s">
        <v>16</v>
      </c>
      <c r="E6">
        <v>0.77013888619182136</v>
      </c>
      <c r="F6">
        <v>0.99979466549517981</v>
      </c>
      <c r="G6">
        <v>0.93227560402218923</v>
      </c>
      <c r="H6">
        <v>0.66747572446070846</v>
      </c>
      <c r="I6">
        <v>0.98467017221925524</v>
      </c>
      <c r="J6">
        <v>0.85155645233875665</v>
      </c>
      <c r="L6" s="122" t="s">
        <v>42</v>
      </c>
      <c r="M6" s="122"/>
      <c r="N6" s="122"/>
      <c r="O6" s="122"/>
      <c r="P6" s="122"/>
    </row>
    <row r="7" spans="1:16" x14ac:dyDescent="0.2">
      <c r="A7">
        <v>0</v>
      </c>
      <c r="B7">
        <v>-75</v>
      </c>
      <c r="C7" t="s">
        <v>15</v>
      </c>
      <c r="D7" t="s">
        <v>16</v>
      </c>
      <c r="E7">
        <v>0.86082325299957096</v>
      </c>
      <c r="F7">
        <v>0.99987973807801078</v>
      </c>
      <c r="G7">
        <v>0.96063078703894256</v>
      </c>
      <c r="H7">
        <v>0.78574045334423059</v>
      </c>
      <c r="I7">
        <v>0.99015395233476577</v>
      </c>
      <c r="J7">
        <v>0.90839832392676179</v>
      </c>
      <c r="L7" s="122" t="s">
        <v>43</v>
      </c>
      <c r="M7" s="122"/>
      <c r="N7" s="122"/>
      <c r="O7" s="122"/>
      <c r="P7" s="122"/>
    </row>
    <row r="8" spans="1:16" x14ac:dyDescent="0.2">
      <c r="A8">
        <v>1</v>
      </c>
      <c r="B8">
        <v>-75</v>
      </c>
      <c r="C8" t="s">
        <v>15</v>
      </c>
      <c r="D8" t="s">
        <v>16</v>
      </c>
      <c r="E8">
        <v>0.85655356436179131</v>
      </c>
      <c r="F8">
        <v>0.99987579474947563</v>
      </c>
      <c r="G8">
        <v>0.95934812045533879</v>
      </c>
      <c r="H8">
        <v>0.77984336802856591</v>
      </c>
      <c r="I8">
        <v>0.98986920869185724</v>
      </c>
      <c r="J8">
        <v>0.90568103986213677</v>
      </c>
    </row>
    <row r="9" spans="1:16" x14ac:dyDescent="0.2">
      <c r="A9">
        <v>2</v>
      </c>
      <c r="B9">
        <v>-75</v>
      </c>
      <c r="C9" t="s">
        <v>15</v>
      </c>
      <c r="D9" t="s">
        <v>16</v>
      </c>
      <c r="E9">
        <v>0.84366104865350267</v>
      </c>
      <c r="F9">
        <v>0.99986357118238645</v>
      </c>
      <c r="G9">
        <v>0.95544462990553436</v>
      </c>
      <c r="H9">
        <v>0.76223533647107755</v>
      </c>
      <c r="I9">
        <v>0.98898237516555443</v>
      </c>
      <c r="J9">
        <v>0.89747833143296141</v>
      </c>
    </row>
    <row r="10" spans="1:16" x14ac:dyDescent="0.2">
      <c r="A10">
        <v>3</v>
      </c>
      <c r="B10">
        <v>-75</v>
      </c>
      <c r="C10" t="s">
        <v>15</v>
      </c>
      <c r="D10" t="s">
        <v>16</v>
      </c>
      <c r="E10">
        <v>0.82194436900463341</v>
      </c>
      <c r="F10">
        <v>0.99984185268882519</v>
      </c>
      <c r="G10">
        <v>0.9487636093272952</v>
      </c>
      <c r="H10">
        <v>0.73322311893998837</v>
      </c>
      <c r="I10">
        <v>0.98739294911789999</v>
      </c>
      <c r="J10">
        <v>0.88367506396320716</v>
      </c>
    </row>
    <row r="11" spans="1:16" x14ac:dyDescent="0.2">
      <c r="A11">
        <v>4</v>
      </c>
      <c r="B11">
        <v>-75</v>
      </c>
      <c r="C11" t="s">
        <v>15</v>
      </c>
      <c r="D11" t="s">
        <v>16</v>
      </c>
      <c r="E11">
        <v>0.79122687458428975</v>
      </c>
      <c r="F11">
        <v>0.99980851916031444</v>
      </c>
      <c r="G11">
        <v>0.93907752920808762</v>
      </c>
      <c r="H11">
        <v>0.6934863889682148</v>
      </c>
      <c r="I11">
        <v>0.98492706896075721</v>
      </c>
      <c r="J11">
        <v>0.86419782667391432</v>
      </c>
    </row>
    <row r="12" spans="1:16" x14ac:dyDescent="0.2">
      <c r="A12">
        <v>0</v>
      </c>
      <c r="B12">
        <v>-70</v>
      </c>
      <c r="C12" t="s">
        <v>15</v>
      </c>
      <c r="D12" t="s">
        <v>16</v>
      </c>
      <c r="E12">
        <v>0.89307490964323444</v>
      </c>
      <c r="F12">
        <v>0.99990427580660102</v>
      </c>
      <c r="G12">
        <v>0.97015002511841997</v>
      </c>
      <c r="H12">
        <v>0.83786198336458029</v>
      </c>
      <c r="I12">
        <v>0.99232020548446565</v>
      </c>
      <c r="J12">
        <v>0.92569693349151561</v>
      </c>
    </row>
    <row r="13" spans="1:16" x14ac:dyDescent="0.2">
      <c r="A13">
        <v>1</v>
      </c>
      <c r="B13">
        <v>-70</v>
      </c>
      <c r="C13" t="s">
        <v>15</v>
      </c>
      <c r="D13" t="s">
        <v>16</v>
      </c>
      <c r="E13">
        <v>0.88806262529772217</v>
      </c>
      <c r="F13">
        <v>0.99989983263624438</v>
      </c>
      <c r="G13">
        <v>0.96868615003873437</v>
      </c>
      <c r="H13">
        <v>0.83086703474141588</v>
      </c>
      <c r="I13">
        <v>0.99202522440432284</v>
      </c>
      <c r="J13">
        <v>0.92237376177969399</v>
      </c>
    </row>
    <row r="14" spans="1:16" x14ac:dyDescent="0.2">
      <c r="A14">
        <v>2</v>
      </c>
      <c r="B14">
        <v>-70</v>
      </c>
      <c r="C14" t="s">
        <v>15</v>
      </c>
      <c r="D14" t="s">
        <v>16</v>
      </c>
      <c r="E14">
        <v>0.87278668954536864</v>
      </c>
      <c r="F14">
        <v>0.99988581939916354</v>
      </c>
      <c r="G14">
        <v>0.96418446919577039</v>
      </c>
      <c r="H14">
        <v>0.80217469538550867</v>
      </c>
      <c r="I14">
        <v>0.99018653645480115</v>
      </c>
      <c r="J14">
        <v>0.91542432233515958</v>
      </c>
    </row>
    <row r="15" spans="1:16" x14ac:dyDescent="0.2">
      <c r="A15">
        <v>3</v>
      </c>
      <c r="B15">
        <v>-70</v>
      </c>
      <c r="C15" t="s">
        <v>15</v>
      </c>
      <c r="D15" t="s">
        <v>16</v>
      </c>
      <c r="E15">
        <v>0.8465951567066361</v>
      </c>
      <c r="F15">
        <v>0.99986000582823742</v>
      </c>
      <c r="G15">
        <v>0.95632097608848243</v>
      </c>
      <c r="H15">
        <v>0.7658702301785334</v>
      </c>
      <c r="I15">
        <v>0.98820176688993122</v>
      </c>
      <c r="J15">
        <v>0.89866993791451322</v>
      </c>
    </row>
    <row r="16" spans="1:16" x14ac:dyDescent="0.2">
      <c r="A16">
        <v>4</v>
      </c>
      <c r="B16">
        <v>-70</v>
      </c>
      <c r="C16" t="s">
        <v>15</v>
      </c>
      <c r="D16" t="s">
        <v>16</v>
      </c>
      <c r="E16">
        <v>0.80861510405325465</v>
      </c>
      <c r="F16">
        <v>0.99981800011355637</v>
      </c>
      <c r="G16">
        <v>0.94457654589680418</v>
      </c>
      <c r="H16">
        <v>0.71532908244506388</v>
      </c>
      <c r="I16">
        <v>0.98489337963129564</v>
      </c>
      <c r="J16">
        <v>0.87441547094196104</v>
      </c>
    </row>
    <row r="17" spans="1:10" x14ac:dyDescent="0.2">
      <c r="A17">
        <v>0</v>
      </c>
      <c r="B17">
        <v>-65</v>
      </c>
      <c r="C17" t="s">
        <v>15</v>
      </c>
      <c r="D17" t="s">
        <v>16</v>
      </c>
      <c r="E17">
        <v>0.91941737930686995</v>
      </c>
      <c r="F17">
        <v>0.99992329551447157</v>
      </c>
      <c r="G17">
        <v>0.97772680539803836</v>
      </c>
      <c r="H17">
        <v>0.87521618267807855</v>
      </c>
      <c r="I17">
        <v>0.99324699909018965</v>
      </c>
      <c r="J17">
        <v>0.94264159985141716</v>
      </c>
    </row>
    <row r="18" spans="1:10" x14ac:dyDescent="0.2">
      <c r="A18">
        <v>1</v>
      </c>
      <c r="B18">
        <v>-65</v>
      </c>
      <c r="C18" t="s">
        <v>15</v>
      </c>
      <c r="D18" t="s">
        <v>16</v>
      </c>
      <c r="E18">
        <v>0.91386129983216324</v>
      </c>
      <c r="F18">
        <v>0.99991852851885599</v>
      </c>
      <c r="G18">
        <v>0.97613985286949723</v>
      </c>
      <c r="H18">
        <v>0.86717216905610306</v>
      </c>
      <c r="I18">
        <v>0.99291994976774178</v>
      </c>
      <c r="J18">
        <v>0.93894368342281576</v>
      </c>
    </row>
    <row r="19" spans="1:10" x14ac:dyDescent="0.2">
      <c r="A19">
        <v>2</v>
      </c>
      <c r="B19">
        <v>-65</v>
      </c>
      <c r="C19" t="s">
        <v>15</v>
      </c>
      <c r="D19" t="s">
        <v>16</v>
      </c>
      <c r="E19">
        <v>0.89676988981401362</v>
      </c>
      <c r="F19">
        <v>0.99990325025357796</v>
      </c>
      <c r="G19">
        <v>0.97121023911876525</v>
      </c>
      <c r="H19">
        <v>0.84280018386074396</v>
      </c>
      <c r="I19">
        <v>0.99185415449328995</v>
      </c>
      <c r="J19">
        <v>0.9275582558807608</v>
      </c>
    </row>
    <row r="20" spans="1:10" x14ac:dyDescent="0.2">
      <c r="A20">
        <v>3</v>
      </c>
      <c r="B20">
        <v>-65</v>
      </c>
      <c r="C20" t="s">
        <v>15</v>
      </c>
      <c r="D20" t="s">
        <v>16</v>
      </c>
      <c r="E20">
        <v>0.86694628432825216</v>
      </c>
      <c r="F20">
        <v>0.99987413070654885</v>
      </c>
      <c r="G20">
        <v>0.96242936125412715</v>
      </c>
      <c r="H20">
        <v>0.7936245795737551</v>
      </c>
      <c r="I20">
        <v>0.98880034534730199</v>
      </c>
      <c r="J20">
        <v>0.91095192415347936</v>
      </c>
    </row>
    <row r="21" spans="1:10" x14ac:dyDescent="0.2">
      <c r="A21">
        <v>4</v>
      </c>
      <c r="B21">
        <v>-65</v>
      </c>
      <c r="C21" t="s">
        <v>15</v>
      </c>
      <c r="D21" t="s">
        <v>16</v>
      </c>
      <c r="E21">
        <v>0.82253486058811309</v>
      </c>
      <c r="F21">
        <v>0.99988776206466945</v>
      </c>
      <c r="G21">
        <v>0.94901293541777076</v>
      </c>
      <c r="H21">
        <v>0.73363111416239568</v>
      </c>
      <c r="I21">
        <v>0.98586312272829157</v>
      </c>
      <c r="J21">
        <v>0.88362365273563392</v>
      </c>
    </row>
    <row r="22" spans="1:10" x14ac:dyDescent="0.2">
      <c r="A22">
        <v>0</v>
      </c>
      <c r="B22">
        <v>-60</v>
      </c>
      <c r="C22" t="s">
        <v>15</v>
      </c>
      <c r="D22" t="s">
        <v>16</v>
      </c>
      <c r="E22">
        <v>0.94089870727677305</v>
      </c>
      <c r="F22">
        <v>0.99988798991374594</v>
      </c>
      <c r="G22">
        <v>0.98369139539528405</v>
      </c>
      <c r="H22">
        <v>0.90227369456699757</v>
      </c>
      <c r="I22">
        <v>0.99296075840824904</v>
      </c>
      <c r="J22">
        <v>0.95709521042263757</v>
      </c>
    </row>
    <row r="23" spans="1:10" x14ac:dyDescent="0.2">
      <c r="A23">
        <v>1</v>
      </c>
      <c r="B23">
        <v>-60</v>
      </c>
      <c r="C23" t="s">
        <v>15</v>
      </c>
      <c r="D23" t="s">
        <v>16</v>
      </c>
      <c r="E23">
        <v>0.93494367777780485</v>
      </c>
      <c r="F23">
        <v>0.99988015970562405</v>
      </c>
      <c r="G23">
        <v>0.98201643727266541</v>
      </c>
      <c r="H23">
        <v>0.89738864075905411</v>
      </c>
      <c r="I23">
        <v>0.99298188295311118</v>
      </c>
      <c r="J23">
        <v>0.95159877870204956</v>
      </c>
    </row>
    <row r="24" spans="1:10" x14ac:dyDescent="0.2">
      <c r="A24">
        <v>2</v>
      </c>
      <c r="B24">
        <v>-60</v>
      </c>
      <c r="C24" t="s">
        <v>15</v>
      </c>
      <c r="D24" t="s">
        <v>16</v>
      </c>
      <c r="E24">
        <v>0.916336802351715</v>
      </c>
      <c r="F24">
        <v>0.99991692482836636</v>
      </c>
      <c r="G24">
        <v>0.97683311148601804</v>
      </c>
      <c r="H24">
        <v>0.87053712693981844</v>
      </c>
      <c r="I24">
        <v>0.99245702364749278</v>
      </c>
      <c r="J24">
        <v>0.94000226201606962</v>
      </c>
    </row>
    <row r="25" spans="1:10" x14ac:dyDescent="0.2">
      <c r="A25">
        <v>3</v>
      </c>
      <c r="B25">
        <v>-60</v>
      </c>
      <c r="C25" t="s">
        <v>15</v>
      </c>
      <c r="D25" t="s">
        <v>16</v>
      </c>
      <c r="E25">
        <v>0.88350327133167217</v>
      </c>
      <c r="F25">
        <v>0.99988499871559544</v>
      </c>
      <c r="G25">
        <v>0.96731438960326144</v>
      </c>
      <c r="H25">
        <v>0.82392506904997698</v>
      </c>
      <c r="I25">
        <v>0.99006189833740421</v>
      </c>
      <c r="J25">
        <v>0.91799915455224956</v>
      </c>
    </row>
    <row r="26" spans="1:10" x14ac:dyDescent="0.2">
      <c r="A26">
        <v>4</v>
      </c>
      <c r="B26">
        <v>-60</v>
      </c>
      <c r="C26" t="s">
        <v>15</v>
      </c>
      <c r="D26" t="s">
        <v>16</v>
      </c>
      <c r="E26">
        <v>0.83345813932302149</v>
      </c>
      <c r="F26">
        <v>0.99989369777506343</v>
      </c>
      <c r="G26">
        <v>0.95236923955263519</v>
      </c>
      <c r="H26">
        <v>0.75626920489349936</v>
      </c>
      <c r="I26">
        <v>0.98672162007950237</v>
      </c>
      <c r="J26">
        <v>0.88578782109269327</v>
      </c>
    </row>
    <row r="27" spans="1:10" x14ac:dyDescent="0.2">
      <c r="A27">
        <v>0</v>
      </c>
      <c r="B27">
        <v>-55</v>
      </c>
      <c r="C27" t="s">
        <v>15</v>
      </c>
      <c r="D27" t="s">
        <v>16</v>
      </c>
      <c r="E27">
        <v>0.9580573913497864</v>
      </c>
      <c r="F27">
        <v>0.99990376942823844</v>
      </c>
      <c r="G27">
        <v>0.98845550770000123</v>
      </c>
      <c r="H27">
        <v>0.92935995417074757</v>
      </c>
      <c r="I27">
        <v>0.99369917760436444</v>
      </c>
      <c r="J27">
        <v>0.96765875002354262</v>
      </c>
    </row>
    <row r="28" spans="1:10" x14ac:dyDescent="0.2">
      <c r="A28">
        <v>1</v>
      </c>
      <c r="B28">
        <v>-55</v>
      </c>
      <c r="C28" t="s">
        <v>15</v>
      </c>
      <c r="D28" t="s">
        <v>16</v>
      </c>
      <c r="E28">
        <v>0.95180132544317242</v>
      </c>
      <c r="F28">
        <v>0.99989563740062459</v>
      </c>
      <c r="G28">
        <v>0.9867193319875438</v>
      </c>
      <c r="H28">
        <v>0.91933729800429076</v>
      </c>
      <c r="I28">
        <v>0.99324909732747524</v>
      </c>
      <c r="J28">
        <v>0.96359800099851922</v>
      </c>
    </row>
    <row r="29" spans="1:10" x14ac:dyDescent="0.2">
      <c r="A29">
        <v>2</v>
      </c>
      <c r="B29">
        <v>-55</v>
      </c>
      <c r="C29" t="s">
        <v>15</v>
      </c>
      <c r="D29" t="s">
        <v>16</v>
      </c>
      <c r="E29">
        <v>0.93208075072525098</v>
      </c>
      <c r="F29">
        <v>0.99992757968885981</v>
      </c>
      <c r="G29">
        <v>0.98128878749501358</v>
      </c>
      <c r="H29">
        <v>0.89344857728372751</v>
      </c>
      <c r="I29">
        <v>0.99292247771814657</v>
      </c>
      <c r="J29">
        <v>0.94996608539631799</v>
      </c>
    </row>
    <row r="30" spans="1:10" x14ac:dyDescent="0.2">
      <c r="A30">
        <v>3</v>
      </c>
      <c r="B30">
        <v>-55</v>
      </c>
      <c r="C30" t="s">
        <v>15</v>
      </c>
      <c r="D30" t="s">
        <v>16</v>
      </c>
      <c r="E30">
        <v>0.89667642641867784</v>
      </c>
      <c r="F30">
        <v>0.99989312231701555</v>
      </c>
      <c r="G30">
        <v>0.97114774301419238</v>
      </c>
      <c r="H30">
        <v>0.84209520421271333</v>
      </c>
      <c r="I30">
        <v>0.99024560993453115</v>
      </c>
      <c r="J30">
        <v>0.92611346479415924</v>
      </c>
    </row>
    <row r="31" spans="1:10" x14ac:dyDescent="0.2">
      <c r="A31">
        <v>4</v>
      </c>
      <c r="B31">
        <v>-55</v>
      </c>
      <c r="C31" t="s">
        <v>15</v>
      </c>
      <c r="D31" t="s">
        <v>16</v>
      </c>
      <c r="E31">
        <v>0.84148708007644657</v>
      </c>
      <c r="F31">
        <v>0.9998975586502058</v>
      </c>
      <c r="G31">
        <v>0.95480960250739078</v>
      </c>
      <c r="H31">
        <v>0.7670353121614607</v>
      </c>
      <c r="I31">
        <v>0.98609463762866956</v>
      </c>
      <c r="J31">
        <v>0.89024908983310802</v>
      </c>
    </row>
    <row r="32" spans="1:10" x14ac:dyDescent="0.2">
      <c r="A32">
        <v>0</v>
      </c>
      <c r="B32">
        <v>-50</v>
      </c>
      <c r="C32" t="s">
        <v>15</v>
      </c>
      <c r="D32" t="s">
        <v>16</v>
      </c>
      <c r="E32">
        <v>0.97163041706441122</v>
      </c>
      <c r="F32">
        <v>0.99991599744272996</v>
      </c>
      <c r="G32">
        <v>0.99217759917421899</v>
      </c>
      <c r="H32">
        <v>0.95137720192954001</v>
      </c>
      <c r="I32">
        <v>0.99427656368343997</v>
      </c>
      <c r="J32">
        <v>0.9759749160900546</v>
      </c>
    </row>
    <row r="33" spans="1:10" x14ac:dyDescent="0.2">
      <c r="A33">
        <v>1</v>
      </c>
      <c r="B33">
        <v>-50</v>
      </c>
      <c r="C33" t="s">
        <v>15</v>
      </c>
      <c r="D33" t="s">
        <v>16</v>
      </c>
      <c r="E33">
        <v>0.9651351372333522</v>
      </c>
      <c r="F33">
        <v>0.99990760528698142</v>
      </c>
      <c r="G33">
        <v>0.99039344052501643</v>
      </c>
      <c r="H33">
        <v>0.94072466924949238</v>
      </c>
      <c r="I33">
        <v>0.99380580104528415</v>
      </c>
      <c r="J33">
        <v>0.97175277168042284</v>
      </c>
    </row>
    <row r="34" spans="1:10" x14ac:dyDescent="0.2">
      <c r="A34">
        <v>2</v>
      </c>
      <c r="B34">
        <v>-50</v>
      </c>
      <c r="C34" t="s">
        <v>15</v>
      </c>
      <c r="D34" t="s">
        <v>16</v>
      </c>
      <c r="E34">
        <v>0.94448394444822115</v>
      </c>
      <c r="F34">
        <v>0.99993573818833803</v>
      </c>
      <c r="G34">
        <v>0.98475704061995917</v>
      </c>
      <c r="H34">
        <v>0.90810315663030738</v>
      </c>
      <c r="I34">
        <v>0.99288679900728405</v>
      </c>
      <c r="J34">
        <v>0.95914028513674199</v>
      </c>
    </row>
    <row r="35" spans="1:10" x14ac:dyDescent="0.2">
      <c r="A35">
        <v>3</v>
      </c>
      <c r="B35">
        <v>-50</v>
      </c>
      <c r="C35" t="s">
        <v>15</v>
      </c>
      <c r="D35" t="s">
        <v>16</v>
      </c>
      <c r="E35">
        <v>0.90679405231483523</v>
      </c>
      <c r="F35">
        <v>0.99989884426632136</v>
      </c>
      <c r="G35">
        <v>0.97405953960699565</v>
      </c>
      <c r="H35">
        <v>0.85627171277422298</v>
      </c>
      <c r="I35">
        <v>0.99031446160719783</v>
      </c>
      <c r="J35">
        <v>0.93224657410776757</v>
      </c>
    </row>
    <row r="36" spans="1:10" x14ac:dyDescent="0.2">
      <c r="A36">
        <v>4</v>
      </c>
      <c r="B36">
        <v>-50</v>
      </c>
      <c r="C36" t="s">
        <v>15</v>
      </c>
      <c r="D36" t="s">
        <v>16</v>
      </c>
      <c r="E36">
        <v>0.84677484797822877</v>
      </c>
      <c r="F36">
        <v>0.99989947729022521</v>
      </c>
      <c r="G36">
        <v>0.95640070818042555</v>
      </c>
      <c r="H36">
        <v>0.77357488946214048</v>
      </c>
      <c r="I36">
        <v>0.98529485541796225</v>
      </c>
      <c r="J36">
        <v>0.89290899737782103</v>
      </c>
    </row>
    <row r="37" spans="1:10" x14ac:dyDescent="0.2">
      <c r="A37">
        <v>0</v>
      </c>
      <c r="B37">
        <v>-45</v>
      </c>
      <c r="C37" t="s">
        <v>15</v>
      </c>
      <c r="D37" t="s">
        <v>16</v>
      </c>
      <c r="E37">
        <v>0.98211880516487338</v>
      </c>
      <c r="F37">
        <v>0.99992532375652399</v>
      </c>
      <c r="G37">
        <v>0.99502652426190596</v>
      </c>
      <c r="H37">
        <v>0.96620997848035584</v>
      </c>
      <c r="I37">
        <v>0.99439414539552284</v>
      </c>
      <c r="J37">
        <v>0.98311369213061062</v>
      </c>
    </row>
    <row r="38" spans="1:10" x14ac:dyDescent="0.2">
      <c r="A38">
        <v>1</v>
      </c>
      <c r="B38">
        <v>-45</v>
      </c>
      <c r="C38" t="s">
        <v>15</v>
      </c>
      <c r="D38" t="s">
        <v>16</v>
      </c>
      <c r="E38">
        <v>0.97541620202694679</v>
      </c>
      <c r="F38">
        <v>0.99991667495679282</v>
      </c>
      <c r="G38">
        <v>0.9931994555841136</v>
      </c>
      <c r="H38">
        <v>0.95582152630114203</v>
      </c>
      <c r="I38">
        <v>0.994022549555866</v>
      </c>
      <c r="J38">
        <v>0.97854949365358002</v>
      </c>
    </row>
    <row r="39" spans="1:10" x14ac:dyDescent="0.2">
      <c r="A39">
        <v>2</v>
      </c>
      <c r="B39">
        <v>-45</v>
      </c>
      <c r="C39" t="s">
        <v>15</v>
      </c>
      <c r="D39" t="s">
        <v>16</v>
      </c>
      <c r="E39">
        <v>0.95405226637547724</v>
      </c>
      <c r="F39">
        <v>0.99988679116952162</v>
      </c>
      <c r="G39">
        <v>0.98731022143679836</v>
      </c>
      <c r="H39">
        <v>0.92269303604859243</v>
      </c>
      <c r="I39">
        <v>0.99252375390780323</v>
      </c>
      <c r="J39">
        <v>0.96399086892129482</v>
      </c>
    </row>
    <row r="40" spans="1:10" x14ac:dyDescent="0.2">
      <c r="A40">
        <v>3</v>
      </c>
      <c r="B40">
        <v>-45</v>
      </c>
      <c r="C40" t="s">
        <v>15</v>
      </c>
      <c r="D40" t="s">
        <v>16</v>
      </c>
      <c r="E40">
        <v>0.91411061180569919</v>
      </c>
      <c r="F40">
        <v>0.99990238449085622</v>
      </c>
      <c r="G40">
        <v>0.97614631085458781</v>
      </c>
      <c r="H40">
        <v>0.86663963711617964</v>
      </c>
      <c r="I40">
        <v>0.99027036140939118</v>
      </c>
      <c r="J40">
        <v>0.93656474384000599</v>
      </c>
    </row>
    <row r="41" spans="1:10" x14ac:dyDescent="0.2">
      <c r="A41">
        <v>4</v>
      </c>
      <c r="B41">
        <v>-45</v>
      </c>
      <c r="C41" t="s">
        <v>15</v>
      </c>
      <c r="D41" t="s">
        <v>16</v>
      </c>
      <c r="E41">
        <v>0.84942397126307967</v>
      </c>
      <c r="F41">
        <v>0.99989950441666076</v>
      </c>
      <c r="G41">
        <v>0.95718583077286523</v>
      </c>
      <c r="H41">
        <v>0.77665826522761638</v>
      </c>
      <c r="I41">
        <v>0.98429615136748316</v>
      </c>
      <c r="J41">
        <v>0.89383811703486771</v>
      </c>
    </row>
    <row r="42" spans="1:10" x14ac:dyDescent="0.2">
      <c r="A42">
        <v>0</v>
      </c>
      <c r="B42">
        <v>-40</v>
      </c>
      <c r="C42" t="s">
        <v>15</v>
      </c>
      <c r="D42" t="s">
        <v>16</v>
      </c>
      <c r="E42">
        <v>0.99096739906638365</v>
      </c>
      <c r="F42">
        <v>0.99987392414933196</v>
      </c>
      <c r="G42">
        <v>0.99702010961339005</v>
      </c>
      <c r="H42">
        <v>0.98150730365044325</v>
      </c>
      <c r="I42">
        <v>0.99714753077502039</v>
      </c>
      <c r="J42">
        <v>0.99040329376838399</v>
      </c>
    </row>
    <row r="43" spans="1:10" x14ac:dyDescent="0.2">
      <c r="A43">
        <v>1</v>
      </c>
      <c r="B43">
        <v>-40</v>
      </c>
      <c r="C43" t="s">
        <v>15</v>
      </c>
      <c r="D43" t="s">
        <v>16</v>
      </c>
      <c r="E43">
        <v>0.98301283989629862</v>
      </c>
      <c r="F43">
        <v>0.99992328286176924</v>
      </c>
      <c r="G43">
        <v>0.99525777886885003</v>
      </c>
      <c r="H43">
        <v>0.96781625357566836</v>
      </c>
      <c r="I43">
        <v>0.99422900185104202</v>
      </c>
      <c r="J43">
        <v>0.98329922240498602</v>
      </c>
    </row>
    <row r="44" spans="1:10" x14ac:dyDescent="0.2">
      <c r="A44">
        <v>2</v>
      </c>
      <c r="B44">
        <v>-40</v>
      </c>
      <c r="C44" t="s">
        <v>15</v>
      </c>
      <c r="D44" t="s">
        <v>16</v>
      </c>
      <c r="E44">
        <v>0.96084273274792165</v>
      </c>
      <c r="F44">
        <v>0.99989198241812438</v>
      </c>
      <c r="G44">
        <v>0.98917792576830521</v>
      </c>
      <c r="H44">
        <v>0.93357922420387796</v>
      </c>
      <c r="I44">
        <v>0.99273271241237604</v>
      </c>
      <c r="J44">
        <v>0.9680076057555016</v>
      </c>
    </row>
    <row r="45" spans="1:10" x14ac:dyDescent="0.2">
      <c r="A45">
        <v>3</v>
      </c>
      <c r="B45">
        <v>-40</v>
      </c>
      <c r="C45" t="s">
        <v>15</v>
      </c>
      <c r="D45" t="s">
        <v>16</v>
      </c>
      <c r="E45">
        <v>0.91881205011238276</v>
      </c>
      <c r="F45">
        <v>0.99990386478018878</v>
      </c>
      <c r="G45">
        <v>0.97747623725913524</v>
      </c>
      <c r="H45">
        <v>0.86803486933102447</v>
      </c>
      <c r="I45">
        <v>0.98952547645877442</v>
      </c>
      <c r="J45">
        <v>0.94112526138833397</v>
      </c>
    </row>
    <row r="46" spans="1:10" x14ac:dyDescent="0.2">
      <c r="A46">
        <v>4</v>
      </c>
      <c r="B46">
        <v>-40</v>
      </c>
      <c r="C46" t="s">
        <v>15</v>
      </c>
      <c r="D46" t="s">
        <v>16</v>
      </c>
      <c r="E46">
        <v>0.84948809417391025</v>
      </c>
      <c r="F46">
        <v>0.99989761457678261</v>
      </c>
      <c r="G46">
        <v>0.95718690373032045</v>
      </c>
      <c r="H46">
        <v>0.7763098318383953</v>
      </c>
      <c r="I46">
        <v>0.98306031117442516</v>
      </c>
      <c r="J46">
        <v>0.8930741268797513</v>
      </c>
    </row>
    <row r="47" spans="1:10" x14ac:dyDescent="0.2">
      <c r="A47">
        <v>0</v>
      </c>
      <c r="B47">
        <v>-35</v>
      </c>
      <c r="C47" t="s">
        <v>15</v>
      </c>
      <c r="D47" t="s">
        <v>16</v>
      </c>
      <c r="E47">
        <v>0.99564769743116321</v>
      </c>
      <c r="F47">
        <v>0.99996288792851895</v>
      </c>
      <c r="G47">
        <v>0.99858961863695117</v>
      </c>
      <c r="H47">
        <v>0.98820299967293701</v>
      </c>
      <c r="I47">
        <v>0.99612550066969796</v>
      </c>
      <c r="J47">
        <v>0.9929993297182772</v>
      </c>
    </row>
    <row r="48" spans="1:10" x14ac:dyDescent="0.2">
      <c r="A48">
        <v>1</v>
      </c>
      <c r="B48">
        <v>-35</v>
      </c>
      <c r="C48" t="s">
        <v>15</v>
      </c>
      <c r="D48" t="s">
        <v>16</v>
      </c>
      <c r="E48">
        <v>0.98952460109488438</v>
      </c>
      <c r="F48">
        <v>0.99985989851107615</v>
      </c>
      <c r="G48">
        <v>0.9965251175532206</v>
      </c>
      <c r="H48">
        <v>0.97838728560144261</v>
      </c>
      <c r="I48">
        <v>0.99694545709676097</v>
      </c>
      <c r="J48">
        <v>0.9892424043767748</v>
      </c>
    </row>
    <row r="49" spans="1:10" x14ac:dyDescent="0.2">
      <c r="A49">
        <v>2</v>
      </c>
      <c r="B49">
        <v>-35</v>
      </c>
      <c r="C49" t="s">
        <v>15</v>
      </c>
      <c r="D49" t="s">
        <v>16</v>
      </c>
      <c r="E49">
        <v>0.96518985191898277</v>
      </c>
      <c r="F49">
        <v>0.99989481699166605</v>
      </c>
      <c r="G49">
        <v>0.9903657542741392</v>
      </c>
      <c r="H49">
        <v>0.94063307555173004</v>
      </c>
      <c r="I49">
        <v>0.99282881005789958</v>
      </c>
      <c r="J49">
        <v>0.97051057833847076</v>
      </c>
    </row>
    <row r="50" spans="1:10" x14ac:dyDescent="0.2">
      <c r="A50">
        <v>3</v>
      </c>
      <c r="B50">
        <v>-35</v>
      </c>
      <c r="C50" t="s">
        <v>15</v>
      </c>
      <c r="D50" t="s">
        <v>16</v>
      </c>
      <c r="E50">
        <v>0.92101931761678857</v>
      </c>
      <c r="F50">
        <v>0.99990332030308959</v>
      </c>
      <c r="G50">
        <v>0.97809254028546677</v>
      </c>
      <c r="H50">
        <v>0.8712857266433669</v>
      </c>
      <c r="I50">
        <v>0.98925551456863436</v>
      </c>
      <c r="J50">
        <v>0.94206330335827182</v>
      </c>
    </row>
    <row r="51" spans="1:10" x14ac:dyDescent="0.2">
      <c r="A51">
        <v>4</v>
      </c>
      <c r="B51">
        <v>-35</v>
      </c>
      <c r="C51" t="s">
        <v>15</v>
      </c>
      <c r="D51" t="s">
        <v>16</v>
      </c>
      <c r="E51">
        <v>0.84697279694772731</v>
      </c>
      <c r="F51">
        <v>0.99989370345918105</v>
      </c>
      <c r="G51">
        <v>0.95640552672013723</v>
      </c>
      <c r="H51">
        <v>0.77252107455616625</v>
      </c>
      <c r="I51">
        <v>0.98153465990745581</v>
      </c>
      <c r="J51">
        <v>0.89062354051141013</v>
      </c>
    </row>
    <row r="52" spans="1:10" x14ac:dyDescent="0.2">
      <c r="A52">
        <v>0</v>
      </c>
      <c r="B52">
        <v>-30</v>
      </c>
      <c r="C52" t="s">
        <v>15</v>
      </c>
      <c r="D52" t="s">
        <v>16</v>
      </c>
      <c r="E52">
        <v>0.9984170700089724</v>
      </c>
      <c r="F52">
        <v>0.99997615529105721</v>
      </c>
      <c r="G52">
        <v>0.99947773270803397</v>
      </c>
      <c r="H52">
        <v>0.98967803558393719</v>
      </c>
      <c r="I52">
        <v>0.99581008252427283</v>
      </c>
      <c r="J52">
        <v>0.99293258545729957</v>
      </c>
    </row>
    <row r="53" spans="1:10" x14ac:dyDescent="0.2">
      <c r="A53">
        <v>1</v>
      </c>
      <c r="B53">
        <v>-30</v>
      </c>
      <c r="C53" t="s">
        <v>15</v>
      </c>
      <c r="D53" t="s">
        <v>16</v>
      </c>
      <c r="E53">
        <v>0.99193104677161259</v>
      </c>
      <c r="F53">
        <v>0.99987990524816517</v>
      </c>
      <c r="G53">
        <v>0.99736531718740562</v>
      </c>
      <c r="H53">
        <v>0.98264300872634203</v>
      </c>
      <c r="I53">
        <v>0.99688379887584799</v>
      </c>
      <c r="J53">
        <v>0.99112150555061418</v>
      </c>
    </row>
    <row r="54" spans="1:10" x14ac:dyDescent="0.2">
      <c r="A54">
        <v>2</v>
      </c>
      <c r="B54">
        <v>-30</v>
      </c>
      <c r="C54" t="s">
        <v>15</v>
      </c>
      <c r="D54" t="s">
        <v>16</v>
      </c>
      <c r="E54">
        <v>0.96723284473832039</v>
      </c>
      <c r="F54">
        <v>0.99989540036625801</v>
      </c>
      <c r="G54">
        <v>0.99091864207039682</v>
      </c>
      <c r="H54">
        <v>0.94168443584740158</v>
      </c>
      <c r="I54">
        <v>0.99253896273484921</v>
      </c>
      <c r="J54">
        <v>0.97229894959245278</v>
      </c>
    </row>
    <row r="55" spans="1:10" x14ac:dyDescent="0.2">
      <c r="A55">
        <v>3</v>
      </c>
      <c r="B55">
        <v>-30</v>
      </c>
      <c r="C55" t="s">
        <v>15</v>
      </c>
      <c r="D55" t="s">
        <v>16</v>
      </c>
      <c r="E55">
        <v>0.92079055932343201</v>
      </c>
      <c r="F55">
        <v>0.9999007018486582</v>
      </c>
      <c r="G55">
        <v>0.9780155192559068</v>
      </c>
      <c r="H55">
        <v>0.87086790524647117</v>
      </c>
      <c r="I55">
        <v>0.98883062876581562</v>
      </c>
      <c r="J55">
        <v>0.94147543773134779</v>
      </c>
    </row>
    <row r="56" spans="1:10" x14ac:dyDescent="0.2">
      <c r="A56">
        <v>4</v>
      </c>
      <c r="B56">
        <v>-30</v>
      </c>
      <c r="C56" t="s">
        <v>15</v>
      </c>
      <c r="D56" t="s">
        <v>16</v>
      </c>
      <c r="E56">
        <v>0.84183562205727747</v>
      </c>
      <c r="F56">
        <v>0.99988757686069862</v>
      </c>
      <c r="G56">
        <v>0.95482304709589239</v>
      </c>
      <c r="H56">
        <v>0.76525102369200848</v>
      </c>
      <c r="I56">
        <v>0.97964758016884979</v>
      </c>
      <c r="J56">
        <v>0.88646317800866581</v>
      </c>
    </row>
    <row r="57" spans="1:10" x14ac:dyDescent="0.2">
      <c r="A57">
        <v>0</v>
      </c>
      <c r="B57">
        <v>-25</v>
      </c>
      <c r="C57" t="s">
        <v>15</v>
      </c>
      <c r="D57" t="s">
        <v>16</v>
      </c>
      <c r="E57">
        <v>0.99943735338769724</v>
      </c>
      <c r="F57">
        <v>0.99999579287488261</v>
      </c>
      <c r="G57">
        <v>0.99980592428177117</v>
      </c>
      <c r="H57">
        <v>0.99068714026087357</v>
      </c>
      <c r="I57">
        <v>0.99924655284312958</v>
      </c>
      <c r="J57">
        <v>0.99402604655385085</v>
      </c>
    </row>
    <row r="58" spans="1:10" x14ac:dyDescent="0.2">
      <c r="A58">
        <v>1</v>
      </c>
      <c r="B58">
        <v>-25</v>
      </c>
      <c r="C58" t="s">
        <v>15</v>
      </c>
      <c r="D58" t="s">
        <v>16</v>
      </c>
      <c r="E58">
        <v>0.9926121846307886</v>
      </c>
      <c r="F58">
        <v>0.99988599990190163</v>
      </c>
      <c r="G58">
        <v>0.99760631202728123</v>
      </c>
      <c r="H58">
        <v>0.98385585250527319</v>
      </c>
      <c r="I58">
        <v>0.9968437202751852</v>
      </c>
      <c r="J58">
        <v>0.99163032679715679</v>
      </c>
    </row>
    <row r="59" spans="1:10" x14ac:dyDescent="0.2">
      <c r="A59">
        <v>2</v>
      </c>
      <c r="B59">
        <v>-25</v>
      </c>
      <c r="C59" t="s">
        <v>15</v>
      </c>
      <c r="D59" t="s">
        <v>16</v>
      </c>
      <c r="E59">
        <v>0.96703786002892123</v>
      </c>
      <c r="F59">
        <v>0.99989374120079921</v>
      </c>
      <c r="G59">
        <v>0.99085754385713498</v>
      </c>
      <c r="H59">
        <v>0.94139995123491083</v>
      </c>
      <c r="I59">
        <v>0.99241305194542162</v>
      </c>
      <c r="J59">
        <v>0.97199034144395435</v>
      </c>
    </row>
    <row r="60" spans="1:10" x14ac:dyDescent="0.2">
      <c r="A60">
        <v>3</v>
      </c>
      <c r="B60">
        <v>-25</v>
      </c>
      <c r="C60" t="s">
        <v>15</v>
      </c>
      <c r="D60" t="s">
        <v>16</v>
      </c>
      <c r="E60">
        <v>0.91812215718097401</v>
      </c>
      <c r="F60">
        <v>0.99989586995455659</v>
      </c>
      <c r="G60">
        <v>0.97724348814133499</v>
      </c>
      <c r="H60">
        <v>0.86677367145040041</v>
      </c>
      <c r="I60">
        <v>0.98823084675330597</v>
      </c>
      <c r="J60">
        <v>0.93935327873110641</v>
      </c>
    </row>
    <row r="61" spans="1:10" x14ac:dyDescent="0.2">
      <c r="A61">
        <v>4</v>
      </c>
      <c r="B61">
        <v>-25</v>
      </c>
      <c r="C61" t="s">
        <v>15</v>
      </c>
      <c r="D61" t="s">
        <v>16</v>
      </c>
      <c r="E61">
        <v>0.83398528415155826</v>
      </c>
      <c r="F61">
        <v>0.99987892934829381</v>
      </c>
      <c r="G61">
        <v>0.95239971959904601</v>
      </c>
      <c r="H61">
        <v>0.7544270791620411</v>
      </c>
      <c r="I61">
        <v>0.97730127020782476</v>
      </c>
      <c r="J61">
        <v>0.88054143061050638</v>
      </c>
    </row>
    <row r="62" spans="1:10" x14ac:dyDescent="0.2">
      <c r="A62">
        <v>0</v>
      </c>
      <c r="B62">
        <v>-20</v>
      </c>
      <c r="C62" t="s">
        <v>15</v>
      </c>
      <c r="D62" t="s">
        <v>16</v>
      </c>
      <c r="E62">
        <v>0.99855128101687596</v>
      </c>
      <c r="F62">
        <v>0.99999540809973875</v>
      </c>
      <c r="G62">
        <v>0.99956881008567799</v>
      </c>
      <c r="H62">
        <v>0.99044451890930219</v>
      </c>
      <c r="I62">
        <v>0.99646616357111484</v>
      </c>
      <c r="J62">
        <v>0.99357430417626824</v>
      </c>
    </row>
    <row r="63" spans="1:10" x14ac:dyDescent="0.2">
      <c r="A63">
        <v>1</v>
      </c>
      <c r="B63">
        <v>-20</v>
      </c>
      <c r="C63" t="s">
        <v>15</v>
      </c>
      <c r="D63" t="s">
        <v>16</v>
      </c>
      <c r="E63">
        <v>0.99159386876652078</v>
      </c>
      <c r="F63">
        <v>0.99987845152543275</v>
      </c>
      <c r="G63">
        <v>0.99725831985246682</v>
      </c>
      <c r="H63">
        <v>0.98204705201954123</v>
      </c>
      <c r="I63">
        <v>0.99685981302210735</v>
      </c>
      <c r="J63">
        <v>0.99084924105071837</v>
      </c>
    </row>
    <row r="64" spans="1:10" x14ac:dyDescent="0.2">
      <c r="A64">
        <v>2</v>
      </c>
      <c r="B64">
        <v>-20</v>
      </c>
      <c r="C64" t="s">
        <v>15</v>
      </c>
      <c r="D64" t="s">
        <v>16</v>
      </c>
      <c r="E64">
        <v>0.96459954444587725</v>
      </c>
      <c r="F64">
        <v>0.99988975043504202</v>
      </c>
      <c r="G64">
        <v>0.99018044955670836</v>
      </c>
      <c r="H64">
        <v>0.93733086092203843</v>
      </c>
      <c r="I64">
        <v>0.99215050804587479</v>
      </c>
      <c r="J64">
        <v>0.97033569480628401</v>
      </c>
    </row>
    <row r="65" spans="1:10" x14ac:dyDescent="0.2">
      <c r="A65">
        <v>3</v>
      </c>
      <c r="B65">
        <v>-20</v>
      </c>
      <c r="C65" t="s">
        <v>15</v>
      </c>
      <c r="D65" t="s">
        <v>16</v>
      </c>
      <c r="E65">
        <v>0.91294867705109695</v>
      </c>
      <c r="F65">
        <v>0.99988858017465376</v>
      </c>
      <c r="G65">
        <v>0.97575271795906182</v>
      </c>
      <c r="H65">
        <v>0.85894550925673741</v>
      </c>
      <c r="I65">
        <v>0.98742728418077719</v>
      </c>
      <c r="J65">
        <v>0.93564878682464725</v>
      </c>
    </row>
    <row r="66" spans="1:10" x14ac:dyDescent="0.2">
      <c r="A66">
        <v>4</v>
      </c>
      <c r="B66">
        <v>-20</v>
      </c>
      <c r="C66" t="s">
        <v>15</v>
      </c>
      <c r="D66" t="s">
        <v>16</v>
      </c>
      <c r="E66">
        <v>0.82327988256520523</v>
      </c>
      <c r="F66">
        <v>0.99986730811140878</v>
      </c>
      <c r="G66">
        <v>0.94907281726277914</v>
      </c>
      <c r="H66">
        <v>0.73994616670429181</v>
      </c>
      <c r="I66">
        <v>0.97436039807599117</v>
      </c>
      <c r="J66">
        <v>0.87277928272924066</v>
      </c>
    </row>
    <row r="67" spans="1:10" x14ac:dyDescent="0.2">
      <c r="A67">
        <v>0</v>
      </c>
      <c r="B67">
        <v>-15</v>
      </c>
      <c r="C67" t="s">
        <v>15</v>
      </c>
      <c r="D67" t="s">
        <v>16</v>
      </c>
      <c r="E67">
        <v>0.9960387287515774</v>
      </c>
      <c r="F67">
        <v>0.99996773467867661</v>
      </c>
      <c r="G67">
        <v>0.9987344086716784</v>
      </c>
      <c r="H67">
        <v>0.98895410700007036</v>
      </c>
      <c r="I67">
        <v>0.99606662473877239</v>
      </c>
      <c r="J67">
        <v>0.99323847197514115</v>
      </c>
    </row>
    <row r="68" spans="1:10" x14ac:dyDescent="0.2">
      <c r="A68">
        <v>1</v>
      </c>
      <c r="B68">
        <v>-15</v>
      </c>
      <c r="C68" t="s">
        <v>15</v>
      </c>
      <c r="D68" t="s">
        <v>16</v>
      </c>
      <c r="E68">
        <v>0.98883794066915642</v>
      </c>
      <c r="F68">
        <v>0.99985692835881357</v>
      </c>
      <c r="G68">
        <v>0.99630676738668578</v>
      </c>
      <c r="H68">
        <v>0.97727291720254605</v>
      </c>
      <c r="I68">
        <v>0.99689995014435362</v>
      </c>
      <c r="J68">
        <v>0.98865005787723881</v>
      </c>
    </row>
    <row r="69" spans="1:10" x14ac:dyDescent="0.2">
      <c r="A69">
        <v>2</v>
      </c>
      <c r="B69">
        <v>-15</v>
      </c>
      <c r="C69" t="s">
        <v>15</v>
      </c>
      <c r="D69" t="s">
        <v>16</v>
      </c>
      <c r="E69">
        <v>0.95984094785760044</v>
      </c>
      <c r="F69">
        <v>0.99988323184527639</v>
      </c>
      <c r="G69">
        <v>0.9888622969228128</v>
      </c>
      <c r="H69">
        <v>0.93218303287811377</v>
      </c>
      <c r="I69">
        <v>0.99207077964269719</v>
      </c>
      <c r="J69">
        <v>0.96640256005437519</v>
      </c>
    </row>
    <row r="70" spans="1:10" x14ac:dyDescent="0.2">
      <c r="A70">
        <v>3</v>
      </c>
      <c r="B70">
        <v>-15</v>
      </c>
      <c r="C70" t="s">
        <v>15</v>
      </c>
      <c r="D70" t="s">
        <v>16</v>
      </c>
      <c r="E70">
        <v>0.90514169412973455</v>
      </c>
      <c r="F70">
        <v>0.99987845679582321</v>
      </c>
      <c r="G70">
        <v>0.97349637445162085</v>
      </c>
      <c r="H70">
        <v>0.84727801689198889</v>
      </c>
      <c r="I70">
        <v>0.98637914940689075</v>
      </c>
      <c r="J70">
        <v>0.93027422373005275</v>
      </c>
    </row>
    <row r="71" spans="1:10" x14ac:dyDescent="0.2">
      <c r="A71">
        <v>4</v>
      </c>
      <c r="B71">
        <v>-15</v>
      </c>
      <c r="C71" t="s">
        <v>15</v>
      </c>
      <c r="D71" t="s">
        <v>16</v>
      </c>
      <c r="E71">
        <v>0.80951435348741951</v>
      </c>
      <c r="F71">
        <v>0.99989518452005399</v>
      </c>
      <c r="G71">
        <v>0.94482634457875403</v>
      </c>
      <c r="H71">
        <v>0.72237974170526975</v>
      </c>
      <c r="I71">
        <v>0.97330940591278003</v>
      </c>
      <c r="J71">
        <v>0.86493614404525798</v>
      </c>
    </row>
    <row r="72" spans="1:10" x14ac:dyDescent="0.2">
      <c r="A72">
        <v>0</v>
      </c>
      <c r="B72">
        <v>-10</v>
      </c>
      <c r="C72" t="s">
        <v>15</v>
      </c>
      <c r="D72" t="s">
        <v>16</v>
      </c>
      <c r="E72">
        <v>0.99154583585667755</v>
      </c>
      <c r="F72">
        <v>0.99988420331343997</v>
      </c>
      <c r="G72">
        <v>0.99724929985508559</v>
      </c>
      <c r="H72">
        <v>0.98212382121875474</v>
      </c>
      <c r="I72">
        <v>0.9970555068886664</v>
      </c>
      <c r="J72">
        <v>0.99102569964653164</v>
      </c>
    </row>
    <row r="73" spans="1:10" x14ac:dyDescent="0.2">
      <c r="A73">
        <v>1</v>
      </c>
      <c r="B73">
        <v>-10</v>
      </c>
      <c r="C73" t="s">
        <v>15</v>
      </c>
      <c r="D73" t="s">
        <v>16</v>
      </c>
      <c r="E73">
        <v>0.98187009298171257</v>
      </c>
      <c r="F73">
        <v>0.99992150434649563</v>
      </c>
      <c r="G73">
        <v>0.99492537895715061</v>
      </c>
      <c r="H73">
        <v>0.96624900245552725</v>
      </c>
      <c r="I73">
        <v>0.99409386540646083</v>
      </c>
      <c r="J73">
        <v>0.98223849794559959</v>
      </c>
    </row>
    <row r="74" spans="1:10" x14ac:dyDescent="0.2">
      <c r="A74">
        <v>2</v>
      </c>
      <c r="B74">
        <v>-10</v>
      </c>
      <c r="C74" t="s">
        <v>15</v>
      </c>
      <c r="D74" t="s">
        <v>16</v>
      </c>
      <c r="E74">
        <v>0.95261175894346795</v>
      </c>
      <c r="F74">
        <v>0.99987386232622821</v>
      </c>
      <c r="G74">
        <v>0.98685377179103639</v>
      </c>
      <c r="H74">
        <v>0.92070346429691519</v>
      </c>
      <c r="I74">
        <v>0.99155013609559639</v>
      </c>
      <c r="J74">
        <v>0.96168428670822337</v>
      </c>
    </row>
    <row r="75" spans="1:10" x14ac:dyDescent="0.2">
      <c r="A75">
        <v>3</v>
      </c>
      <c r="B75">
        <v>-10</v>
      </c>
      <c r="C75" t="s">
        <v>15</v>
      </c>
      <c r="D75" t="s">
        <v>16</v>
      </c>
      <c r="E75">
        <v>0.89450738462480694</v>
      </c>
      <c r="F75">
        <v>0.99986494958077121</v>
      </c>
      <c r="G75">
        <v>0.97040232134676196</v>
      </c>
      <c r="H75">
        <v>0.83162139552622227</v>
      </c>
      <c r="I75">
        <v>0.98502905328642543</v>
      </c>
      <c r="J75">
        <v>0.92310163142688217</v>
      </c>
    </row>
    <row r="76" spans="1:10" x14ac:dyDescent="0.2">
      <c r="A76">
        <v>4</v>
      </c>
      <c r="B76">
        <v>-10</v>
      </c>
      <c r="C76" t="s">
        <v>15</v>
      </c>
      <c r="D76" t="s">
        <v>16</v>
      </c>
      <c r="E76">
        <v>0.79251700317064522</v>
      </c>
      <c r="F76">
        <v>0.99988400978134795</v>
      </c>
      <c r="G76">
        <v>0.93940353685834244</v>
      </c>
      <c r="H76">
        <v>0.70018906106823553</v>
      </c>
      <c r="I76">
        <v>0.96894883127987219</v>
      </c>
      <c r="J76">
        <v>0.85329656353450323</v>
      </c>
    </row>
    <row r="77" spans="1:10" x14ac:dyDescent="0.2">
      <c r="A77">
        <v>0</v>
      </c>
      <c r="B77">
        <v>-5</v>
      </c>
      <c r="C77" t="s">
        <v>15</v>
      </c>
      <c r="D77" t="s">
        <v>16</v>
      </c>
      <c r="E77">
        <v>0.98524278131984921</v>
      </c>
      <c r="F77">
        <v>0.99979428720560803</v>
      </c>
      <c r="G77">
        <v>0.99508808582120623</v>
      </c>
      <c r="H77">
        <v>0.97112829358910557</v>
      </c>
      <c r="I77">
        <v>0.997335666550348</v>
      </c>
      <c r="J77">
        <v>0.98657285468961065</v>
      </c>
    </row>
    <row r="78" spans="1:10" x14ac:dyDescent="0.2">
      <c r="A78">
        <v>1</v>
      </c>
      <c r="B78">
        <v>-5</v>
      </c>
      <c r="C78" t="s">
        <v>15</v>
      </c>
      <c r="D78" t="s">
        <v>16</v>
      </c>
      <c r="E78">
        <v>0.97383135900100137</v>
      </c>
      <c r="F78">
        <v>0.99991415836607245</v>
      </c>
      <c r="G78">
        <v>0.99273539503742125</v>
      </c>
      <c r="H78">
        <v>0.95377766165929678</v>
      </c>
      <c r="I78">
        <v>0.99382763699069643</v>
      </c>
      <c r="J78">
        <v>0.97702298955397382</v>
      </c>
    </row>
    <row r="79" spans="1:10" x14ac:dyDescent="0.2">
      <c r="A79">
        <v>2</v>
      </c>
      <c r="B79">
        <v>-5</v>
      </c>
      <c r="C79" t="s">
        <v>15</v>
      </c>
      <c r="D79" t="s">
        <v>16</v>
      </c>
      <c r="E79">
        <v>0.94268485655671863</v>
      </c>
      <c r="F79">
        <v>0.99986115806358478</v>
      </c>
      <c r="G79">
        <v>0.98407887792558757</v>
      </c>
      <c r="H79">
        <v>0.90515799006250075</v>
      </c>
      <c r="I79">
        <v>0.99085686775093995</v>
      </c>
      <c r="J79">
        <v>0.95525575819689601</v>
      </c>
    </row>
    <row r="80" spans="1:10" x14ac:dyDescent="0.2">
      <c r="A80">
        <v>3</v>
      </c>
      <c r="B80">
        <v>-5</v>
      </c>
      <c r="C80" t="s">
        <v>15</v>
      </c>
      <c r="D80" t="s">
        <v>16</v>
      </c>
      <c r="E80">
        <v>0.880782611443093</v>
      </c>
      <c r="F80">
        <v>0.9998472634779324</v>
      </c>
      <c r="G80">
        <v>0.96636949908089698</v>
      </c>
      <c r="H80">
        <v>0.81178626871218429</v>
      </c>
      <c r="I80">
        <v>0.98329556998143042</v>
      </c>
      <c r="J80">
        <v>0.9139617961967812</v>
      </c>
    </row>
    <row r="81" spans="1:10" x14ac:dyDescent="0.2">
      <c r="A81">
        <v>4</v>
      </c>
      <c r="B81">
        <v>-5</v>
      </c>
      <c r="C81" t="s">
        <v>15</v>
      </c>
      <c r="D81" t="s">
        <v>16</v>
      </c>
      <c r="E81">
        <v>0.77192138466080717</v>
      </c>
      <c r="F81">
        <v>0.99986997038308079</v>
      </c>
      <c r="G81">
        <v>0.93271007467133316</v>
      </c>
      <c r="H81">
        <v>0.67384594102995266</v>
      </c>
      <c r="I81">
        <v>0.96324414827410276</v>
      </c>
      <c r="J81">
        <v>0.83943527509900628</v>
      </c>
    </row>
    <row r="82" spans="1:10" x14ac:dyDescent="0.2">
      <c r="A82">
        <v>0</v>
      </c>
      <c r="B82">
        <v>0</v>
      </c>
      <c r="C82" t="s">
        <v>15</v>
      </c>
      <c r="D82" t="s">
        <v>16</v>
      </c>
      <c r="E82">
        <v>0.97316646469806445</v>
      </c>
      <c r="F82">
        <v>0.99991954942848404</v>
      </c>
      <c r="G82">
        <v>0.99256579107164999</v>
      </c>
      <c r="H82">
        <v>0.95292823309859842</v>
      </c>
      <c r="I82">
        <v>0.99424439962029965</v>
      </c>
      <c r="J82">
        <v>0.97710844475689485</v>
      </c>
    </row>
    <row r="83" spans="1:10" x14ac:dyDescent="0.2">
      <c r="A83">
        <v>1</v>
      </c>
      <c r="B83">
        <v>0</v>
      </c>
      <c r="C83" t="s">
        <v>15</v>
      </c>
      <c r="D83" t="s">
        <v>16</v>
      </c>
      <c r="E83">
        <v>0.96305393611426704</v>
      </c>
      <c r="F83">
        <v>0.99990420687884696</v>
      </c>
      <c r="G83">
        <v>0.98977845109523821</v>
      </c>
      <c r="H83">
        <v>0.93821951854642005</v>
      </c>
      <c r="I83">
        <v>0.99353430970797041</v>
      </c>
      <c r="J83">
        <v>0.96966859298895658</v>
      </c>
    </row>
    <row r="84" spans="1:10" x14ac:dyDescent="0.2">
      <c r="A84">
        <v>2</v>
      </c>
      <c r="B84">
        <v>0</v>
      </c>
      <c r="C84" t="s">
        <v>15</v>
      </c>
      <c r="D84" t="s">
        <v>16</v>
      </c>
      <c r="E84">
        <v>0.92975109615843843</v>
      </c>
      <c r="F84">
        <v>0.9998444193606032</v>
      </c>
      <c r="G84">
        <v>0.98043101302051261</v>
      </c>
      <c r="H84">
        <v>0.88528015641845847</v>
      </c>
      <c r="I84">
        <v>0.98995436452875296</v>
      </c>
      <c r="J84">
        <v>0.94691008301539159</v>
      </c>
    </row>
    <row r="85" spans="1:10" x14ac:dyDescent="0.2">
      <c r="A85">
        <v>3</v>
      </c>
      <c r="B85">
        <v>0</v>
      </c>
      <c r="C85" t="s">
        <v>15</v>
      </c>
      <c r="D85" t="s">
        <v>16</v>
      </c>
      <c r="E85">
        <v>0.86362890233977185</v>
      </c>
      <c r="F85">
        <v>0.99982424255198621</v>
      </c>
      <c r="G85">
        <v>0.96126233192192079</v>
      </c>
      <c r="H85">
        <v>0.79437341987323851</v>
      </c>
      <c r="I85">
        <v>0.98209706992152956</v>
      </c>
      <c r="J85">
        <v>0.89963356773529901</v>
      </c>
    </row>
    <row r="86" spans="1:10" x14ac:dyDescent="0.2">
      <c r="A86">
        <v>4</v>
      </c>
      <c r="B86">
        <v>0</v>
      </c>
      <c r="C86" t="s">
        <v>15</v>
      </c>
      <c r="D86" t="s">
        <v>16</v>
      </c>
      <c r="E86">
        <v>0.74757647398060267</v>
      </c>
      <c r="F86">
        <v>0.99975487250854744</v>
      </c>
      <c r="G86">
        <v>0.92450620828387464</v>
      </c>
      <c r="H86">
        <v>0.65205976817628586</v>
      </c>
      <c r="I86">
        <v>0.96171641125853058</v>
      </c>
      <c r="J86">
        <v>0.82048403258075941</v>
      </c>
    </row>
    <row r="87" spans="1:10" x14ac:dyDescent="0.2">
      <c r="A87">
        <v>0</v>
      </c>
      <c r="B87">
        <v>5</v>
      </c>
      <c r="C87" t="s">
        <v>15</v>
      </c>
      <c r="D87" t="s">
        <v>16</v>
      </c>
      <c r="E87">
        <v>0.96002552834886024</v>
      </c>
      <c r="F87">
        <v>0.999908458414551</v>
      </c>
      <c r="G87">
        <v>0.98895719957079864</v>
      </c>
      <c r="H87">
        <v>0.9336933128128112</v>
      </c>
      <c r="I87">
        <v>0.99391763093145435</v>
      </c>
      <c r="J87">
        <v>0.96830148557965201</v>
      </c>
    </row>
    <row r="88" spans="1:10" x14ac:dyDescent="0.2">
      <c r="A88">
        <v>1</v>
      </c>
      <c r="B88">
        <v>5</v>
      </c>
      <c r="C88" t="s">
        <v>15</v>
      </c>
      <c r="D88" t="s">
        <v>16</v>
      </c>
      <c r="E88">
        <v>0.94915369331598876</v>
      </c>
      <c r="F88">
        <v>0.99989114905982879</v>
      </c>
      <c r="G88">
        <v>0.98592742475930295</v>
      </c>
      <c r="H88">
        <v>0.9162520579221316</v>
      </c>
      <c r="I88">
        <v>0.99289250141520657</v>
      </c>
      <c r="J88">
        <v>0.96092929313614717</v>
      </c>
    </row>
    <row r="89" spans="1:10" x14ac:dyDescent="0.2">
      <c r="A89">
        <v>2</v>
      </c>
      <c r="B89">
        <v>5</v>
      </c>
      <c r="C89" t="s">
        <v>15</v>
      </c>
      <c r="D89" t="s">
        <v>16</v>
      </c>
      <c r="E89">
        <v>0.91341204086036643</v>
      </c>
      <c r="F89">
        <v>0.99982264071059124</v>
      </c>
      <c r="G89">
        <v>0.97576705382174755</v>
      </c>
      <c r="H89">
        <v>0.86075463734044211</v>
      </c>
      <c r="I89">
        <v>0.98879027484557924</v>
      </c>
      <c r="J89">
        <v>0.93638379653142279</v>
      </c>
    </row>
    <row r="90" spans="1:10" x14ac:dyDescent="0.2">
      <c r="A90">
        <v>3</v>
      </c>
      <c r="B90">
        <v>5</v>
      </c>
      <c r="C90" t="s">
        <v>15</v>
      </c>
      <c r="D90" t="s">
        <v>16</v>
      </c>
      <c r="E90">
        <v>0.84248298654949705</v>
      </c>
      <c r="F90">
        <v>0.99989193302349022</v>
      </c>
      <c r="G90">
        <v>0.95501849345202905</v>
      </c>
      <c r="H90">
        <v>0.76768658193734429</v>
      </c>
      <c r="I90">
        <v>0.98125318413744722</v>
      </c>
      <c r="J90">
        <v>0.88707613242098704</v>
      </c>
    </row>
    <row r="91" spans="1:10" x14ac:dyDescent="0.2">
      <c r="A91">
        <v>4</v>
      </c>
      <c r="B91">
        <v>5</v>
      </c>
      <c r="C91" t="s">
        <v>15</v>
      </c>
      <c r="D91" t="s">
        <v>16</v>
      </c>
      <c r="E91">
        <v>0.71871306393715972</v>
      </c>
      <c r="F91">
        <v>0.99971084088988282</v>
      </c>
      <c r="G91">
        <v>0.91455430708146679</v>
      </c>
      <c r="H91">
        <v>0.62114648347092283</v>
      </c>
      <c r="I91">
        <v>0.9525954501770556</v>
      </c>
      <c r="J91">
        <v>0.8015808261766284</v>
      </c>
    </row>
    <row r="92" spans="1:10" x14ac:dyDescent="0.2">
      <c r="A92">
        <v>0</v>
      </c>
      <c r="B92">
        <v>10</v>
      </c>
      <c r="C92" t="s">
        <v>15</v>
      </c>
      <c r="D92" t="s">
        <v>16</v>
      </c>
      <c r="E92">
        <v>0.9433738470116112</v>
      </c>
      <c r="F92">
        <v>0.99989412690167279</v>
      </c>
      <c r="G92">
        <v>0.98432939506739037</v>
      </c>
      <c r="H92">
        <v>0.9076193589500926</v>
      </c>
      <c r="I92">
        <v>0.99324451629673882</v>
      </c>
      <c r="J92">
        <v>0.95788397041642004</v>
      </c>
    </row>
    <row r="93" spans="1:10" x14ac:dyDescent="0.2">
      <c r="A93">
        <v>1</v>
      </c>
      <c r="B93">
        <v>10</v>
      </c>
      <c r="C93" t="s">
        <v>15</v>
      </c>
      <c r="D93" t="s">
        <v>16</v>
      </c>
      <c r="E93">
        <v>0.93164220447327817</v>
      </c>
      <c r="F93">
        <v>0.9998742815670224</v>
      </c>
      <c r="G93">
        <v>0.98101330834191958</v>
      </c>
      <c r="H93">
        <v>0.88930783094908372</v>
      </c>
      <c r="I93">
        <v>0.99207006020932398</v>
      </c>
      <c r="J93">
        <v>0.94988336689989739</v>
      </c>
    </row>
    <row r="94" spans="1:10" x14ac:dyDescent="0.2">
      <c r="A94">
        <v>2</v>
      </c>
      <c r="B94">
        <v>10</v>
      </c>
      <c r="C94" t="s">
        <v>15</v>
      </c>
      <c r="D94" t="s">
        <v>16</v>
      </c>
      <c r="E94">
        <v>0.89298349357901463</v>
      </c>
      <c r="F94">
        <v>0.99988635168338325</v>
      </c>
      <c r="G94">
        <v>0.97000497752119363</v>
      </c>
      <c r="H94">
        <v>0.83158921803360442</v>
      </c>
      <c r="I94">
        <v>0.98838711153881165</v>
      </c>
      <c r="J94">
        <v>0.92454293521375719</v>
      </c>
    </row>
    <row r="95" spans="1:10" x14ac:dyDescent="0.2">
      <c r="A95">
        <v>3</v>
      </c>
      <c r="B95">
        <v>10</v>
      </c>
      <c r="C95" t="s">
        <v>15</v>
      </c>
      <c r="D95" t="s">
        <v>16</v>
      </c>
      <c r="E95">
        <v>0.8171310049698618</v>
      </c>
      <c r="F95">
        <v>0.99987105469870463</v>
      </c>
      <c r="G95">
        <v>0.94718729967066284</v>
      </c>
      <c r="H95">
        <v>0.7351547312005533</v>
      </c>
      <c r="I95">
        <v>0.9779528082099318</v>
      </c>
      <c r="J95">
        <v>0.87026306898339922</v>
      </c>
    </row>
    <row r="96" spans="1:10" x14ac:dyDescent="0.2">
      <c r="A96">
        <v>4</v>
      </c>
      <c r="B96">
        <v>10</v>
      </c>
      <c r="C96" t="s">
        <v>15</v>
      </c>
      <c r="D96" t="s">
        <v>16</v>
      </c>
      <c r="E96">
        <v>0.68554871960773955</v>
      </c>
      <c r="F96">
        <v>0.99924676908068677</v>
      </c>
      <c r="G96">
        <v>0.90220854005386164</v>
      </c>
      <c r="H96">
        <v>0.58183353619729195</v>
      </c>
      <c r="I96">
        <v>0.94521996829366461</v>
      </c>
      <c r="J96">
        <v>0.78202197564187204</v>
      </c>
    </row>
    <row r="97" spans="1:10" x14ac:dyDescent="0.2">
      <c r="A97">
        <v>0</v>
      </c>
      <c r="B97">
        <v>15</v>
      </c>
      <c r="C97" t="s">
        <v>15</v>
      </c>
      <c r="D97" t="s">
        <v>16</v>
      </c>
      <c r="E97">
        <v>0.92260678756659076</v>
      </c>
      <c r="F97">
        <v>0.9998757887072488</v>
      </c>
      <c r="G97">
        <v>0.97846743844321438</v>
      </c>
      <c r="H97">
        <v>0.87611217001057695</v>
      </c>
      <c r="I97">
        <v>0.99239159286371958</v>
      </c>
      <c r="J97">
        <v>0.94482799016060659</v>
      </c>
    </row>
    <row r="98" spans="1:10" x14ac:dyDescent="0.2">
      <c r="A98">
        <v>1</v>
      </c>
      <c r="B98">
        <v>15</v>
      </c>
      <c r="C98" t="s">
        <v>15</v>
      </c>
      <c r="D98" t="s">
        <v>16</v>
      </c>
      <c r="E98">
        <v>0.90991344548522557</v>
      </c>
      <c r="F98">
        <v>0.99985261319443897</v>
      </c>
      <c r="G98">
        <v>0.97481410138012836</v>
      </c>
      <c r="H98">
        <v>0.85693127522235002</v>
      </c>
      <c r="I98">
        <v>0.99102174724329362</v>
      </c>
      <c r="J98">
        <v>0.93612795186104958</v>
      </c>
    </row>
    <row r="99" spans="1:10" x14ac:dyDescent="0.2">
      <c r="A99">
        <v>2</v>
      </c>
      <c r="B99">
        <v>15</v>
      </c>
      <c r="C99" t="s">
        <v>15</v>
      </c>
      <c r="D99" t="s">
        <v>16</v>
      </c>
      <c r="E99">
        <v>0.86821873801686245</v>
      </c>
      <c r="F99">
        <v>0.99986328950888004</v>
      </c>
      <c r="G99">
        <v>0.96269881630819365</v>
      </c>
      <c r="H99">
        <v>0.79667877493860983</v>
      </c>
      <c r="I99">
        <v>0.98658499557313195</v>
      </c>
      <c r="J99">
        <v>0.90871848938122401</v>
      </c>
    </row>
    <row r="100" spans="1:10" x14ac:dyDescent="0.2">
      <c r="A100">
        <v>3</v>
      </c>
      <c r="B100">
        <v>15</v>
      </c>
      <c r="C100" t="s">
        <v>15</v>
      </c>
      <c r="D100" t="s">
        <v>16</v>
      </c>
      <c r="E100">
        <v>0.7867730461374931</v>
      </c>
      <c r="F100">
        <v>0.99984383118041475</v>
      </c>
      <c r="G100">
        <v>0.93755936623197178</v>
      </c>
      <c r="H100">
        <v>0.69702177774253238</v>
      </c>
      <c r="I100">
        <v>0.97346265863675363</v>
      </c>
      <c r="J100">
        <v>0.85030984519166652</v>
      </c>
    </row>
    <row r="101" spans="1:10" x14ac:dyDescent="0.2">
      <c r="A101">
        <v>4</v>
      </c>
      <c r="B101">
        <v>15</v>
      </c>
      <c r="C101" t="s">
        <v>15</v>
      </c>
      <c r="D101" t="s">
        <v>16</v>
      </c>
      <c r="E101">
        <v>0.64753804524312475</v>
      </c>
      <c r="F101">
        <v>0.99818350970242198</v>
      </c>
      <c r="G101">
        <v>0.88679888092003845</v>
      </c>
      <c r="H101">
        <v>0.54593672328451937</v>
      </c>
      <c r="I101">
        <v>0.93754725259613436</v>
      </c>
      <c r="J101">
        <v>0.75338249922766809</v>
      </c>
    </row>
    <row r="102" spans="1:10" x14ac:dyDescent="0.2">
      <c r="A102">
        <v>0</v>
      </c>
      <c r="B102">
        <v>20</v>
      </c>
      <c r="C102" t="s">
        <v>15</v>
      </c>
      <c r="D102" t="s">
        <v>16</v>
      </c>
      <c r="E102">
        <v>0.89698194142232757</v>
      </c>
      <c r="F102">
        <v>0.99985237864447118</v>
      </c>
      <c r="G102">
        <v>0.97108886773091418</v>
      </c>
      <c r="H102">
        <v>0.83865520952797534</v>
      </c>
      <c r="I102">
        <v>0.99131432949984499</v>
      </c>
      <c r="J102">
        <v>0.928639360394792</v>
      </c>
    </row>
    <row r="103" spans="1:10" x14ac:dyDescent="0.2">
      <c r="A103">
        <v>1</v>
      </c>
      <c r="B103">
        <v>20</v>
      </c>
      <c r="C103" t="s">
        <v>15</v>
      </c>
      <c r="D103" t="s">
        <v>16</v>
      </c>
      <c r="E103">
        <v>0.88322483483708214</v>
      </c>
      <c r="F103">
        <v>0.9998247217811288</v>
      </c>
      <c r="G103">
        <v>0.96703788024906423</v>
      </c>
      <c r="H103">
        <v>0.81863475126805807</v>
      </c>
      <c r="I103">
        <v>0.98968241166798199</v>
      </c>
      <c r="J103">
        <v>0.91917358374832081</v>
      </c>
    </row>
    <row r="104" spans="1:10" x14ac:dyDescent="0.2">
      <c r="A104">
        <v>2</v>
      </c>
      <c r="B104">
        <v>20</v>
      </c>
      <c r="C104" t="s">
        <v>15</v>
      </c>
      <c r="D104" t="s">
        <v>16</v>
      </c>
      <c r="E104">
        <v>0.83818989712802472</v>
      </c>
      <c r="F104">
        <v>0.99983311545374642</v>
      </c>
      <c r="G104">
        <v>0.95361744880573818</v>
      </c>
      <c r="H104">
        <v>0.75595847999123278</v>
      </c>
      <c r="I104">
        <v>0.98420546073753123</v>
      </c>
      <c r="J104">
        <v>0.88953907873885918</v>
      </c>
    </row>
    <row r="105" spans="1:10" x14ac:dyDescent="0.2">
      <c r="A105">
        <v>3</v>
      </c>
      <c r="B105">
        <v>20</v>
      </c>
      <c r="C105" t="s">
        <v>15</v>
      </c>
      <c r="D105" t="s">
        <v>16</v>
      </c>
      <c r="E105">
        <v>0.75057777974416973</v>
      </c>
      <c r="F105">
        <v>0.99985546583729157</v>
      </c>
      <c r="G105">
        <v>0.92578588224702718</v>
      </c>
      <c r="H105">
        <v>0.65367533060610694</v>
      </c>
      <c r="I105">
        <v>0.97009404288946299</v>
      </c>
      <c r="J105">
        <v>0.82862368359412253</v>
      </c>
    </row>
    <row r="106" spans="1:10" x14ac:dyDescent="0.2">
      <c r="A106">
        <v>4</v>
      </c>
      <c r="B106">
        <v>20</v>
      </c>
      <c r="C106" t="s">
        <v>15</v>
      </c>
      <c r="D106" t="s">
        <v>16</v>
      </c>
      <c r="E106">
        <v>0.60460829611150901</v>
      </c>
      <c r="F106">
        <v>0.9959065078046544</v>
      </c>
      <c r="G106">
        <v>0.86721159818297278</v>
      </c>
      <c r="H106">
        <v>0.49910281649592059</v>
      </c>
      <c r="I106">
        <v>0.92172654080655525</v>
      </c>
      <c r="J106">
        <v>0.72757663030540209</v>
      </c>
    </row>
    <row r="107" spans="1:10" x14ac:dyDescent="0.2">
      <c r="A107">
        <v>0</v>
      </c>
      <c r="B107">
        <v>-80</v>
      </c>
      <c r="C107" t="s">
        <v>19</v>
      </c>
      <c r="D107" t="s">
        <v>16</v>
      </c>
      <c r="E107">
        <v>0.62001956831051563</v>
      </c>
      <c r="F107">
        <v>0.99921687178548135</v>
      </c>
      <c r="G107">
        <v>0.86687415439858995</v>
      </c>
      <c r="H107">
        <v>0.70738665136903134</v>
      </c>
      <c r="I107">
        <v>0.95448035320914482</v>
      </c>
      <c r="J107">
        <v>0.85409197126419056</v>
      </c>
    </row>
    <row r="108" spans="1:10" x14ac:dyDescent="0.2">
      <c r="A108">
        <v>1</v>
      </c>
      <c r="B108">
        <v>-80</v>
      </c>
      <c r="C108" t="s">
        <v>19</v>
      </c>
      <c r="D108" t="s">
        <v>16</v>
      </c>
      <c r="E108">
        <v>0.61450348379341269</v>
      </c>
      <c r="F108">
        <v>0.99920134580454278</v>
      </c>
      <c r="G108">
        <v>0.86458389336141894</v>
      </c>
      <c r="H108">
        <v>0.70291857916125311</v>
      </c>
      <c r="I108">
        <v>0.95369411555475825</v>
      </c>
      <c r="J108">
        <v>0.85172001235058881</v>
      </c>
    </row>
    <row r="109" spans="1:10" x14ac:dyDescent="0.2">
      <c r="A109">
        <v>2</v>
      </c>
      <c r="B109">
        <v>-80</v>
      </c>
      <c r="C109" t="s">
        <v>19</v>
      </c>
      <c r="D109" t="s">
        <v>16</v>
      </c>
      <c r="E109">
        <v>0.59825705654322803</v>
      </c>
      <c r="F109">
        <v>0.99915440688221657</v>
      </c>
      <c r="G109">
        <v>0.85775602242017024</v>
      </c>
      <c r="H109">
        <v>0.68968408632555944</v>
      </c>
      <c r="I109">
        <v>0.9513059749143784</v>
      </c>
      <c r="J109">
        <v>0.84463734907869092</v>
      </c>
    </row>
    <row r="110" spans="1:10" x14ac:dyDescent="0.2">
      <c r="A110">
        <v>3</v>
      </c>
      <c r="B110">
        <v>-80</v>
      </c>
      <c r="C110" t="s">
        <v>19</v>
      </c>
      <c r="D110" t="s">
        <v>16</v>
      </c>
      <c r="E110">
        <v>0.57219575022797464</v>
      </c>
      <c r="F110">
        <v>0.99907508695529956</v>
      </c>
      <c r="G110">
        <v>0.84653448456206448</v>
      </c>
      <c r="H110">
        <v>0.66821252266619446</v>
      </c>
      <c r="I110">
        <v>0.94724086460055257</v>
      </c>
      <c r="J110">
        <v>0.83296679593515355</v>
      </c>
    </row>
    <row r="111" spans="1:10" x14ac:dyDescent="0.2">
      <c r="A111">
        <v>4</v>
      </c>
      <c r="B111">
        <v>-80</v>
      </c>
      <c r="C111" t="s">
        <v>19</v>
      </c>
      <c r="D111" t="s">
        <v>16</v>
      </c>
      <c r="E111">
        <v>0.53786066049813308</v>
      </c>
      <c r="F111">
        <v>0.99896218900635003</v>
      </c>
      <c r="G111">
        <v>0.83120618119445988</v>
      </c>
      <c r="H111">
        <v>0.63944080458874297</v>
      </c>
      <c r="I111">
        <v>0.94142384483775599</v>
      </c>
      <c r="J111">
        <v>0.81698516350871708</v>
      </c>
    </row>
    <row r="112" spans="1:10" x14ac:dyDescent="0.2">
      <c r="A112">
        <v>0</v>
      </c>
      <c r="B112">
        <v>-75</v>
      </c>
      <c r="C112" t="s">
        <v>19</v>
      </c>
      <c r="D112" t="s">
        <v>16</v>
      </c>
      <c r="E112">
        <v>0.69022167825933645</v>
      </c>
      <c r="F112">
        <v>0.99939147197425615</v>
      </c>
      <c r="G112">
        <v>0.89486009543504652</v>
      </c>
      <c r="H112">
        <v>0.76254699439658036</v>
      </c>
      <c r="I112">
        <v>0.96065925234868521</v>
      </c>
      <c r="J112">
        <v>0.88083801425437103</v>
      </c>
    </row>
    <row r="113" spans="1:10" x14ac:dyDescent="0.2">
      <c r="A113">
        <v>1</v>
      </c>
      <c r="B113">
        <v>-75</v>
      </c>
      <c r="C113" t="s">
        <v>19</v>
      </c>
      <c r="D113" t="s">
        <v>16</v>
      </c>
      <c r="E113">
        <v>0.68228155810226243</v>
      </c>
      <c r="F113">
        <v>0.99937205070506741</v>
      </c>
      <c r="G113">
        <v>0.89179228461881443</v>
      </c>
      <c r="H113">
        <v>0.75632001914393698</v>
      </c>
      <c r="I113">
        <v>0.9596023718261566</v>
      </c>
      <c r="J113">
        <v>0.8776463758800378</v>
      </c>
    </row>
    <row r="114" spans="1:10" x14ac:dyDescent="0.2">
      <c r="A114">
        <v>2</v>
      </c>
      <c r="B114">
        <v>-75</v>
      </c>
      <c r="C114" t="s">
        <v>19</v>
      </c>
      <c r="D114" t="s">
        <v>16</v>
      </c>
      <c r="E114">
        <v>0.65880113693450459</v>
      </c>
      <c r="F114">
        <v>0.99931258253774924</v>
      </c>
      <c r="G114">
        <v>0.88257630023267142</v>
      </c>
      <c r="H114">
        <v>0.73777538655018615</v>
      </c>
      <c r="I114">
        <v>0.95631468224797522</v>
      </c>
      <c r="J114">
        <v>0.86801757327998164</v>
      </c>
    </row>
    <row r="115" spans="1:10" x14ac:dyDescent="0.2">
      <c r="A115">
        <v>3</v>
      </c>
      <c r="B115">
        <v>-75</v>
      </c>
      <c r="C115" t="s">
        <v>19</v>
      </c>
      <c r="D115" t="s">
        <v>16</v>
      </c>
      <c r="E115">
        <v>0.62087270299588138</v>
      </c>
      <c r="F115">
        <v>0.99920947376473124</v>
      </c>
      <c r="G115">
        <v>0.86720664736777553</v>
      </c>
      <c r="H115">
        <v>0.70739059792955861</v>
      </c>
      <c r="I115">
        <v>0.95044213918055975</v>
      </c>
      <c r="J115">
        <v>0.85183730384161749</v>
      </c>
    </row>
    <row r="116" spans="1:10" x14ac:dyDescent="0.2">
      <c r="A116">
        <v>4</v>
      </c>
      <c r="B116">
        <v>-75</v>
      </c>
      <c r="C116" t="s">
        <v>19</v>
      </c>
      <c r="D116" t="s">
        <v>16</v>
      </c>
      <c r="E116">
        <v>0.57049573248754459</v>
      </c>
      <c r="F116">
        <v>0.99905684046574394</v>
      </c>
      <c r="G116">
        <v>0.84577196609986049</v>
      </c>
      <c r="H116">
        <v>0.66615817194358995</v>
      </c>
      <c r="I116">
        <v>0.94139932743607435</v>
      </c>
      <c r="J116">
        <v>0.82906458667337046</v>
      </c>
    </row>
    <row r="117" spans="1:10" x14ac:dyDescent="0.2">
      <c r="A117">
        <v>0</v>
      </c>
      <c r="B117">
        <v>-70</v>
      </c>
      <c r="C117" t="s">
        <v>19</v>
      </c>
      <c r="D117" t="s">
        <v>16</v>
      </c>
      <c r="E117">
        <v>0.75304368105406905</v>
      </c>
      <c r="F117">
        <v>0.9995275586336364</v>
      </c>
      <c r="G117">
        <v>0.91830626787306335</v>
      </c>
      <c r="H117">
        <v>0.81030069673538596</v>
      </c>
      <c r="I117">
        <v>0.96547234385402159</v>
      </c>
      <c r="J117">
        <v>0.90280394605709158</v>
      </c>
    </row>
    <row r="118" spans="1:10" x14ac:dyDescent="0.2">
      <c r="A118">
        <v>1</v>
      </c>
      <c r="B118">
        <v>-70</v>
      </c>
      <c r="C118" t="s">
        <v>19</v>
      </c>
      <c r="D118" t="s">
        <v>16</v>
      </c>
      <c r="E118">
        <v>0.7429695183636017</v>
      </c>
      <c r="F118">
        <v>0.99950552084567001</v>
      </c>
      <c r="G118">
        <v>0.91463279687014076</v>
      </c>
      <c r="H118">
        <v>0.80258316706334731</v>
      </c>
      <c r="I118">
        <v>0.96421446244448239</v>
      </c>
      <c r="J118">
        <v>0.89897441853715421</v>
      </c>
    </row>
    <row r="119" spans="1:10" x14ac:dyDescent="0.2">
      <c r="A119">
        <v>2</v>
      </c>
      <c r="B119">
        <v>-70</v>
      </c>
      <c r="C119" t="s">
        <v>19</v>
      </c>
      <c r="D119" t="s">
        <v>16</v>
      </c>
      <c r="E119">
        <v>0.71301855479746767</v>
      </c>
      <c r="F119">
        <v>0.9994372471589944</v>
      </c>
      <c r="G119">
        <v>0.90351047291072517</v>
      </c>
      <c r="H119">
        <v>0.77945537930588871</v>
      </c>
      <c r="I119">
        <v>0.960212662936062</v>
      </c>
      <c r="J119">
        <v>0.88729384362874608</v>
      </c>
    </row>
    <row r="120" spans="1:10" x14ac:dyDescent="0.2">
      <c r="A120">
        <v>3</v>
      </c>
      <c r="B120">
        <v>-70</v>
      </c>
      <c r="C120" t="s">
        <v>19</v>
      </c>
      <c r="D120" t="s">
        <v>16</v>
      </c>
      <c r="E120">
        <v>0.66419855220373547</v>
      </c>
      <c r="F120">
        <v>0.99931602017094678</v>
      </c>
      <c r="G120">
        <v>0.8846861982113049</v>
      </c>
      <c r="H120">
        <v>0.74113689410267281</v>
      </c>
      <c r="I120">
        <v>0.95272751234087261</v>
      </c>
      <c r="J120">
        <v>0.86725498867939854</v>
      </c>
    </row>
    <row r="121" spans="1:10" x14ac:dyDescent="0.2">
      <c r="A121">
        <v>4</v>
      </c>
      <c r="B121">
        <v>-70</v>
      </c>
      <c r="C121" t="s">
        <v>19</v>
      </c>
      <c r="D121" t="s">
        <v>16</v>
      </c>
      <c r="E121">
        <v>0.59853000111921817</v>
      </c>
      <c r="F121">
        <v>0.99926673129824561</v>
      </c>
      <c r="G121">
        <v>0.85802476470742939</v>
      </c>
      <c r="H121">
        <v>0.70022223586041465</v>
      </c>
      <c r="I121">
        <v>0.94738720093099882</v>
      </c>
      <c r="J121">
        <v>0.83947176988650951</v>
      </c>
    </row>
    <row r="122" spans="1:10" x14ac:dyDescent="0.2">
      <c r="A122">
        <v>0</v>
      </c>
      <c r="B122">
        <v>-65</v>
      </c>
      <c r="C122" t="s">
        <v>19</v>
      </c>
      <c r="D122" t="s">
        <v>16</v>
      </c>
      <c r="E122">
        <v>0.80815989389031306</v>
      </c>
      <c r="F122">
        <v>0.99963462599931641</v>
      </c>
      <c r="G122">
        <v>0.93781925021698342</v>
      </c>
      <c r="H122">
        <v>0.85120910092332858</v>
      </c>
      <c r="I122">
        <v>0.96926316478911878</v>
      </c>
      <c r="J122">
        <v>0.9207565684924166</v>
      </c>
    </row>
    <row r="123" spans="1:10" x14ac:dyDescent="0.2">
      <c r="A123">
        <v>1</v>
      </c>
      <c r="B123">
        <v>-65</v>
      </c>
      <c r="C123" t="s">
        <v>19</v>
      </c>
      <c r="D123" t="s">
        <v>16</v>
      </c>
      <c r="E123">
        <v>0.79626158205078612</v>
      </c>
      <c r="F123">
        <v>0.99961077486329619</v>
      </c>
      <c r="G123">
        <v>0.93367625643298202</v>
      </c>
      <c r="H123">
        <v>0.84224313737405854</v>
      </c>
      <c r="I123">
        <v>0.96785408285586882</v>
      </c>
      <c r="J123">
        <v>0.91643286596665685</v>
      </c>
    </row>
    <row r="124" spans="1:10" x14ac:dyDescent="0.2">
      <c r="A124">
        <v>2</v>
      </c>
      <c r="B124">
        <v>-65</v>
      </c>
      <c r="C124" t="s">
        <v>19</v>
      </c>
      <c r="D124" t="s">
        <v>16</v>
      </c>
      <c r="E124">
        <v>0.76065716470679812</v>
      </c>
      <c r="F124">
        <v>0.99953607090169783</v>
      </c>
      <c r="G124">
        <v>0.92102985649745517</v>
      </c>
      <c r="H124">
        <v>0.81518573551638718</v>
      </c>
      <c r="I124">
        <v>0.96327708982286075</v>
      </c>
      <c r="J124">
        <v>0.90309324372025324</v>
      </c>
    </row>
    <row r="125" spans="1:10" x14ac:dyDescent="0.2">
      <c r="A125">
        <v>3</v>
      </c>
      <c r="B125">
        <v>-65</v>
      </c>
      <c r="C125" t="s">
        <v>19</v>
      </c>
      <c r="D125" t="s">
        <v>16</v>
      </c>
      <c r="E125">
        <v>0.70198955388876561</v>
      </c>
      <c r="F125">
        <v>0.9994004258279624</v>
      </c>
      <c r="G125">
        <v>0.89930228165869108</v>
      </c>
      <c r="H125">
        <v>0.76980063141089738</v>
      </c>
      <c r="I125">
        <v>0.9543394283611808</v>
      </c>
      <c r="J125">
        <v>0.87971238825696663</v>
      </c>
    </row>
    <row r="126" spans="1:10" x14ac:dyDescent="0.2">
      <c r="A126">
        <v>4</v>
      </c>
      <c r="B126">
        <v>-65</v>
      </c>
      <c r="C126" t="s">
        <v>19</v>
      </c>
      <c r="D126" t="s">
        <v>16</v>
      </c>
      <c r="E126">
        <v>0.62222687919765174</v>
      </c>
      <c r="F126">
        <v>0.99932685074703842</v>
      </c>
      <c r="G126">
        <v>0.86788458955374159</v>
      </c>
      <c r="H126">
        <v>0.7177740792011339</v>
      </c>
      <c r="I126">
        <v>0.94562862810810278</v>
      </c>
      <c r="J126">
        <v>0.84658030547841967</v>
      </c>
    </row>
    <row r="127" spans="1:10" x14ac:dyDescent="0.2">
      <c r="A127">
        <v>0</v>
      </c>
      <c r="B127">
        <v>-60</v>
      </c>
      <c r="C127" t="s">
        <v>19</v>
      </c>
      <c r="D127" t="s">
        <v>16</v>
      </c>
      <c r="E127">
        <v>0.85591443961380353</v>
      </c>
      <c r="F127">
        <v>0.99953616754285979</v>
      </c>
      <c r="G127">
        <v>0.95369971398309483</v>
      </c>
      <c r="H127">
        <v>0.87989434356572227</v>
      </c>
      <c r="I127">
        <v>0.96871269589795805</v>
      </c>
      <c r="J127">
        <v>0.93318629770240358</v>
      </c>
    </row>
    <row r="128" spans="1:10" x14ac:dyDescent="0.2">
      <c r="A128">
        <v>1</v>
      </c>
      <c r="B128">
        <v>-60</v>
      </c>
      <c r="C128" t="s">
        <v>19</v>
      </c>
      <c r="D128" t="s">
        <v>16</v>
      </c>
      <c r="E128">
        <v>0.84210885652263234</v>
      </c>
      <c r="F128">
        <v>0.99969399098060741</v>
      </c>
      <c r="G128">
        <v>0.94939693321572638</v>
      </c>
      <c r="H128">
        <v>0.87579527066345786</v>
      </c>
      <c r="I128">
        <v>0.97073660103160897</v>
      </c>
      <c r="J128">
        <v>0.93061009512855841</v>
      </c>
    </row>
    <row r="129" spans="1:10" x14ac:dyDescent="0.2">
      <c r="A129">
        <v>2</v>
      </c>
      <c r="B129">
        <v>-60</v>
      </c>
      <c r="C129" t="s">
        <v>19</v>
      </c>
      <c r="D129" t="s">
        <v>16</v>
      </c>
      <c r="E129">
        <v>0.80164751898758446</v>
      </c>
      <c r="F129">
        <v>0.99961435737885718</v>
      </c>
      <c r="G129">
        <v>0.93552423611052782</v>
      </c>
      <c r="H129">
        <v>0.84537829838548195</v>
      </c>
      <c r="I129">
        <v>0.96567995284118679</v>
      </c>
      <c r="J129">
        <v>0.91591135936694223</v>
      </c>
    </row>
    <row r="130" spans="1:10" x14ac:dyDescent="0.2">
      <c r="A130">
        <v>3</v>
      </c>
      <c r="B130">
        <v>-60</v>
      </c>
      <c r="C130" t="s">
        <v>19</v>
      </c>
      <c r="D130" t="s">
        <v>16</v>
      </c>
      <c r="E130">
        <v>0.73416282157247392</v>
      </c>
      <c r="F130">
        <v>0.99946665900706555</v>
      </c>
      <c r="G130">
        <v>0.91132500487738999</v>
      </c>
      <c r="H130">
        <v>0.79368175340288638</v>
      </c>
      <c r="I130">
        <v>0.95540138537990804</v>
      </c>
      <c r="J130">
        <v>0.88958260002010825</v>
      </c>
    </row>
    <row r="131" spans="1:10" x14ac:dyDescent="0.2">
      <c r="A131">
        <v>4</v>
      </c>
      <c r="B131">
        <v>-60</v>
      </c>
      <c r="C131" t="s">
        <v>19</v>
      </c>
      <c r="D131" t="s">
        <v>16</v>
      </c>
      <c r="E131">
        <v>0.64129795372357501</v>
      </c>
      <c r="F131">
        <v>0.99937269022534136</v>
      </c>
      <c r="G131">
        <v>0.87561995917476976</v>
      </c>
      <c r="H131">
        <v>0.73134905099473124</v>
      </c>
      <c r="I131">
        <v>0.94327079210633002</v>
      </c>
      <c r="J131">
        <v>0.85136790466815826</v>
      </c>
    </row>
    <row r="132" spans="1:10" x14ac:dyDescent="0.2">
      <c r="A132">
        <v>0</v>
      </c>
      <c r="B132">
        <v>-55</v>
      </c>
      <c r="C132" t="s">
        <v>19</v>
      </c>
      <c r="D132" t="s">
        <v>16</v>
      </c>
      <c r="E132">
        <v>0.89575053561289786</v>
      </c>
      <c r="F132">
        <v>0.99961621864001837</v>
      </c>
      <c r="G132">
        <v>0.9668007566261172</v>
      </c>
      <c r="H132">
        <v>0.90697301627595517</v>
      </c>
      <c r="I132">
        <v>0.97099214113249321</v>
      </c>
      <c r="J132">
        <v>0.94546279743452943</v>
      </c>
    </row>
    <row r="133" spans="1:10" x14ac:dyDescent="0.2">
      <c r="A133">
        <v>1</v>
      </c>
      <c r="B133">
        <v>-55</v>
      </c>
      <c r="C133" t="s">
        <v>19</v>
      </c>
      <c r="D133" t="s">
        <v>16</v>
      </c>
      <c r="E133">
        <v>0.88106221657277572</v>
      </c>
      <c r="F133">
        <v>0.99957987681632121</v>
      </c>
      <c r="G133">
        <v>0.96199913801122039</v>
      </c>
      <c r="H133">
        <v>0.89848950896341917</v>
      </c>
      <c r="I133">
        <v>0.96961976672618078</v>
      </c>
      <c r="J133">
        <v>0.93968485810317437</v>
      </c>
    </row>
    <row r="134" spans="1:10" x14ac:dyDescent="0.2">
      <c r="A134">
        <v>2</v>
      </c>
      <c r="B134">
        <v>-55</v>
      </c>
      <c r="C134" t="s">
        <v>19</v>
      </c>
      <c r="D134" t="s">
        <v>16</v>
      </c>
      <c r="E134">
        <v>0.83607477741229164</v>
      </c>
      <c r="F134">
        <v>0.99967588880777258</v>
      </c>
      <c r="G134">
        <v>0.94732379817249324</v>
      </c>
      <c r="H134">
        <v>0.87041145064853809</v>
      </c>
      <c r="I134">
        <v>0.96753445164363061</v>
      </c>
      <c r="J134">
        <v>0.9261465943216608</v>
      </c>
    </row>
    <row r="135" spans="1:10" x14ac:dyDescent="0.2">
      <c r="A135">
        <v>3</v>
      </c>
      <c r="B135">
        <v>-55</v>
      </c>
      <c r="C135" t="s">
        <v>19</v>
      </c>
      <c r="D135" t="s">
        <v>16</v>
      </c>
      <c r="E135">
        <v>0.76071912455680335</v>
      </c>
      <c r="F135">
        <v>0.999517541734252</v>
      </c>
      <c r="G135">
        <v>0.92097863024610083</v>
      </c>
      <c r="H135">
        <v>0.81303813232583566</v>
      </c>
      <c r="I135">
        <v>0.95597546232603137</v>
      </c>
      <c r="J135">
        <v>0.89715076107903924</v>
      </c>
    </row>
    <row r="136" spans="1:10" x14ac:dyDescent="0.2">
      <c r="A136">
        <v>4</v>
      </c>
      <c r="B136">
        <v>-55</v>
      </c>
      <c r="C136" t="s">
        <v>19</v>
      </c>
      <c r="D136" t="s">
        <v>16</v>
      </c>
      <c r="E136">
        <v>0.65570191276163847</v>
      </c>
      <c r="F136">
        <v>0.9994058197029414</v>
      </c>
      <c r="G136">
        <v>0.8813413086034898</v>
      </c>
      <c r="H136">
        <v>0.74109549656239648</v>
      </c>
      <c r="I136">
        <v>0.94031192170328037</v>
      </c>
      <c r="J136">
        <v>0.85400551006273728</v>
      </c>
    </row>
    <row r="137" spans="1:10" x14ac:dyDescent="0.2">
      <c r="A137">
        <v>0</v>
      </c>
      <c r="B137">
        <v>-50</v>
      </c>
      <c r="C137" t="s">
        <v>19</v>
      </c>
      <c r="D137" t="s">
        <v>16</v>
      </c>
      <c r="E137">
        <v>0.92841048715783303</v>
      </c>
      <c r="F137">
        <v>0.99967864406602036</v>
      </c>
      <c r="G137">
        <v>0.97727561015464259</v>
      </c>
      <c r="H137">
        <v>0.92839100598335322</v>
      </c>
      <c r="I137">
        <v>0.97256724516958237</v>
      </c>
      <c r="J137">
        <v>0.95515467298292323</v>
      </c>
    </row>
    <row r="138" spans="1:10" x14ac:dyDescent="0.2">
      <c r="A138">
        <v>1</v>
      </c>
      <c r="B138">
        <v>-50</v>
      </c>
      <c r="C138" t="s">
        <v>19</v>
      </c>
      <c r="D138" t="s">
        <v>16</v>
      </c>
      <c r="E138">
        <v>0.91267974284451003</v>
      </c>
      <c r="F138">
        <v>0.9996408493005412</v>
      </c>
      <c r="G138">
        <v>0.97224098009266824</v>
      </c>
      <c r="H138">
        <v>0.91741104434587317</v>
      </c>
      <c r="I138">
        <v>0.97085322413026698</v>
      </c>
      <c r="J138">
        <v>0.94965663918569243</v>
      </c>
    </row>
    <row r="139" spans="1:10" x14ac:dyDescent="0.2">
      <c r="A139">
        <v>2</v>
      </c>
      <c r="B139">
        <v>-50</v>
      </c>
      <c r="C139" t="s">
        <v>19</v>
      </c>
      <c r="D139" t="s">
        <v>16</v>
      </c>
      <c r="E139">
        <v>0.86413149446137327</v>
      </c>
      <c r="F139">
        <v>0.99972340763945478</v>
      </c>
      <c r="G139">
        <v>0.95670792897141244</v>
      </c>
      <c r="H139">
        <v>0.88699928886897128</v>
      </c>
      <c r="I139">
        <v>0.96835733591876216</v>
      </c>
      <c r="J139">
        <v>0.93513614208739437</v>
      </c>
    </row>
    <row r="140" spans="1:10" x14ac:dyDescent="0.2">
      <c r="A140">
        <v>3</v>
      </c>
      <c r="B140">
        <v>-50</v>
      </c>
      <c r="C140" t="s">
        <v>19</v>
      </c>
      <c r="D140" t="s">
        <v>16</v>
      </c>
      <c r="E140">
        <v>0.78171681071565924</v>
      </c>
      <c r="F140">
        <v>0.99955508700643636</v>
      </c>
      <c r="G140">
        <v>0.9284474573566156</v>
      </c>
      <c r="H140">
        <v>0.82808808102526865</v>
      </c>
      <c r="I140">
        <v>0.95608802956623395</v>
      </c>
      <c r="J140">
        <v>0.90263222976814061</v>
      </c>
    </row>
    <row r="141" spans="1:10" x14ac:dyDescent="0.2">
      <c r="A141">
        <v>4</v>
      </c>
      <c r="B141">
        <v>-50</v>
      </c>
      <c r="C141" t="s">
        <v>19</v>
      </c>
      <c r="D141" t="s">
        <v>16</v>
      </c>
      <c r="E141">
        <v>0.66542297898339442</v>
      </c>
      <c r="F141">
        <v>0.99942732533802503</v>
      </c>
      <c r="G141">
        <v>0.88513153474856976</v>
      </c>
      <c r="H141">
        <v>0.74712495476018903</v>
      </c>
      <c r="I141">
        <v>0.93669554401772481</v>
      </c>
      <c r="J141">
        <v>0.85460496656850782</v>
      </c>
    </row>
    <row r="142" spans="1:10" x14ac:dyDescent="0.2">
      <c r="A142">
        <v>0</v>
      </c>
      <c r="B142">
        <v>-45</v>
      </c>
      <c r="C142" t="s">
        <v>19</v>
      </c>
      <c r="D142" t="s">
        <v>16</v>
      </c>
      <c r="E142">
        <v>0.95434599114575203</v>
      </c>
      <c r="F142">
        <v>0.99972636665222758</v>
      </c>
      <c r="G142">
        <v>0.98543755207578843</v>
      </c>
      <c r="H142">
        <v>0.94505938459333638</v>
      </c>
      <c r="I142">
        <v>0.97350014540314678</v>
      </c>
      <c r="J142">
        <v>0.96234617624708041</v>
      </c>
    </row>
    <row r="143" spans="1:10" x14ac:dyDescent="0.2">
      <c r="A143">
        <v>1</v>
      </c>
      <c r="B143">
        <v>-45</v>
      </c>
      <c r="C143" t="s">
        <v>19</v>
      </c>
      <c r="D143" t="s">
        <v>16</v>
      </c>
      <c r="E143">
        <v>0.93772966957837123</v>
      </c>
      <c r="F143">
        <v>0.99968717879267943</v>
      </c>
      <c r="G143">
        <v>0.9802021662923448</v>
      </c>
      <c r="H143">
        <v>0.93412558161586723</v>
      </c>
      <c r="I143">
        <v>0.9719822362451348</v>
      </c>
      <c r="J143">
        <v>0.95671039383828838</v>
      </c>
    </row>
    <row r="144" spans="1:10" x14ac:dyDescent="0.2">
      <c r="A144">
        <v>2</v>
      </c>
      <c r="B144">
        <v>-45</v>
      </c>
      <c r="C144" t="s">
        <v>19</v>
      </c>
      <c r="D144" t="s">
        <v>16</v>
      </c>
      <c r="E144">
        <v>0.88606535175169943</v>
      </c>
      <c r="F144">
        <v>0.9997589057864652</v>
      </c>
      <c r="G144">
        <v>0.9639081916698532</v>
      </c>
      <c r="H144">
        <v>0.90025730934717718</v>
      </c>
      <c r="I144">
        <v>0.96889610045012764</v>
      </c>
      <c r="J144">
        <v>0.94164802453309404</v>
      </c>
    </row>
    <row r="145" spans="1:10" x14ac:dyDescent="0.2">
      <c r="A145">
        <v>3</v>
      </c>
      <c r="B145">
        <v>-45</v>
      </c>
      <c r="C145" t="s">
        <v>19</v>
      </c>
      <c r="D145" t="s">
        <v>16</v>
      </c>
      <c r="E145">
        <v>0.79724344470154418</v>
      </c>
      <c r="F145">
        <v>0.99958070098198704</v>
      </c>
      <c r="G145">
        <v>0.9338781208544954</v>
      </c>
      <c r="H145">
        <v>0.83900956131685112</v>
      </c>
      <c r="I145">
        <v>0.9557412643134372</v>
      </c>
      <c r="J145">
        <v>0.90618352747826758</v>
      </c>
    </row>
    <row r="146" spans="1:10" x14ac:dyDescent="0.2">
      <c r="A146">
        <v>4</v>
      </c>
      <c r="B146">
        <v>-45</v>
      </c>
      <c r="C146" t="s">
        <v>19</v>
      </c>
      <c r="D146" t="s">
        <v>16</v>
      </c>
      <c r="E146">
        <v>0.67054408673481403</v>
      </c>
      <c r="F146">
        <v>0.99934981299304004</v>
      </c>
      <c r="G146">
        <v>0.88700960166380516</v>
      </c>
      <c r="H146">
        <v>0.75189983149414397</v>
      </c>
      <c r="I146">
        <v>0.93852155150538197</v>
      </c>
      <c r="J146">
        <v>0.85850209146123369</v>
      </c>
    </row>
    <row r="147" spans="1:10" x14ac:dyDescent="0.2">
      <c r="A147">
        <v>0</v>
      </c>
      <c r="B147">
        <v>-40</v>
      </c>
      <c r="C147" t="s">
        <v>19</v>
      </c>
      <c r="D147" t="s">
        <v>16</v>
      </c>
      <c r="E147">
        <v>0.97401743047099243</v>
      </c>
      <c r="F147">
        <v>0.99976150690939036</v>
      </c>
      <c r="G147">
        <v>0.99154214861529444</v>
      </c>
      <c r="H147">
        <v>0.95667910592394201</v>
      </c>
      <c r="I147">
        <v>0.9733897675412484</v>
      </c>
      <c r="J147">
        <v>0.966963444774672</v>
      </c>
    </row>
    <row r="148" spans="1:10" x14ac:dyDescent="0.2">
      <c r="A148">
        <v>1</v>
      </c>
      <c r="B148">
        <v>-40</v>
      </c>
      <c r="C148" t="s">
        <v>19</v>
      </c>
      <c r="D148" t="s">
        <v>16</v>
      </c>
      <c r="E148">
        <v>0.95661457222057444</v>
      </c>
      <c r="F148">
        <v>0.99972086405559624</v>
      </c>
      <c r="G148">
        <v>0.98611960832080758</v>
      </c>
      <c r="H148">
        <v>0.94580292651953601</v>
      </c>
      <c r="I148">
        <v>0.97241902609964359</v>
      </c>
      <c r="J148">
        <v>0.96175135628445041</v>
      </c>
    </row>
    <row r="149" spans="1:10" x14ac:dyDescent="0.2">
      <c r="A149">
        <v>2</v>
      </c>
      <c r="B149">
        <v>-40</v>
      </c>
      <c r="C149" t="s">
        <v>19</v>
      </c>
      <c r="D149" t="s">
        <v>16</v>
      </c>
      <c r="E149">
        <v>0.90213104574937819</v>
      </c>
      <c r="F149">
        <v>0.99978380460384242</v>
      </c>
      <c r="G149">
        <v>0.96910905292457439</v>
      </c>
      <c r="H149">
        <v>0.91256396459241518</v>
      </c>
      <c r="I149">
        <v>0.96961911114765442</v>
      </c>
      <c r="J149">
        <v>0.94553100300028836</v>
      </c>
    </row>
    <row r="150" spans="1:10" x14ac:dyDescent="0.2">
      <c r="A150">
        <v>3</v>
      </c>
      <c r="B150">
        <v>-40</v>
      </c>
      <c r="C150" t="s">
        <v>19</v>
      </c>
      <c r="D150" t="s">
        <v>16</v>
      </c>
      <c r="E150">
        <v>0.80738979680151479</v>
      </c>
      <c r="F150">
        <v>0.99959530589086942</v>
      </c>
      <c r="G150">
        <v>0.93738027948280644</v>
      </c>
      <c r="H150">
        <v>0.84593794237707032</v>
      </c>
      <c r="I150">
        <v>0.95491777020822299</v>
      </c>
      <c r="J150">
        <v>0.90790914154420144</v>
      </c>
    </row>
    <row r="151" spans="1:10" x14ac:dyDescent="0.2">
      <c r="A151">
        <v>4</v>
      </c>
      <c r="B151">
        <v>-40</v>
      </c>
      <c r="C151" t="s">
        <v>19</v>
      </c>
      <c r="D151" t="s">
        <v>16</v>
      </c>
      <c r="E151">
        <v>0.67099294384122199</v>
      </c>
      <c r="F151">
        <v>0.99934143736520475</v>
      </c>
      <c r="G151">
        <v>0.88707578352418059</v>
      </c>
      <c r="H151">
        <v>0.75079731523860538</v>
      </c>
      <c r="I151">
        <v>0.93371125984051162</v>
      </c>
      <c r="J151">
        <v>0.85544980541147886</v>
      </c>
    </row>
    <row r="152" spans="1:10" x14ac:dyDescent="0.2">
      <c r="A152">
        <v>0</v>
      </c>
      <c r="B152">
        <v>-35</v>
      </c>
      <c r="C152" t="s">
        <v>19</v>
      </c>
      <c r="D152" t="s">
        <v>16</v>
      </c>
      <c r="E152">
        <v>0.98783643162922319</v>
      </c>
      <c r="F152">
        <v>0.99978556537368424</v>
      </c>
      <c r="G152">
        <v>0.99578766490241677</v>
      </c>
      <c r="H152">
        <v>0.9623266697831282</v>
      </c>
      <c r="I152">
        <v>0.97591493667601004</v>
      </c>
      <c r="J152">
        <v>0.96994939879206443</v>
      </c>
    </row>
    <row r="153" spans="1:10" x14ac:dyDescent="0.2">
      <c r="A153">
        <v>1</v>
      </c>
      <c r="B153">
        <v>-35</v>
      </c>
      <c r="C153" t="s">
        <v>19</v>
      </c>
      <c r="D153" t="s">
        <v>16</v>
      </c>
      <c r="E153">
        <v>0.96969318708764318</v>
      </c>
      <c r="F153">
        <v>0.99974330290312963</v>
      </c>
      <c r="G153">
        <v>0.99017571531375081</v>
      </c>
      <c r="H153">
        <v>0.95336596433979603</v>
      </c>
      <c r="I153">
        <v>0.97226314933480262</v>
      </c>
      <c r="J153">
        <v>0.96474799993431437</v>
      </c>
    </row>
    <row r="154" spans="1:10" x14ac:dyDescent="0.2">
      <c r="A154">
        <v>2</v>
      </c>
      <c r="B154">
        <v>-35</v>
      </c>
      <c r="C154" t="s">
        <v>19</v>
      </c>
      <c r="D154" t="s">
        <v>16</v>
      </c>
      <c r="E154">
        <v>0.912551109339516</v>
      </c>
      <c r="F154">
        <v>0.9997990684671002</v>
      </c>
      <c r="G154">
        <v>0.97244795577415277</v>
      </c>
      <c r="H154">
        <v>0.91823556248168359</v>
      </c>
      <c r="I154">
        <v>0.96949432656649681</v>
      </c>
      <c r="J154">
        <v>0.94829582718133865</v>
      </c>
    </row>
    <row r="155" spans="1:10" x14ac:dyDescent="0.2">
      <c r="A155">
        <v>3</v>
      </c>
      <c r="B155">
        <v>-35</v>
      </c>
      <c r="C155" t="s">
        <v>19</v>
      </c>
      <c r="D155" t="s">
        <v>16</v>
      </c>
      <c r="E155">
        <v>0.81222899135980575</v>
      </c>
      <c r="F155">
        <v>0.9995994124194868</v>
      </c>
      <c r="G155">
        <v>0.93902669348509982</v>
      </c>
      <c r="H155">
        <v>0.84419545987792421</v>
      </c>
      <c r="I155">
        <v>0.9527661125517688</v>
      </c>
      <c r="J155">
        <v>0.90908610921894595</v>
      </c>
    </row>
    <row r="156" spans="1:10" x14ac:dyDescent="0.2">
      <c r="A156">
        <v>4</v>
      </c>
      <c r="B156">
        <v>-35</v>
      </c>
      <c r="C156" t="s">
        <v>19</v>
      </c>
      <c r="D156" t="s">
        <v>16</v>
      </c>
      <c r="E156">
        <v>0.66679360053858927</v>
      </c>
      <c r="F156">
        <v>0.99932036865307639</v>
      </c>
      <c r="G156">
        <v>0.88530039969328622</v>
      </c>
      <c r="H156">
        <v>0.74612097460192484</v>
      </c>
      <c r="I156">
        <v>0.92789556250541616</v>
      </c>
      <c r="J156">
        <v>0.85045059375501775</v>
      </c>
    </row>
    <row r="157" spans="1:10" x14ac:dyDescent="0.2">
      <c r="A157">
        <v>0</v>
      </c>
      <c r="B157">
        <v>-30</v>
      </c>
      <c r="C157" t="s">
        <v>19</v>
      </c>
      <c r="D157" t="s">
        <v>16</v>
      </c>
      <c r="E157">
        <v>0.99562703667143382</v>
      </c>
      <c r="F157">
        <v>0.99993864979153724</v>
      </c>
      <c r="G157">
        <v>0.99847945316717601</v>
      </c>
      <c r="H157">
        <v>0.96694799490868644</v>
      </c>
      <c r="I157">
        <v>0.98488219455689396</v>
      </c>
      <c r="J157">
        <v>0.97444667141700958</v>
      </c>
    </row>
    <row r="158" spans="1:10" x14ac:dyDescent="0.2">
      <c r="A158">
        <v>1</v>
      </c>
      <c r="B158">
        <v>-30</v>
      </c>
      <c r="C158" t="s">
        <v>19</v>
      </c>
      <c r="D158" t="s">
        <v>16</v>
      </c>
      <c r="E158">
        <v>0.97724260682913677</v>
      </c>
      <c r="F158">
        <v>0.99975539957696735</v>
      </c>
      <c r="G158">
        <v>0.99249882579255677</v>
      </c>
      <c r="H158">
        <v>0.95820374343686443</v>
      </c>
      <c r="I158">
        <v>0.97206388549348521</v>
      </c>
      <c r="J158">
        <v>0.96606346594493742</v>
      </c>
    </row>
    <row r="159" spans="1:10" x14ac:dyDescent="0.2">
      <c r="A159">
        <v>2</v>
      </c>
      <c r="B159">
        <v>-30</v>
      </c>
      <c r="C159" t="s">
        <v>19</v>
      </c>
      <c r="D159" t="s">
        <v>16</v>
      </c>
      <c r="E159">
        <v>0.91748728883977415</v>
      </c>
      <c r="F159">
        <v>0.99980527489767079</v>
      </c>
      <c r="G159">
        <v>0.97401532633621579</v>
      </c>
      <c r="H159">
        <v>0.92000171501789096</v>
      </c>
      <c r="I159">
        <v>0.96898191157198998</v>
      </c>
      <c r="J159">
        <v>0.94941781081991239</v>
      </c>
    </row>
    <row r="160" spans="1:10" x14ac:dyDescent="0.2">
      <c r="A160">
        <v>3</v>
      </c>
      <c r="B160">
        <v>-30</v>
      </c>
      <c r="C160" t="s">
        <v>19</v>
      </c>
      <c r="D160" t="s">
        <v>16</v>
      </c>
      <c r="E160">
        <v>0.81180225034275888</v>
      </c>
      <c r="F160">
        <v>0.99959315645592517</v>
      </c>
      <c r="G160">
        <v>0.93885315316881879</v>
      </c>
      <c r="H160">
        <v>0.84337955287032051</v>
      </c>
      <c r="I160">
        <v>0.95085697908161282</v>
      </c>
      <c r="J160">
        <v>0.90725246313737484</v>
      </c>
    </row>
    <row r="161" spans="1:10" x14ac:dyDescent="0.2">
      <c r="A161">
        <v>4</v>
      </c>
      <c r="B161">
        <v>-30</v>
      </c>
      <c r="C161" t="s">
        <v>19</v>
      </c>
      <c r="D161" t="s">
        <v>16</v>
      </c>
      <c r="E161">
        <v>0.6583316967681746</v>
      </c>
      <c r="F161">
        <v>0.99887113420586537</v>
      </c>
      <c r="G161">
        <v>0.88141091776274438</v>
      </c>
      <c r="H161">
        <v>0.74027242258159598</v>
      </c>
      <c r="I161">
        <v>0.92797196336097243</v>
      </c>
      <c r="J161">
        <v>0.84912493610879758</v>
      </c>
    </row>
    <row r="162" spans="1:10" x14ac:dyDescent="0.2">
      <c r="A162">
        <v>0</v>
      </c>
      <c r="B162">
        <v>-25</v>
      </c>
      <c r="C162" t="s">
        <v>19</v>
      </c>
      <c r="D162" t="s">
        <v>16</v>
      </c>
      <c r="E162">
        <v>0.99821037173185201</v>
      </c>
      <c r="F162">
        <v>0.99999608001579998</v>
      </c>
      <c r="G162">
        <v>0.99945245514174397</v>
      </c>
      <c r="H162">
        <v>0.97015194455603282</v>
      </c>
      <c r="I162">
        <v>0.99047466019999897</v>
      </c>
      <c r="J162">
        <v>0.97742269992786701</v>
      </c>
    </row>
    <row r="163" spans="1:10" x14ac:dyDescent="0.2">
      <c r="A163">
        <v>1</v>
      </c>
      <c r="B163">
        <v>-25</v>
      </c>
      <c r="C163" t="s">
        <v>19</v>
      </c>
      <c r="D163" t="s">
        <v>16</v>
      </c>
      <c r="E163">
        <v>0.97943384195866878</v>
      </c>
      <c r="F163">
        <v>0.99975762907961196</v>
      </c>
      <c r="G163">
        <v>0.99316375243881305</v>
      </c>
      <c r="H163">
        <v>0.95840079889119756</v>
      </c>
      <c r="I163">
        <v>0.97255286911688965</v>
      </c>
      <c r="J163">
        <v>0.96647136445586079</v>
      </c>
    </row>
    <row r="164" spans="1:10" x14ac:dyDescent="0.2">
      <c r="A164">
        <v>2</v>
      </c>
      <c r="B164">
        <v>-25</v>
      </c>
      <c r="C164" t="s">
        <v>19</v>
      </c>
      <c r="D164" t="s">
        <v>16</v>
      </c>
      <c r="E164">
        <v>0.91702235678720878</v>
      </c>
      <c r="F164">
        <v>0.99980265362028276</v>
      </c>
      <c r="G164">
        <v>0.97385463664964245</v>
      </c>
      <c r="H164">
        <v>0.91962483047658039</v>
      </c>
      <c r="I164">
        <v>0.96845349164388239</v>
      </c>
      <c r="J164">
        <v>0.94868977411574162</v>
      </c>
    </row>
    <row r="165" spans="1:10" x14ac:dyDescent="0.2">
      <c r="A165">
        <v>3</v>
      </c>
      <c r="B165">
        <v>-25</v>
      </c>
      <c r="C165" t="s">
        <v>19</v>
      </c>
      <c r="D165" t="s">
        <v>16</v>
      </c>
      <c r="E165">
        <v>0.80611181087644279</v>
      </c>
      <c r="F165">
        <v>0.99957630714971524</v>
      </c>
      <c r="G165">
        <v>0.93685844533856755</v>
      </c>
      <c r="H165">
        <v>0.83858514369410764</v>
      </c>
      <c r="I165">
        <v>0.94827222517283638</v>
      </c>
      <c r="J165">
        <v>0.90366533678962002</v>
      </c>
    </row>
    <row r="166" spans="1:10" x14ac:dyDescent="0.2">
      <c r="A166">
        <v>4</v>
      </c>
      <c r="B166">
        <v>-25</v>
      </c>
      <c r="C166" t="s">
        <v>19</v>
      </c>
      <c r="D166" t="s">
        <v>16</v>
      </c>
      <c r="E166">
        <v>0.64505639157690875</v>
      </c>
      <c r="F166">
        <v>0.99876874372275681</v>
      </c>
      <c r="G166">
        <v>0.8758317558175992</v>
      </c>
      <c r="H166">
        <v>0.73487023970987586</v>
      </c>
      <c r="I166">
        <v>0.9216168837330162</v>
      </c>
      <c r="J166">
        <v>0.83810791550323815</v>
      </c>
    </row>
    <row r="167" spans="1:10" x14ac:dyDescent="0.2">
      <c r="A167">
        <v>0</v>
      </c>
      <c r="B167">
        <v>-20</v>
      </c>
      <c r="C167" t="s">
        <v>19</v>
      </c>
      <c r="D167" t="s">
        <v>16</v>
      </c>
      <c r="E167">
        <v>0.9961334336416624</v>
      </c>
      <c r="F167">
        <v>0.99993883282044316</v>
      </c>
      <c r="G167">
        <v>0.99867305582677601</v>
      </c>
      <c r="H167">
        <v>0.96688083597200236</v>
      </c>
      <c r="I167">
        <v>0.98630121627838863</v>
      </c>
      <c r="J167">
        <v>0.9746418192445202</v>
      </c>
    </row>
    <row r="168" spans="1:10" x14ac:dyDescent="0.2">
      <c r="A168">
        <v>1</v>
      </c>
      <c r="B168">
        <v>-20</v>
      </c>
      <c r="C168" t="s">
        <v>19</v>
      </c>
      <c r="D168" t="s">
        <v>16</v>
      </c>
      <c r="E168">
        <v>0.97631859491344797</v>
      </c>
      <c r="F168">
        <v>0.99975006867900462</v>
      </c>
      <c r="G168">
        <v>0.9921922227980704</v>
      </c>
      <c r="H168">
        <v>0.95746342762133962</v>
      </c>
      <c r="I168">
        <v>0.971869114457099</v>
      </c>
      <c r="J168">
        <v>0.96562907416627597</v>
      </c>
    </row>
    <row r="169" spans="1:10" x14ac:dyDescent="0.2">
      <c r="A169">
        <v>2</v>
      </c>
      <c r="B169">
        <v>-20</v>
      </c>
      <c r="C169" t="s">
        <v>19</v>
      </c>
      <c r="D169" t="s">
        <v>16</v>
      </c>
      <c r="E169">
        <v>0.91115165626852401</v>
      </c>
      <c r="F169">
        <v>0.99979110078323719</v>
      </c>
      <c r="G169">
        <v>0.97196248134823637</v>
      </c>
      <c r="H169">
        <v>0.9148358922979748</v>
      </c>
      <c r="I169">
        <v>0.96742335967288895</v>
      </c>
      <c r="J169">
        <v>0.9465086159103272</v>
      </c>
    </row>
    <row r="170" spans="1:10" x14ac:dyDescent="0.2">
      <c r="A170">
        <v>3</v>
      </c>
      <c r="B170">
        <v>-20</v>
      </c>
      <c r="C170" t="s">
        <v>19</v>
      </c>
      <c r="D170" t="s">
        <v>16</v>
      </c>
      <c r="E170">
        <v>0.79488742471052665</v>
      </c>
      <c r="F170">
        <v>0.99968566752790422</v>
      </c>
      <c r="G170">
        <v>0.93315733234534282</v>
      </c>
      <c r="H170">
        <v>0.8373390317113264</v>
      </c>
      <c r="I170">
        <v>0.9508896381623444</v>
      </c>
      <c r="J170">
        <v>0.90189982907639843</v>
      </c>
    </row>
    <row r="171" spans="1:10" x14ac:dyDescent="0.2">
      <c r="A171">
        <v>4</v>
      </c>
      <c r="B171">
        <v>-20</v>
      </c>
      <c r="C171" t="s">
        <v>19</v>
      </c>
      <c r="D171" t="s">
        <v>16</v>
      </c>
      <c r="E171">
        <v>0.62724716610498377</v>
      </c>
      <c r="F171">
        <v>0.99863477378166643</v>
      </c>
      <c r="G171">
        <v>0.86825804829327313</v>
      </c>
      <c r="H171">
        <v>0.72166473807798848</v>
      </c>
      <c r="I171">
        <v>0.91208043978364917</v>
      </c>
      <c r="J171">
        <v>0.82724705200619275</v>
      </c>
    </row>
    <row r="172" spans="1:10" x14ac:dyDescent="0.2">
      <c r="A172">
        <v>0</v>
      </c>
      <c r="B172">
        <v>-15</v>
      </c>
      <c r="C172" t="s">
        <v>19</v>
      </c>
      <c r="D172" t="s">
        <v>16</v>
      </c>
      <c r="E172">
        <v>0.98877232683308802</v>
      </c>
      <c r="F172">
        <v>0.999927221831452</v>
      </c>
      <c r="G172">
        <v>0.99634710249923863</v>
      </c>
      <c r="H172">
        <v>0.96528185642114461</v>
      </c>
      <c r="I172">
        <v>0.97938083771054618</v>
      </c>
      <c r="J172">
        <v>0.97295600904765278</v>
      </c>
    </row>
    <row r="173" spans="1:10" x14ac:dyDescent="0.2">
      <c r="A173">
        <v>1</v>
      </c>
      <c r="B173">
        <v>-15</v>
      </c>
      <c r="C173" t="s">
        <v>19</v>
      </c>
      <c r="D173" t="s">
        <v>16</v>
      </c>
      <c r="E173">
        <v>0.96782558910809524</v>
      </c>
      <c r="F173">
        <v>0.99973240114717199</v>
      </c>
      <c r="G173">
        <v>0.98955303145630036</v>
      </c>
      <c r="H173">
        <v>0.95146868210740176</v>
      </c>
      <c r="I173">
        <v>0.97164283944865915</v>
      </c>
      <c r="J173">
        <v>0.9637730948970672</v>
      </c>
    </row>
    <row r="174" spans="1:10" x14ac:dyDescent="0.2">
      <c r="A174">
        <v>2</v>
      </c>
      <c r="B174">
        <v>-15</v>
      </c>
      <c r="C174" t="s">
        <v>19</v>
      </c>
      <c r="D174" t="s">
        <v>16</v>
      </c>
      <c r="E174">
        <v>0.89978384458543048</v>
      </c>
      <c r="F174">
        <v>0.99977017043496041</v>
      </c>
      <c r="G174">
        <v>0.96828861520236997</v>
      </c>
      <c r="H174">
        <v>0.90811678373350158</v>
      </c>
      <c r="I174">
        <v>0.9663597316993654</v>
      </c>
      <c r="J174">
        <v>0.94232522301054245</v>
      </c>
    </row>
    <row r="175" spans="1:10" x14ac:dyDescent="0.2">
      <c r="A175">
        <v>3</v>
      </c>
      <c r="B175">
        <v>-15</v>
      </c>
      <c r="C175" t="s">
        <v>19</v>
      </c>
      <c r="D175" t="s">
        <v>16</v>
      </c>
      <c r="E175">
        <v>0.77857054560064931</v>
      </c>
      <c r="F175">
        <v>0.99965611839033475</v>
      </c>
      <c r="G175">
        <v>0.92737564666599659</v>
      </c>
      <c r="H175">
        <v>0.82482628361625432</v>
      </c>
      <c r="I175">
        <v>0.94702298182292843</v>
      </c>
      <c r="J175">
        <v>0.89471085580734511</v>
      </c>
    </row>
    <row r="176" spans="1:10" x14ac:dyDescent="0.2">
      <c r="A176">
        <v>4</v>
      </c>
      <c r="B176">
        <v>-15</v>
      </c>
      <c r="C176" t="s">
        <v>19</v>
      </c>
      <c r="D176" t="s">
        <v>16</v>
      </c>
      <c r="E176">
        <v>0.60593021913283629</v>
      </c>
      <c r="F176">
        <v>0.99748598073928219</v>
      </c>
      <c r="G176">
        <v>0.85802540170711827</v>
      </c>
      <c r="H176">
        <v>0.70530035923719392</v>
      </c>
      <c r="I176">
        <v>0.90910911213286238</v>
      </c>
      <c r="J176">
        <v>0.82023079036554514</v>
      </c>
    </row>
    <row r="177" spans="1:10" x14ac:dyDescent="0.2">
      <c r="A177">
        <v>0</v>
      </c>
      <c r="B177">
        <v>-10</v>
      </c>
      <c r="C177" t="s">
        <v>19</v>
      </c>
      <c r="D177" t="s">
        <v>16</v>
      </c>
      <c r="E177">
        <v>0.97613488969331563</v>
      </c>
      <c r="F177">
        <v>0.99976007233472675</v>
      </c>
      <c r="G177">
        <v>0.99214428150818379</v>
      </c>
      <c r="H177">
        <v>0.95840578110823837</v>
      </c>
      <c r="I177">
        <v>0.97350453945305415</v>
      </c>
      <c r="J177">
        <v>0.96735574971242999</v>
      </c>
    </row>
    <row r="178" spans="1:10" x14ac:dyDescent="0.2">
      <c r="A178">
        <v>1</v>
      </c>
      <c r="B178">
        <v>-10</v>
      </c>
      <c r="C178" t="s">
        <v>19</v>
      </c>
      <c r="D178" t="s">
        <v>16</v>
      </c>
      <c r="E178">
        <v>0.95376590858345844</v>
      </c>
      <c r="F178">
        <v>0.99970389000970838</v>
      </c>
      <c r="G178">
        <v>0.98516184216677383</v>
      </c>
      <c r="H178">
        <v>0.94317713883998899</v>
      </c>
      <c r="I178">
        <v>0.97149672921949559</v>
      </c>
      <c r="J178">
        <v>0.96019451337290818</v>
      </c>
    </row>
    <row r="179" spans="1:10" x14ac:dyDescent="0.2">
      <c r="A179">
        <v>2</v>
      </c>
      <c r="B179">
        <v>-10</v>
      </c>
      <c r="C179" t="s">
        <v>19</v>
      </c>
      <c r="D179" t="s">
        <v>16</v>
      </c>
      <c r="E179">
        <v>0.88275082808040883</v>
      </c>
      <c r="F179">
        <v>0.99973904186344764</v>
      </c>
      <c r="G179">
        <v>0.96273594954169117</v>
      </c>
      <c r="H179">
        <v>0.89764091395133427</v>
      </c>
      <c r="I179">
        <v>0.96481208383112038</v>
      </c>
      <c r="J179">
        <v>0.93624423357765885</v>
      </c>
    </row>
    <row r="180" spans="1:10" x14ac:dyDescent="0.2">
      <c r="A180">
        <v>3</v>
      </c>
      <c r="B180">
        <v>-10</v>
      </c>
      <c r="C180" t="s">
        <v>19</v>
      </c>
      <c r="D180" t="s">
        <v>16</v>
      </c>
      <c r="E180">
        <v>0.75681719438457162</v>
      </c>
      <c r="F180">
        <v>0.9996154387957128</v>
      </c>
      <c r="G180">
        <v>0.91954818641640079</v>
      </c>
      <c r="H180">
        <v>0.80821894010264783</v>
      </c>
      <c r="I180">
        <v>0.94211990557498837</v>
      </c>
      <c r="J180">
        <v>0.88541641595751053</v>
      </c>
    </row>
    <row r="181" spans="1:10" x14ac:dyDescent="0.2">
      <c r="A181">
        <v>4</v>
      </c>
      <c r="B181">
        <v>-10</v>
      </c>
      <c r="C181" t="s">
        <v>19</v>
      </c>
      <c r="D181" t="s">
        <v>16</v>
      </c>
      <c r="E181">
        <v>0.58085686670781822</v>
      </c>
      <c r="F181">
        <v>0.99559967402665883</v>
      </c>
      <c r="G181">
        <v>0.8452245138508524</v>
      </c>
      <c r="H181">
        <v>0.68963179950375375</v>
      </c>
      <c r="I181">
        <v>0.90647384771191941</v>
      </c>
      <c r="J181">
        <v>0.80832941662779334</v>
      </c>
    </row>
    <row r="182" spans="1:10" x14ac:dyDescent="0.2">
      <c r="A182">
        <v>0</v>
      </c>
      <c r="B182">
        <v>-5</v>
      </c>
      <c r="C182" t="s">
        <v>19</v>
      </c>
      <c r="D182" t="s">
        <v>16</v>
      </c>
      <c r="E182">
        <v>0.95724782788980844</v>
      </c>
      <c r="F182">
        <v>0.99972427282527876</v>
      </c>
      <c r="G182">
        <v>0.98627096647501522</v>
      </c>
      <c r="H182">
        <v>0.9465593135833702</v>
      </c>
      <c r="I182">
        <v>0.97349130883689361</v>
      </c>
      <c r="J182">
        <v>0.96306247892862595</v>
      </c>
    </row>
    <row r="183" spans="1:10" x14ac:dyDescent="0.2">
      <c r="A183">
        <v>1</v>
      </c>
      <c r="B183">
        <v>-5</v>
      </c>
      <c r="C183" t="s">
        <v>19</v>
      </c>
      <c r="D183" t="s">
        <v>16</v>
      </c>
      <c r="E183">
        <v>0.93384808181980195</v>
      </c>
      <c r="F183">
        <v>0.9996633228839602</v>
      </c>
      <c r="G183">
        <v>0.97888072306621943</v>
      </c>
      <c r="H183">
        <v>0.93065955437721881</v>
      </c>
      <c r="I183">
        <v>0.97069060600444923</v>
      </c>
      <c r="J183">
        <v>0.95451721420909796</v>
      </c>
    </row>
    <row r="184" spans="1:10" x14ac:dyDescent="0.2">
      <c r="A184">
        <v>2</v>
      </c>
      <c r="B184">
        <v>-5</v>
      </c>
      <c r="C184" t="s">
        <v>19</v>
      </c>
      <c r="D184" t="s">
        <v>16</v>
      </c>
      <c r="E184">
        <v>0.85982737788386765</v>
      </c>
      <c r="F184">
        <v>0.9996964575210836</v>
      </c>
      <c r="G184">
        <v>0.95516055014438583</v>
      </c>
      <c r="H184">
        <v>0.88005065295995111</v>
      </c>
      <c r="I184">
        <v>0.96214062104449816</v>
      </c>
      <c r="J184">
        <v>0.9288360704386952</v>
      </c>
    </row>
    <row r="185" spans="1:10" x14ac:dyDescent="0.2">
      <c r="A185">
        <v>3</v>
      </c>
      <c r="B185">
        <v>-5</v>
      </c>
      <c r="C185" t="s">
        <v>19</v>
      </c>
      <c r="D185" t="s">
        <v>16</v>
      </c>
      <c r="E185">
        <v>0.729550121380101</v>
      </c>
      <c r="F185">
        <v>0.99956212683310064</v>
      </c>
      <c r="G185">
        <v>0.90952601988000115</v>
      </c>
      <c r="H185">
        <v>0.78738505719270124</v>
      </c>
      <c r="I185">
        <v>0.93591185617816863</v>
      </c>
      <c r="J185">
        <v>0.87380648650332959</v>
      </c>
    </row>
    <row r="186" spans="1:10" x14ac:dyDescent="0.2">
      <c r="A186">
        <v>4</v>
      </c>
      <c r="B186">
        <v>-5</v>
      </c>
      <c r="C186" t="s">
        <v>19</v>
      </c>
      <c r="D186" t="s">
        <v>16</v>
      </c>
      <c r="E186">
        <v>0.55241271392721369</v>
      </c>
      <c r="F186">
        <v>0.99267005784967921</v>
      </c>
      <c r="G186">
        <v>0.82960713930976004</v>
      </c>
      <c r="H186">
        <v>0.67101182640057333</v>
      </c>
      <c r="I186">
        <v>0.90033885096515642</v>
      </c>
      <c r="J186">
        <v>0.79669675631044401</v>
      </c>
    </row>
    <row r="187" spans="1:10" x14ac:dyDescent="0.2">
      <c r="A187">
        <v>0</v>
      </c>
      <c r="B187">
        <v>0</v>
      </c>
      <c r="C187" t="s">
        <v>19</v>
      </c>
      <c r="D187" t="s">
        <v>16</v>
      </c>
      <c r="E187">
        <v>0.93215687296815719</v>
      </c>
      <c r="F187">
        <v>0.9996757004074116</v>
      </c>
      <c r="G187">
        <v>0.97836666253740157</v>
      </c>
      <c r="H187">
        <v>0.93208316873156283</v>
      </c>
      <c r="I187">
        <v>0.97299554100519359</v>
      </c>
      <c r="J187">
        <v>0.95589624590233402</v>
      </c>
    </row>
    <row r="188" spans="1:10" x14ac:dyDescent="0.2">
      <c r="A188">
        <v>1</v>
      </c>
      <c r="B188">
        <v>0</v>
      </c>
      <c r="C188" t="s">
        <v>19</v>
      </c>
      <c r="D188" t="s">
        <v>16</v>
      </c>
      <c r="E188">
        <v>0.90770468303895002</v>
      </c>
      <c r="F188">
        <v>0.99960891363940241</v>
      </c>
      <c r="G188">
        <v>0.97051760967551803</v>
      </c>
      <c r="H188">
        <v>0.91294100865695238</v>
      </c>
      <c r="I188">
        <v>0.96911173454010158</v>
      </c>
      <c r="J188">
        <v>0.94678570517203098</v>
      </c>
    </row>
    <row r="189" spans="1:10" x14ac:dyDescent="0.2">
      <c r="A189">
        <v>2</v>
      </c>
      <c r="B189">
        <v>0</v>
      </c>
      <c r="C189" t="s">
        <v>19</v>
      </c>
      <c r="D189" t="s">
        <v>16</v>
      </c>
      <c r="E189">
        <v>0.83076101312688433</v>
      </c>
      <c r="F189">
        <v>0.99964062075326277</v>
      </c>
      <c r="G189">
        <v>0.94537164786939876</v>
      </c>
      <c r="H189">
        <v>0.86197971784806815</v>
      </c>
      <c r="I189">
        <v>0.95943042075234497</v>
      </c>
      <c r="J189">
        <v>0.91823692121767564</v>
      </c>
    </row>
    <row r="190" spans="1:10" x14ac:dyDescent="0.2">
      <c r="A190">
        <v>3</v>
      </c>
      <c r="B190">
        <v>0</v>
      </c>
      <c r="C190" t="s">
        <v>19</v>
      </c>
      <c r="D190" t="s">
        <v>16</v>
      </c>
      <c r="E190">
        <v>0.69672147978522569</v>
      </c>
      <c r="F190">
        <v>0.99949409779763077</v>
      </c>
      <c r="G190">
        <v>0.8971221578762445</v>
      </c>
      <c r="H190">
        <v>0.76749364416105637</v>
      </c>
      <c r="I190">
        <v>0.92930085278116314</v>
      </c>
      <c r="J190">
        <v>0.85768965872244252</v>
      </c>
    </row>
    <row r="191" spans="1:10" x14ac:dyDescent="0.2">
      <c r="A191">
        <v>4</v>
      </c>
      <c r="B191">
        <v>0</v>
      </c>
      <c r="C191" t="s">
        <v>19</v>
      </c>
      <c r="D191" t="s">
        <v>16</v>
      </c>
      <c r="E191">
        <v>0.52316148937153018</v>
      </c>
      <c r="F191">
        <v>0.98505916258773596</v>
      </c>
      <c r="G191">
        <v>0.80934412725965665</v>
      </c>
      <c r="H191">
        <v>0.64479749422127286</v>
      </c>
      <c r="I191">
        <v>0.90112566193749155</v>
      </c>
      <c r="J191">
        <v>0.78790707837828611</v>
      </c>
    </row>
    <row r="192" spans="1:10" x14ac:dyDescent="0.2">
      <c r="A192">
        <v>0</v>
      </c>
      <c r="B192">
        <v>5</v>
      </c>
      <c r="C192" t="s">
        <v>19</v>
      </c>
      <c r="D192" t="s">
        <v>16</v>
      </c>
      <c r="E192">
        <v>0.900406653499075</v>
      </c>
      <c r="F192">
        <v>0.99961213378875302</v>
      </c>
      <c r="G192">
        <v>0.96818246319566237</v>
      </c>
      <c r="H192">
        <v>0.91085935348156799</v>
      </c>
      <c r="I192">
        <v>0.97137863447903117</v>
      </c>
      <c r="J192">
        <v>0.94653894391731397</v>
      </c>
    </row>
    <row r="193" spans="1:10" x14ac:dyDescent="0.2">
      <c r="A193">
        <v>1</v>
      </c>
      <c r="B193">
        <v>5</v>
      </c>
      <c r="C193" t="s">
        <v>19</v>
      </c>
      <c r="D193" t="s">
        <v>16</v>
      </c>
      <c r="E193">
        <v>0.87493255850024276</v>
      </c>
      <c r="F193">
        <v>0.99953814586645184</v>
      </c>
      <c r="G193">
        <v>0.95982589410016439</v>
      </c>
      <c r="H193">
        <v>0.89289992638950655</v>
      </c>
      <c r="I193">
        <v>0.96733908063646756</v>
      </c>
      <c r="J193">
        <v>0.93608392892433723</v>
      </c>
    </row>
    <row r="194" spans="1:10" x14ac:dyDescent="0.2">
      <c r="A194">
        <v>2</v>
      </c>
      <c r="B194">
        <v>5</v>
      </c>
      <c r="C194" t="s">
        <v>19</v>
      </c>
      <c r="D194" t="s">
        <v>16</v>
      </c>
      <c r="E194">
        <v>0.79531204117605869</v>
      </c>
      <c r="F194">
        <v>0.99956903342443437</v>
      </c>
      <c r="G194">
        <v>0.93313146920908119</v>
      </c>
      <c r="H194">
        <v>0.83542598337494078</v>
      </c>
      <c r="I194">
        <v>0.95517957759844763</v>
      </c>
      <c r="J194">
        <v>0.90609147786664079</v>
      </c>
    </row>
    <row r="195" spans="1:10" x14ac:dyDescent="0.2">
      <c r="A195">
        <v>3</v>
      </c>
      <c r="B195">
        <v>5</v>
      </c>
      <c r="C195" t="s">
        <v>19</v>
      </c>
      <c r="D195" t="s">
        <v>16</v>
      </c>
      <c r="E195">
        <v>0.65848946526662944</v>
      </c>
      <c r="F195">
        <v>0.9993079957813068</v>
      </c>
      <c r="G195">
        <v>0.88207571742883839</v>
      </c>
      <c r="H195">
        <v>0.74283216464780844</v>
      </c>
      <c r="I195">
        <v>0.92672893336873363</v>
      </c>
      <c r="J195">
        <v>0.84636278632628759</v>
      </c>
    </row>
    <row r="196" spans="1:10" x14ac:dyDescent="0.2">
      <c r="A196">
        <v>4</v>
      </c>
      <c r="B196">
        <v>5</v>
      </c>
      <c r="C196" t="s">
        <v>19</v>
      </c>
      <c r="D196" t="s">
        <v>16</v>
      </c>
      <c r="E196">
        <v>0.49281791940844588</v>
      </c>
      <c r="F196">
        <v>0.97289096307067202</v>
      </c>
      <c r="G196">
        <v>0.78477200096180844</v>
      </c>
      <c r="H196">
        <v>0.61947729833487419</v>
      </c>
      <c r="I196">
        <v>0.9019620652825564</v>
      </c>
      <c r="J196">
        <v>0.77207155839317365</v>
      </c>
    </row>
    <row r="197" spans="1:10" x14ac:dyDescent="0.2">
      <c r="A197">
        <v>0</v>
      </c>
      <c r="B197">
        <v>10</v>
      </c>
      <c r="C197" t="s">
        <v>19</v>
      </c>
      <c r="D197" t="s">
        <v>16</v>
      </c>
      <c r="E197">
        <v>0.86154260819443285</v>
      </c>
      <c r="F197">
        <v>0.9995304968633264</v>
      </c>
      <c r="G197">
        <v>0.9554116838941672</v>
      </c>
      <c r="H197">
        <v>0.88407306492332427</v>
      </c>
      <c r="I197">
        <v>0.96910037824969719</v>
      </c>
      <c r="J197">
        <v>0.93468360199130163</v>
      </c>
    </row>
    <row r="198" spans="1:10" x14ac:dyDescent="0.2">
      <c r="A198">
        <v>1</v>
      </c>
      <c r="B198">
        <v>10</v>
      </c>
      <c r="C198" t="s">
        <v>19</v>
      </c>
      <c r="D198" t="s">
        <v>16</v>
      </c>
      <c r="E198">
        <v>0.83514781202463806</v>
      </c>
      <c r="F198">
        <v>0.99944752578257723</v>
      </c>
      <c r="G198">
        <v>0.94650410305951405</v>
      </c>
      <c r="H198">
        <v>0.86262581588426746</v>
      </c>
      <c r="I198">
        <v>0.96399593183533916</v>
      </c>
      <c r="J198">
        <v>0.92402439328707864</v>
      </c>
    </row>
    <row r="199" spans="1:10" x14ac:dyDescent="0.2">
      <c r="A199">
        <v>2</v>
      </c>
      <c r="B199">
        <v>10</v>
      </c>
      <c r="C199" t="s">
        <v>19</v>
      </c>
      <c r="D199" t="s">
        <v>16</v>
      </c>
      <c r="E199">
        <v>0.75330178107081414</v>
      </c>
      <c r="F199">
        <v>0.99947823686493475</v>
      </c>
      <c r="G199">
        <v>0.91815416181481579</v>
      </c>
      <c r="H199">
        <v>0.8037167493176981</v>
      </c>
      <c r="I199">
        <v>0.94973542034683023</v>
      </c>
      <c r="J199">
        <v>0.89114951767566908</v>
      </c>
    </row>
    <row r="200" spans="1:10" x14ac:dyDescent="0.2">
      <c r="A200">
        <v>3</v>
      </c>
      <c r="B200">
        <v>10</v>
      </c>
      <c r="C200" t="s">
        <v>19</v>
      </c>
      <c r="D200" t="s">
        <v>16</v>
      </c>
      <c r="E200">
        <v>0.61482714813946227</v>
      </c>
      <c r="F200">
        <v>0.99917836053249476</v>
      </c>
      <c r="G200">
        <v>0.86415829958977108</v>
      </c>
      <c r="H200">
        <v>0.70921494507472294</v>
      </c>
      <c r="I200">
        <v>0.91490408376938726</v>
      </c>
      <c r="J200">
        <v>0.82626765046421946</v>
      </c>
    </row>
    <row r="201" spans="1:10" x14ac:dyDescent="0.2">
      <c r="A201">
        <v>4</v>
      </c>
      <c r="B201">
        <v>10</v>
      </c>
      <c r="C201" t="s">
        <v>19</v>
      </c>
      <c r="D201" t="s">
        <v>16</v>
      </c>
      <c r="E201">
        <v>0.44972043765956382</v>
      </c>
      <c r="F201">
        <v>0.97594581013882675</v>
      </c>
      <c r="G201">
        <v>0.76403550304687495</v>
      </c>
      <c r="H201">
        <v>0.58711220794750696</v>
      </c>
      <c r="I201">
        <v>0.85724470837514677</v>
      </c>
      <c r="J201">
        <v>0.73318905537409806</v>
      </c>
    </row>
    <row r="202" spans="1:10" x14ac:dyDescent="0.2">
      <c r="A202">
        <v>0</v>
      </c>
      <c r="B202">
        <v>15</v>
      </c>
      <c r="C202" t="s">
        <v>19</v>
      </c>
      <c r="D202" t="s">
        <v>16</v>
      </c>
      <c r="E202">
        <v>0.81518253736541768</v>
      </c>
      <c r="F202">
        <v>0.99942653827115324</v>
      </c>
      <c r="G202">
        <v>0.93968924438427237</v>
      </c>
      <c r="H202">
        <v>0.85353454607532853</v>
      </c>
      <c r="I202">
        <v>0.96644092615325838</v>
      </c>
      <c r="J202">
        <v>0.9192673596965838</v>
      </c>
    </row>
    <row r="203" spans="1:10" x14ac:dyDescent="0.2">
      <c r="A203">
        <v>1</v>
      </c>
      <c r="B203">
        <v>15</v>
      </c>
      <c r="C203" t="s">
        <v>19</v>
      </c>
      <c r="D203" t="s">
        <v>16</v>
      </c>
      <c r="E203">
        <v>0.78805372530119444</v>
      </c>
      <c r="F203">
        <v>0.99933218559212422</v>
      </c>
      <c r="G203">
        <v>0.93019491634706963</v>
      </c>
      <c r="H203">
        <v>0.83187516928120009</v>
      </c>
      <c r="I203">
        <v>0.96065570954090163</v>
      </c>
      <c r="J203">
        <v>0.907459589367408</v>
      </c>
    </row>
    <row r="204" spans="1:10" x14ac:dyDescent="0.2">
      <c r="A204">
        <v>2</v>
      </c>
      <c r="B204">
        <v>15</v>
      </c>
      <c r="C204" t="s">
        <v>19</v>
      </c>
      <c r="D204" t="s">
        <v>16</v>
      </c>
      <c r="E204">
        <v>0.70466375568070372</v>
      </c>
      <c r="F204">
        <v>0.99936338683751003</v>
      </c>
      <c r="G204">
        <v>0.90010196987045688</v>
      </c>
      <c r="H204">
        <v>0.77367734546910838</v>
      </c>
      <c r="I204">
        <v>0.94395606177523805</v>
      </c>
      <c r="J204">
        <v>0.8707911734248035</v>
      </c>
    </row>
    <row r="205" spans="1:10" x14ac:dyDescent="0.2">
      <c r="A205">
        <v>3</v>
      </c>
      <c r="B205">
        <v>15</v>
      </c>
      <c r="C205" t="s">
        <v>19</v>
      </c>
      <c r="D205" t="s">
        <v>16</v>
      </c>
      <c r="E205">
        <v>0.5664979165491425</v>
      </c>
      <c r="F205">
        <v>0.99846850922448283</v>
      </c>
      <c r="G205">
        <v>0.84271324773168033</v>
      </c>
      <c r="H205">
        <v>0.6782411707255529</v>
      </c>
      <c r="I205">
        <v>0.90988799541245424</v>
      </c>
      <c r="J205">
        <v>0.8058059870162072</v>
      </c>
    </row>
    <row r="206" spans="1:10" x14ac:dyDescent="0.2">
      <c r="A206">
        <v>4</v>
      </c>
      <c r="B206">
        <v>15</v>
      </c>
      <c r="C206" t="s">
        <v>19</v>
      </c>
      <c r="D206" t="s">
        <v>16</v>
      </c>
      <c r="E206">
        <v>0.4007763404913175</v>
      </c>
      <c r="F206">
        <v>0.9807634977556986</v>
      </c>
      <c r="G206">
        <v>0.73993387688730727</v>
      </c>
      <c r="H206">
        <v>0.55873188471081781</v>
      </c>
      <c r="I206">
        <v>0.79164401644591309</v>
      </c>
      <c r="J206">
        <v>0.68617506805286343</v>
      </c>
    </row>
    <row r="207" spans="1:10" x14ac:dyDescent="0.2">
      <c r="A207">
        <v>0</v>
      </c>
      <c r="B207">
        <v>20</v>
      </c>
      <c r="C207" t="s">
        <v>19</v>
      </c>
      <c r="D207" t="s">
        <v>16</v>
      </c>
      <c r="E207">
        <v>0.76109865409689659</v>
      </c>
      <c r="F207">
        <v>0.99929431020683224</v>
      </c>
      <c r="G207">
        <v>0.92058908547692364</v>
      </c>
      <c r="H207">
        <v>0.81317915796228557</v>
      </c>
      <c r="I207">
        <v>0.96240743333989998</v>
      </c>
      <c r="J207">
        <v>0.90155166373418061</v>
      </c>
    </row>
    <row r="208" spans="1:10" x14ac:dyDescent="0.2">
      <c r="A208">
        <v>1</v>
      </c>
      <c r="B208">
        <v>20</v>
      </c>
      <c r="C208" t="s">
        <v>19</v>
      </c>
      <c r="D208" t="s">
        <v>16</v>
      </c>
      <c r="E208">
        <v>0.73351437100002848</v>
      </c>
      <c r="F208">
        <v>0.9991852234872346</v>
      </c>
      <c r="G208">
        <v>0.91048117838812437</v>
      </c>
      <c r="H208">
        <v>0.79081342584135461</v>
      </c>
      <c r="I208">
        <v>0.95554647921039004</v>
      </c>
      <c r="J208">
        <v>0.88863698569335192</v>
      </c>
    </row>
    <row r="209" spans="1:10" x14ac:dyDescent="0.2">
      <c r="A209">
        <v>2</v>
      </c>
      <c r="B209">
        <v>20</v>
      </c>
      <c r="C209" t="s">
        <v>19</v>
      </c>
      <c r="D209" t="s">
        <v>16</v>
      </c>
      <c r="E209">
        <v>0.64948822489265368</v>
      </c>
      <c r="F209">
        <v>0.99921752449113099</v>
      </c>
      <c r="G209">
        <v>0.87857464752370173</v>
      </c>
      <c r="H209">
        <v>0.73197685631892973</v>
      </c>
      <c r="I209">
        <v>0.9350703696003364</v>
      </c>
      <c r="J209">
        <v>0.84842453176440036</v>
      </c>
    </row>
    <row r="210" spans="1:10" x14ac:dyDescent="0.2">
      <c r="A210">
        <v>3</v>
      </c>
      <c r="B210">
        <v>20</v>
      </c>
      <c r="C210" t="s">
        <v>19</v>
      </c>
      <c r="D210" t="s">
        <v>16</v>
      </c>
      <c r="E210">
        <v>0.51387912175984607</v>
      </c>
      <c r="F210">
        <v>0.99702008161790801</v>
      </c>
      <c r="G210">
        <v>0.81727349582723974</v>
      </c>
      <c r="H210">
        <v>0.64191161098150296</v>
      </c>
      <c r="I210">
        <v>0.90008797924500705</v>
      </c>
      <c r="J210">
        <v>0.78425443237435544</v>
      </c>
    </row>
    <row r="211" spans="1:10" x14ac:dyDescent="0.2">
      <c r="A211">
        <v>4</v>
      </c>
      <c r="B211">
        <v>20</v>
      </c>
      <c r="C211" t="s">
        <v>19</v>
      </c>
      <c r="D211" t="s">
        <v>16</v>
      </c>
      <c r="E211">
        <v>0.35141492401704127</v>
      </c>
      <c r="F211">
        <v>0.98078643456527081</v>
      </c>
      <c r="G211">
        <v>0.70942628396698137</v>
      </c>
      <c r="H211">
        <v>0.50305356571277804</v>
      </c>
      <c r="I211">
        <v>0.71435233770224271</v>
      </c>
      <c r="J211">
        <v>0.63839404236807717</v>
      </c>
    </row>
    <row r="212" spans="1:10" x14ac:dyDescent="0.2">
      <c r="A212">
        <v>0</v>
      </c>
      <c r="B212">
        <v>-80</v>
      </c>
      <c r="C212" t="s">
        <v>20</v>
      </c>
      <c r="D212" t="s">
        <v>16</v>
      </c>
      <c r="E212">
        <v>0.71046739444543516</v>
      </c>
      <c r="F212">
        <v>0.99977069237455596</v>
      </c>
      <c r="G212">
        <v>0.89467614932523354</v>
      </c>
      <c r="H212">
        <v>0.67347109575384867</v>
      </c>
      <c r="I212">
        <v>0.90790792015720045</v>
      </c>
      <c r="J212">
        <v>0.81232513631192593</v>
      </c>
    </row>
    <row r="213" spans="1:10" x14ac:dyDescent="0.2">
      <c r="A213">
        <v>1</v>
      </c>
      <c r="B213">
        <v>-80</v>
      </c>
      <c r="C213" t="s">
        <v>20</v>
      </c>
      <c r="D213" t="s">
        <v>16</v>
      </c>
      <c r="E213">
        <v>0.70580784357311432</v>
      </c>
      <c r="F213">
        <v>0.99976653411962557</v>
      </c>
      <c r="G213">
        <v>0.89282232790681393</v>
      </c>
      <c r="H213">
        <v>0.66885382427340068</v>
      </c>
      <c r="I213">
        <v>0.90642526014126057</v>
      </c>
      <c r="J213">
        <v>0.80955451294801717</v>
      </c>
    </row>
    <row r="214" spans="1:10" x14ac:dyDescent="0.2">
      <c r="A214">
        <v>2</v>
      </c>
      <c r="B214">
        <v>-80</v>
      </c>
      <c r="C214" t="s">
        <v>20</v>
      </c>
      <c r="D214" t="s">
        <v>16</v>
      </c>
      <c r="E214">
        <v>0.69198723583995658</v>
      </c>
      <c r="F214">
        <v>0.99975384406249801</v>
      </c>
      <c r="G214">
        <v>0.88728249855023766</v>
      </c>
      <c r="H214">
        <v>0.65521425793602361</v>
      </c>
      <c r="I214">
        <v>0.90194046541356943</v>
      </c>
      <c r="J214">
        <v>0.80129564355006289</v>
      </c>
    </row>
    <row r="215" spans="1:10" x14ac:dyDescent="0.2">
      <c r="A215">
        <v>3</v>
      </c>
      <c r="B215">
        <v>-80</v>
      </c>
      <c r="C215" t="s">
        <v>20</v>
      </c>
      <c r="D215" t="s">
        <v>16</v>
      </c>
      <c r="E215">
        <v>0.66950592102625983</v>
      </c>
      <c r="F215">
        <v>0.99973203442261083</v>
      </c>
      <c r="G215">
        <v>0.87813382831425446</v>
      </c>
      <c r="H215">
        <v>0.63320303531471223</v>
      </c>
      <c r="I215">
        <v>0.89437129536302207</v>
      </c>
      <c r="J215">
        <v>0.7877353551113262</v>
      </c>
    </row>
    <row r="216" spans="1:10" x14ac:dyDescent="0.2">
      <c r="A216">
        <v>4</v>
      </c>
      <c r="B216">
        <v>-80</v>
      </c>
      <c r="C216" t="s">
        <v>20</v>
      </c>
      <c r="D216" t="s">
        <v>16</v>
      </c>
      <c r="E216">
        <v>0.63927337505578996</v>
      </c>
      <c r="F216">
        <v>0.99970036103731263</v>
      </c>
      <c r="G216">
        <v>0.86554431493717043</v>
      </c>
      <c r="H216">
        <v>0.60393435640871707</v>
      </c>
      <c r="I216">
        <v>0.88368293590248637</v>
      </c>
      <c r="J216">
        <v>0.76927147982384547</v>
      </c>
    </row>
    <row r="217" spans="1:10" x14ac:dyDescent="0.2">
      <c r="A217">
        <v>0</v>
      </c>
      <c r="B217">
        <v>-75</v>
      </c>
      <c r="C217" t="s">
        <v>20</v>
      </c>
      <c r="D217" t="s">
        <v>16</v>
      </c>
      <c r="E217">
        <v>0.76834432972284383</v>
      </c>
      <c r="F217">
        <v>0.99980250386918756</v>
      </c>
      <c r="G217">
        <v>0.91715247400030842</v>
      </c>
      <c r="H217">
        <v>0.73077971027479505</v>
      </c>
      <c r="I217">
        <v>0.91943215125451638</v>
      </c>
      <c r="J217">
        <v>0.84207537668841814</v>
      </c>
    </row>
    <row r="218" spans="1:10" x14ac:dyDescent="0.2">
      <c r="A218">
        <v>1</v>
      </c>
      <c r="B218">
        <v>-75</v>
      </c>
      <c r="C218" t="s">
        <v>20</v>
      </c>
      <c r="D218" t="s">
        <v>16</v>
      </c>
      <c r="E218">
        <v>0.76191342648377602</v>
      </c>
      <c r="F218">
        <v>0.99979699814366396</v>
      </c>
      <c r="G218">
        <v>0.91470091838875156</v>
      </c>
      <c r="H218">
        <v>0.72425864780540217</v>
      </c>
      <c r="I218">
        <v>0.91739951502433459</v>
      </c>
      <c r="J218">
        <v>0.83826470380141138</v>
      </c>
    </row>
    <row r="219" spans="1:10" x14ac:dyDescent="0.2">
      <c r="A219">
        <v>2</v>
      </c>
      <c r="B219">
        <v>-75</v>
      </c>
      <c r="C219" t="s">
        <v>20</v>
      </c>
      <c r="D219" t="s">
        <v>16</v>
      </c>
      <c r="E219">
        <v>0.74271703670375266</v>
      </c>
      <c r="F219">
        <v>0.99977976164778559</v>
      </c>
      <c r="G219">
        <v>0.90731583822608342</v>
      </c>
      <c r="H219">
        <v>0.70491472177031089</v>
      </c>
      <c r="I219">
        <v>0.91111018904898999</v>
      </c>
      <c r="J219">
        <v>0.82678420959164278</v>
      </c>
    </row>
    <row r="220" spans="1:10" x14ac:dyDescent="0.2">
      <c r="A220">
        <v>3</v>
      </c>
      <c r="B220">
        <v>-75</v>
      </c>
      <c r="C220" t="s">
        <v>20</v>
      </c>
      <c r="D220" t="s">
        <v>16</v>
      </c>
      <c r="E220">
        <v>0.71111804881330343</v>
      </c>
      <c r="F220">
        <v>0.9997485544462944</v>
      </c>
      <c r="G220">
        <v>0.89492702284511416</v>
      </c>
      <c r="H220">
        <v>0.67347757786878826</v>
      </c>
      <c r="I220">
        <v>0.90000374539436256</v>
      </c>
      <c r="J220">
        <v>0.80754612585890062</v>
      </c>
    </row>
    <row r="221" spans="1:10" x14ac:dyDescent="0.2">
      <c r="A221">
        <v>4</v>
      </c>
      <c r="B221">
        <v>-75</v>
      </c>
      <c r="C221" t="s">
        <v>20</v>
      </c>
      <c r="D221" t="s">
        <v>16</v>
      </c>
      <c r="E221">
        <v>0.66793760540426628</v>
      </c>
      <c r="F221">
        <v>0.9996994211982152</v>
      </c>
      <c r="G221">
        <v>0.87748370578973356</v>
      </c>
      <c r="H221">
        <v>0.63135453026752653</v>
      </c>
      <c r="I221">
        <v>0.88322285035291492</v>
      </c>
      <c r="J221">
        <v>0.78058494610331663</v>
      </c>
    </row>
    <row r="222" spans="1:10" x14ac:dyDescent="0.2">
      <c r="A222">
        <v>0</v>
      </c>
      <c r="B222">
        <v>-70</v>
      </c>
      <c r="C222" t="s">
        <v>20</v>
      </c>
      <c r="D222" t="s">
        <v>16</v>
      </c>
      <c r="E222">
        <v>0.81784628252251979</v>
      </c>
      <c r="F222">
        <v>0.99982686602107762</v>
      </c>
      <c r="G222">
        <v>0.93578055682909556</v>
      </c>
      <c r="H222">
        <v>0.78078020844935081</v>
      </c>
      <c r="I222">
        <v>0.92853476361924103</v>
      </c>
      <c r="J222">
        <v>0.86668540262874649</v>
      </c>
    </row>
    <row r="223" spans="1:10" x14ac:dyDescent="0.2">
      <c r="A223">
        <v>1</v>
      </c>
      <c r="B223">
        <v>-70</v>
      </c>
      <c r="C223" t="s">
        <v>20</v>
      </c>
      <c r="D223" t="s">
        <v>16</v>
      </c>
      <c r="E223">
        <v>0.81011874527028571</v>
      </c>
      <c r="F223">
        <v>0.99982038779975424</v>
      </c>
      <c r="G223">
        <v>0.93287087181102835</v>
      </c>
      <c r="H223">
        <v>0.77259748266438344</v>
      </c>
      <c r="I223">
        <v>0.92607865928528477</v>
      </c>
      <c r="J223">
        <v>0.86202954160124245</v>
      </c>
    </row>
    <row r="224" spans="1:10" x14ac:dyDescent="0.2">
      <c r="A224">
        <v>2</v>
      </c>
      <c r="B224">
        <v>-70</v>
      </c>
      <c r="C224" t="s">
        <v>20</v>
      </c>
      <c r="D224" t="s">
        <v>16</v>
      </c>
      <c r="E224">
        <v>0.78658760741396028</v>
      </c>
      <c r="F224">
        <v>0.99979962274028999</v>
      </c>
      <c r="G224">
        <v>0.92403685693751081</v>
      </c>
      <c r="H224">
        <v>0.74819192829888748</v>
      </c>
      <c r="I224">
        <v>0.91831305949055098</v>
      </c>
      <c r="J224">
        <v>0.84784233932385433</v>
      </c>
    </row>
    <row r="225" spans="1:10" x14ac:dyDescent="0.2">
      <c r="A225">
        <v>3</v>
      </c>
      <c r="B225">
        <v>-70</v>
      </c>
      <c r="C225" t="s">
        <v>20</v>
      </c>
      <c r="D225" t="s">
        <v>16</v>
      </c>
      <c r="E225">
        <v>0.74708009433960554</v>
      </c>
      <c r="F225">
        <v>0.99976013660839602</v>
      </c>
      <c r="G225">
        <v>0.9089921701443332</v>
      </c>
      <c r="H225">
        <v>0.70816828796571452</v>
      </c>
      <c r="I225">
        <v>0.9039875111631428</v>
      </c>
      <c r="J225">
        <v>0.82354767649124283</v>
      </c>
    </row>
    <row r="226" spans="1:10" x14ac:dyDescent="0.2">
      <c r="A226">
        <v>4</v>
      </c>
      <c r="B226">
        <v>-70</v>
      </c>
      <c r="C226" t="s">
        <v>20</v>
      </c>
      <c r="D226" t="s">
        <v>16</v>
      </c>
      <c r="E226">
        <v>0.69218342155585633</v>
      </c>
      <c r="F226">
        <v>0.99969287465407664</v>
      </c>
      <c r="G226">
        <v>0.88734585505927865</v>
      </c>
      <c r="H226">
        <v>0.65404051696838339</v>
      </c>
      <c r="I226">
        <v>0.88085487265357276</v>
      </c>
      <c r="J226">
        <v>0.78843765022253665</v>
      </c>
    </row>
    <row r="227" spans="1:10" x14ac:dyDescent="0.2">
      <c r="A227">
        <v>0</v>
      </c>
      <c r="B227">
        <v>-65</v>
      </c>
      <c r="C227" t="s">
        <v>20</v>
      </c>
      <c r="D227" t="s">
        <v>16</v>
      </c>
      <c r="E227">
        <v>0.85991726528550372</v>
      </c>
      <c r="F227">
        <v>0.99999336852537202</v>
      </c>
      <c r="G227">
        <v>0.95125591621547878</v>
      </c>
      <c r="H227">
        <v>0.81391688207424984</v>
      </c>
      <c r="I227">
        <v>0.92761554889695241</v>
      </c>
      <c r="J227">
        <v>0.88050370386013288</v>
      </c>
    </row>
    <row r="228" spans="1:10" x14ac:dyDescent="0.2">
      <c r="A228">
        <v>1</v>
      </c>
      <c r="B228">
        <v>-65</v>
      </c>
      <c r="C228" t="s">
        <v>20</v>
      </c>
      <c r="D228" t="s">
        <v>16</v>
      </c>
      <c r="E228">
        <v>0.85086727551691566</v>
      </c>
      <c r="F228">
        <v>0.99999289867941343</v>
      </c>
      <c r="G228">
        <v>0.94799709009626021</v>
      </c>
      <c r="H228">
        <v>0.80399178294221485</v>
      </c>
      <c r="I228">
        <v>0.92449480716340204</v>
      </c>
      <c r="J228">
        <v>0.87500566211396835</v>
      </c>
    </row>
    <row r="229" spans="1:10" x14ac:dyDescent="0.2">
      <c r="A229">
        <v>2</v>
      </c>
      <c r="B229">
        <v>-65</v>
      </c>
      <c r="C229" t="s">
        <v>20</v>
      </c>
      <c r="D229" t="s">
        <v>16</v>
      </c>
      <c r="E229">
        <v>0.82368757395023218</v>
      </c>
      <c r="F229">
        <v>0.99981504546194144</v>
      </c>
      <c r="G229">
        <v>0.93792740362963722</v>
      </c>
      <c r="H229">
        <v>0.78543203011255613</v>
      </c>
      <c r="I229">
        <v>0.92401623075201278</v>
      </c>
      <c r="J229">
        <v>0.86513832059692375</v>
      </c>
    </row>
    <row r="230" spans="1:10" x14ac:dyDescent="0.2">
      <c r="A230">
        <v>3</v>
      </c>
      <c r="B230">
        <v>-65</v>
      </c>
      <c r="C230" t="s">
        <v>20</v>
      </c>
      <c r="D230" t="s">
        <v>16</v>
      </c>
      <c r="E230">
        <v>0.7776879865867049</v>
      </c>
      <c r="F230">
        <v>0.99976815472418601</v>
      </c>
      <c r="G230">
        <v>0.92066932665032641</v>
      </c>
      <c r="H230">
        <v>0.73759297878682362</v>
      </c>
      <c r="I230">
        <v>0.90675191926561716</v>
      </c>
      <c r="J230">
        <v>0.83631134067967627</v>
      </c>
    </row>
    <row r="231" spans="1:10" x14ac:dyDescent="0.2">
      <c r="A231">
        <v>4</v>
      </c>
      <c r="B231">
        <v>-65</v>
      </c>
      <c r="C231" t="s">
        <v>20</v>
      </c>
      <c r="D231" t="s">
        <v>16</v>
      </c>
      <c r="E231">
        <v>0.71188640548266313</v>
      </c>
      <c r="F231">
        <v>0.99998473975070723</v>
      </c>
      <c r="G231">
        <v>0.89550234598265788</v>
      </c>
      <c r="H231">
        <v>0.66640944639001209</v>
      </c>
      <c r="I231">
        <v>0.86444641264816491</v>
      </c>
      <c r="J231">
        <v>0.78188182942365092</v>
      </c>
    </row>
    <row r="232" spans="1:10" x14ac:dyDescent="0.2">
      <c r="A232">
        <v>0</v>
      </c>
      <c r="B232">
        <v>-60</v>
      </c>
      <c r="C232" t="s">
        <v>20</v>
      </c>
      <c r="D232" t="s">
        <v>16</v>
      </c>
      <c r="E232">
        <v>0.89543439240147682</v>
      </c>
      <c r="F232">
        <v>0.99999515277251505</v>
      </c>
      <c r="G232">
        <v>0.96388634363068038</v>
      </c>
      <c r="H232">
        <v>0.84817124959879675</v>
      </c>
      <c r="I232">
        <v>0.9334494219466476</v>
      </c>
      <c r="J232">
        <v>0.89803570196424665</v>
      </c>
    </row>
    <row r="233" spans="1:10" x14ac:dyDescent="0.2">
      <c r="A233">
        <v>1</v>
      </c>
      <c r="B233">
        <v>-60</v>
      </c>
      <c r="C233" t="s">
        <v>20</v>
      </c>
      <c r="D233" t="s">
        <v>16</v>
      </c>
      <c r="E233">
        <v>0.88544079344219984</v>
      </c>
      <c r="F233">
        <v>0.9999946580212874</v>
      </c>
      <c r="G233">
        <v>0.96035206510667637</v>
      </c>
      <c r="H233">
        <v>0.83666604715735238</v>
      </c>
      <c r="I233">
        <v>0.92995996580202722</v>
      </c>
      <c r="J233">
        <v>0.89201734462549553</v>
      </c>
    </row>
    <row r="234" spans="1:10" x14ac:dyDescent="0.2">
      <c r="A234">
        <v>2</v>
      </c>
      <c r="B234">
        <v>-60</v>
      </c>
      <c r="C234" t="s">
        <v>20</v>
      </c>
      <c r="D234" t="s">
        <v>16</v>
      </c>
      <c r="E234">
        <v>0.85494728235934714</v>
      </c>
      <c r="F234">
        <v>0.99999310618499715</v>
      </c>
      <c r="G234">
        <v>0.94945516470399438</v>
      </c>
      <c r="H234">
        <v>0.8067956417666311</v>
      </c>
      <c r="I234">
        <v>0.91954551604042722</v>
      </c>
      <c r="J234">
        <v>0.87209255078331749</v>
      </c>
    </row>
    <row r="235" spans="1:10" x14ac:dyDescent="0.2">
      <c r="A235">
        <v>3</v>
      </c>
      <c r="B235">
        <v>-60</v>
      </c>
      <c r="C235" t="s">
        <v>20</v>
      </c>
      <c r="D235" t="s">
        <v>16</v>
      </c>
      <c r="E235">
        <v>0.80322805855886859</v>
      </c>
      <c r="F235">
        <v>0.99977330052649482</v>
      </c>
      <c r="G235">
        <v>0.93022437687179016</v>
      </c>
      <c r="H235">
        <v>0.76204326354027052</v>
      </c>
      <c r="I235">
        <v>0.90851266382271278</v>
      </c>
      <c r="J235">
        <v>0.84624728768935364</v>
      </c>
    </row>
    <row r="236" spans="1:10" x14ac:dyDescent="0.2">
      <c r="A236">
        <v>4</v>
      </c>
      <c r="B236">
        <v>-60</v>
      </c>
      <c r="C236" t="s">
        <v>20</v>
      </c>
      <c r="D236" t="s">
        <v>16</v>
      </c>
      <c r="E236">
        <v>0.72776408736431664</v>
      </c>
      <c r="F236">
        <v>0.99998576397925742</v>
      </c>
      <c r="G236">
        <v>0.90173354248907478</v>
      </c>
      <c r="H236">
        <v>0.68001468000640652</v>
      </c>
      <c r="I236">
        <v>0.85893718404534691</v>
      </c>
      <c r="J236">
        <v>0.78377741582176108</v>
      </c>
    </row>
    <row r="237" spans="1:10" x14ac:dyDescent="0.2">
      <c r="A237">
        <v>0</v>
      </c>
      <c r="B237">
        <v>-55</v>
      </c>
      <c r="C237" t="s">
        <v>20</v>
      </c>
      <c r="D237" t="s">
        <v>16</v>
      </c>
      <c r="E237">
        <v>0.92458516049573258</v>
      </c>
      <c r="F237">
        <v>0.99999656521175462</v>
      </c>
      <c r="G237">
        <v>0.97414685460052075</v>
      </c>
      <c r="H237">
        <v>0.87558499938645751</v>
      </c>
      <c r="I237">
        <v>0.93772960755895396</v>
      </c>
      <c r="J237">
        <v>0.91225370844486242</v>
      </c>
    </row>
    <row r="238" spans="1:10" x14ac:dyDescent="0.2">
      <c r="A238">
        <v>1</v>
      </c>
      <c r="B238">
        <v>-55</v>
      </c>
      <c r="C238" t="s">
        <v>20</v>
      </c>
      <c r="D238" t="s">
        <v>16</v>
      </c>
      <c r="E238">
        <v>0.91390012645177399</v>
      </c>
      <c r="F238">
        <v>0.99999605132465919</v>
      </c>
      <c r="G238">
        <v>0.97039306210226861</v>
      </c>
      <c r="H238">
        <v>0.86228192099640855</v>
      </c>
      <c r="I238">
        <v>0.93382365631349318</v>
      </c>
      <c r="J238">
        <v>0.90587049358697602</v>
      </c>
    </row>
    <row r="239" spans="1:10" x14ac:dyDescent="0.2">
      <c r="A239">
        <v>2</v>
      </c>
      <c r="B239">
        <v>-55</v>
      </c>
      <c r="C239" t="s">
        <v>20</v>
      </c>
      <c r="D239" t="s">
        <v>16</v>
      </c>
      <c r="E239">
        <v>0.88090353906779895</v>
      </c>
      <c r="F239">
        <v>0.9999944269566976</v>
      </c>
      <c r="G239">
        <v>0.95873061594647924</v>
      </c>
      <c r="H239">
        <v>0.82987436123607139</v>
      </c>
      <c r="I239">
        <v>0.9226726836399668</v>
      </c>
      <c r="J239">
        <v>0.8841763554686648</v>
      </c>
    </row>
    <row r="240" spans="1:10" x14ac:dyDescent="0.2">
      <c r="A240">
        <v>3</v>
      </c>
      <c r="B240">
        <v>-55</v>
      </c>
      <c r="C240" t="s">
        <v>20</v>
      </c>
      <c r="D240" t="s">
        <v>16</v>
      </c>
      <c r="E240">
        <v>0.8237893410417636</v>
      </c>
      <c r="F240">
        <v>0.99977591873627003</v>
      </c>
      <c r="G240">
        <v>0.93786810181638858</v>
      </c>
      <c r="H240">
        <v>0.77622971747412706</v>
      </c>
      <c r="I240">
        <v>0.90823316069416116</v>
      </c>
      <c r="J240">
        <v>0.85496729352187195</v>
      </c>
    </row>
    <row r="241" spans="1:10" x14ac:dyDescent="0.2">
      <c r="A241">
        <v>4</v>
      </c>
      <c r="B241">
        <v>-55</v>
      </c>
      <c r="C241" t="s">
        <v>20</v>
      </c>
      <c r="D241" t="s">
        <v>16</v>
      </c>
      <c r="E241">
        <v>0.7396119895803609</v>
      </c>
      <c r="F241">
        <v>0.99998650545849921</v>
      </c>
      <c r="G241">
        <v>0.90632663680052961</v>
      </c>
      <c r="H241">
        <v>0.68938284852233112</v>
      </c>
      <c r="I241">
        <v>0.85214961156272218</v>
      </c>
      <c r="J241">
        <v>0.78317261821593398</v>
      </c>
    </row>
    <row r="242" spans="1:10" x14ac:dyDescent="0.2">
      <c r="A242">
        <v>0</v>
      </c>
      <c r="B242">
        <v>-50</v>
      </c>
      <c r="C242" t="s">
        <v>20</v>
      </c>
      <c r="D242" t="s">
        <v>16</v>
      </c>
      <c r="E242">
        <v>0.94819027000532596</v>
      </c>
      <c r="F242">
        <v>0.99999767275558882</v>
      </c>
      <c r="G242">
        <v>0.9823492931492388</v>
      </c>
      <c r="H242">
        <v>0.89691157972696889</v>
      </c>
      <c r="I242">
        <v>0.94055664022210117</v>
      </c>
      <c r="J242">
        <v>0.92325995348332923</v>
      </c>
    </row>
    <row r="243" spans="1:10" x14ac:dyDescent="0.2">
      <c r="A243">
        <v>1</v>
      </c>
      <c r="B243">
        <v>-50</v>
      </c>
      <c r="C243" t="s">
        <v>20</v>
      </c>
      <c r="D243" t="s">
        <v>16</v>
      </c>
      <c r="E243">
        <v>0.93684012333865041</v>
      </c>
      <c r="F243">
        <v>0.99999714282691621</v>
      </c>
      <c r="G243">
        <v>0.97841366932133744</v>
      </c>
      <c r="H243">
        <v>0.88537647368937289</v>
      </c>
      <c r="I243">
        <v>0.9371856389428268</v>
      </c>
      <c r="J243">
        <v>0.91622016885857305</v>
      </c>
    </row>
    <row r="244" spans="1:10" x14ac:dyDescent="0.2">
      <c r="A244">
        <v>2</v>
      </c>
      <c r="B244">
        <v>-50</v>
      </c>
      <c r="C244" t="s">
        <v>20</v>
      </c>
      <c r="D244" t="s">
        <v>16</v>
      </c>
      <c r="E244">
        <v>0.9017560126958496</v>
      </c>
      <c r="F244">
        <v>0.99999545548129776</v>
      </c>
      <c r="G244">
        <v>0.96609534951560361</v>
      </c>
      <c r="H244">
        <v>0.84917420828919721</v>
      </c>
      <c r="I244">
        <v>0.925049950180447</v>
      </c>
      <c r="J244">
        <v>0.89328991417886094</v>
      </c>
    </row>
    <row r="245" spans="1:10" x14ac:dyDescent="0.2">
      <c r="A245">
        <v>3</v>
      </c>
      <c r="B245">
        <v>-50</v>
      </c>
      <c r="C245" t="s">
        <v>20</v>
      </c>
      <c r="D245" t="s">
        <v>16</v>
      </c>
      <c r="E245">
        <v>0.83966074503746213</v>
      </c>
      <c r="F245">
        <v>0.99999228960067521</v>
      </c>
      <c r="G245">
        <v>0.94389069411248083</v>
      </c>
      <c r="H245">
        <v>0.78132767134262182</v>
      </c>
      <c r="I245">
        <v>0.89727778198557429</v>
      </c>
      <c r="J245">
        <v>0.85097669042238711</v>
      </c>
    </row>
    <row r="246" spans="1:10" x14ac:dyDescent="0.2">
      <c r="A246">
        <v>4</v>
      </c>
      <c r="B246">
        <v>-50</v>
      </c>
      <c r="C246" t="s">
        <v>20</v>
      </c>
      <c r="D246" t="s">
        <v>16</v>
      </c>
      <c r="E246">
        <v>0.7475229043784577</v>
      </c>
      <c r="F246">
        <v>0.99998698763296678</v>
      </c>
      <c r="G246">
        <v>0.90936117804941596</v>
      </c>
      <c r="H246">
        <v>0.69466528650344717</v>
      </c>
      <c r="I246">
        <v>0.84400748459319552</v>
      </c>
      <c r="J246">
        <v>0.78018222331065323</v>
      </c>
    </row>
    <row r="247" spans="1:10" x14ac:dyDescent="0.2">
      <c r="A247">
        <v>0</v>
      </c>
      <c r="B247">
        <v>-45</v>
      </c>
      <c r="C247" t="s">
        <v>20</v>
      </c>
      <c r="D247" t="s">
        <v>16</v>
      </c>
      <c r="E247">
        <v>0.96681047620641603</v>
      </c>
      <c r="F247">
        <v>0.99999852438594605</v>
      </c>
      <c r="G247">
        <v>0.9887459841887688</v>
      </c>
      <c r="H247">
        <v>0.91368308619303795</v>
      </c>
      <c r="I247">
        <v>0.94212375946230076</v>
      </c>
      <c r="J247">
        <v>0.93093446030385241</v>
      </c>
    </row>
    <row r="248" spans="1:10" x14ac:dyDescent="0.2">
      <c r="A248">
        <v>1</v>
      </c>
      <c r="B248">
        <v>-45</v>
      </c>
      <c r="C248" t="s">
        <v>20</v>
      </c>
      <c r="D248" t="s">
        <v>16</v>
      </c>
      <c r="E248">
        <v>0.9548840961418068</v>
      </c>
      <c r="F248">
        <v>0.99999797954389802</v>
      </c>
      <c r="G248">
        <v>0.98465078168366404</v>
      </c>
      <c r="H248">
        <v>0.90097827935845076</v>
      </c>
      <c r="I248">
        <v>0.93876369780300839</v>
      </c>
      <c r="J248">
        <v>0.92402936702954841</v>
      </c>
    </row>
    <row r="249" spans="1:10" x14ac:dyDescent="0.2">
      <c r="A249">
        <v>2</v>
      </c>
      <c r="B249">
        <v>-45</v>
      </c>
      <c r="C249" t="s">
        <v>20</v>
      </c>
      <c r="D249" t="s">
        <v>16</v>
      </c>
      <c r="E249">
        <v>0.91779910095694461</v>
      </c>
      <c r="F249">
        <v>0.9999962327583436</v>
      </c>
      <c r="G249">
        <v>0.97174243612399225</v>
      </c>
      <c r="H249">
        <v>0.86187271870177873</v>
      </c>
      <c r="I249">
        <v>0.92603594234503162</v>
      </c>
      <c r="J249">
        <v>0.90021439991498808</v>
      </c>
    </row>
    <row r="250" spans="1:10" x14ac:dyDescent="0.2">
      <c r="A250">
        <v>3</v>
      </c>
      <c r="B250">
        <v>-45</v>
      </c>
      <c r="C250" t="s">
        <v>20</v>
      </c>
      <c r="D250" t="s">
        <v>16</v>
      </c>
      <c r="E250">
        <v>0.85151516410326678</v>
      </c>
      <c r="F250">
        <v>0.99999291013372016</v>
      </c>
      <c r="G250">
        <v>0.94817310014390199</v>
      </c>
      <c r="H250">
        <v>0.7929073645207837</v>
      </c>
      <c r="I250">
        <v>0.89646659756502123</v>
      </c>
      <c r="J250">
        <v>0.85351636835740363</v>
      </c>
    </row>
    <row r="251" spans="1:10" x14ac:dyDescent="0.2">
      <c r="A251">
        <v>4</v>
      </c>
      <c r="B251">
        <v>-45</v>
      </c>
      <c r="C251" t="s">
        <v>20</v>
      </c>
      <c r="D251" t="s">
        <v>16</v>
      </c>
      <c r="E251">
        <v>0.75156490020358224</v>
      </c>
      <c r="F251">
        <v>0.99998722533184081</v>
      </c>
      <c r="G251">
        <v>0.91089007500721619</v>
      </c>
      <c r="H251">
        <v>0.69598001953581357</v>
      </c>
      <c r="I251">
        <v>0.83435734273239259</v>
      </c>
      <c r="J251">
        <v>0.77484582207576413</v>
      </c>
    </row>
    <row r="252" spans="1:10" x14ac:dyDescent="0.2">
      <c r="A252">
        <v>0</v>
      </c>
      <c r="B252">
        <v>-40</v>
      </c>
      <c r="C252" t="s">
        <v>20</v>
      </c>
      <c r="D252" t="s">
        <v>16</v>
      </c>
      <c r="E252">
        <v>0.98087361724044597</v>
      </c>
      <c r="F252">
        <v>0.99999915586291277</v>
      </c>
      <c r="G252">
        <v>0.99353673789460639</v>
      </c>
      <c r="H252">
        <v>0.92400712859076561</v>
      </c>
      <c r="I252">
        <v>0.94506809861884522</v>
      </c>
      <c r="J252">
        <v>0.93619349817671238</v>
      </c>
    </row>
    <row r="253" spans="1:10" x14ac:dyDescent="0.2">
      <c r="A253">
        <v>1</v>
      </c>
      <c r="B253">
        <v>-40</v>
      </c>
      <c r="C253" t="s">
        <v>20</v>
      </c>
      <c r="D253" t="s">
        <v>16</v>
      </c>
      <c r="E253">
        <v>0.96842215201977444</v>
      </c>
      <c r="F253">
        <v>0.99999859571757599</v>
      </c>
      <c r="G253">
        <v>0.98929116707421139</v>
      </c>
      <c r="H253">
        <v>0.91228183979872235</v>
      </c>
      <c r="I253">
        <v>0.93920691428744341</v>
      </c>
      <c r="J253">
        <v>0.92893209440960556</v>
      </c>
    </row>
    <row r="254" spans="1:10" x14ac:dyDescent="0.2">
      <c r="A254">
        <v>2</v>
      </c>
      <c r="B254">
        <v>-40</v>
      </c>
      <c r="C254" t="s">
        <v>20</v>
      </c>
      <c r="D254" t="s">
        <v>16</v>
      </c>
      <c r="E254">
        <v>0.92945948567543202</v>
      </c>
      <c r="F254">
        <v>0.99999678831340444</v>
      </c>
      <c r="G254">
        <v>0.97582130157457525</v>
      </c>
      <c r="H254">
        <v>0.87136572486689623</v>
      </c>
      <c r="I254">
        <v>0.92641822598686563</v>
      </c>
      <c r="J254">
        <v>0.90464271348977499</v>
      </c>
    </row>
    <row r="255" spans="1:10" x14ac:dyDescent="0.2">
      <c r="A255">
        <v>3</v>
      </c>
      <c r="B255">
        <v>-40</v>
      </c>
      <c r="C255" t="s">
        <v>20</v>
      </c>
      <c r="D255" t="s">
        <v>16</v>
      </c>
      <c r="E255">
        <v>0.85920497551042307</v>
      </c>
      <c r="F255">
        <v>0.99999330597281755</v>
      </c>
      <c r="G255">
        <v>0.95093334472700841</v>
      </c>
      <c r="H255">
        <v>0.79591256684272804</v>
      </c>
      <c r="I255">
        <v>0.8936097729008724</v>
      </c>
      <c r="J255">
        <v>0.85457428165564686</v>
      </c>
    </row>
    <row r="256" spans="1:10" x14ac:dyDescent="0.2">
      <c r="A256">
        <v>4</v>
      </c>
      <c r="B256">
        <v>-40</v>
      </c>
      <c r="C256" t="s">
        <v>20</v>
      </c>
      <c r="D256" t="s">
        <v>16</v>
      </c>
      <c r="E256">
        <v>0.7517778355818947</v>
      </c>
      <c r="F256">
        <v>0.99998722586167443</v>
      </c>
      <c r="G256">
        <v>0.91094107299490756</v>
      </c>
      <c r="H256">
        <v>0.69341273713317975</v>
      </c>
      <c r="I256">
        <v>0.82298324852241167</v>
      </c>
      <c r="J256">
        <v>0.76713997988175342</v>
      </c>
    </row>
    <row r="257" spans="1:10" x14ac:dyDescent="0.2">
      <c r="A257">
        <v>0</v>
      </c>
      <c r="B257">
        <v>-35</v>
      </c>
      <c r="C257" t="s">
        <v>20</v>
      </c>
      <c r="D257" t="s">
        <v>16</v>
      </c>
      <c r="E257">
        <v>0.9907261096340666</v>
      </c>
      <c r="F257">
        <v>0.99999959270554639</v>
      </c>
      <c r="G257">
        <v>0.99687339433552558</v>
      </c>
      <c r="H257">
        <v>0.92774111666683923</v>
      </c>
      <c r="I257">
        <v>0.95180996739825563</v>
      </c>
      <c r="J257">
        <v>0.94023520569487062</v>
      </c>
    </row>
    <row r="258" spans="1:10" x14ac:dyDescent="0.2">
      <c r="A258">
        <v>1</v>
      </c>
      <c r="B258">
        <v>-35</v>
      </c>
      <c r="C258" t="s">
        <v>20</v>
      </c>
      <c r="D258" t="s">
        <v>16</v>
      </c>
      <c r="E258">
        <v>0.9777676417577692</v>
      </c>
      <c r="F258">
        <v>0.9999990156334716</v>
      </c>
      <c r="G258">
        <v>0.99247566180023405</v>
      </c>
      <c r="H258">
        <v>0.91950526729624682</v>
      </c>
      <c r="I258">
        <v>0.94172675610127277</v>
      </c>
      <c r="J258">
        <v>0.93232948570655916</v>
      </c>
    </row>
    <row r="259" spans="1:10" x14ac:dyDescent="0.2">
      <c r="A259">
        <v>2</v>
      </c>
      <c r="B259">
        <v>-35</v>
      </c>
      <c r="C259" t="s">
        <v>20</v>
      </c>
      <c r="D259" t="s">
        <v>16</v>
      </c>
      <c r="E259">
        <v>0.936992186235866</v>
      </c>
      <c r="F259">
        <v>0.99999714253513039</v>
      </c>
      <c r="G259">
        <v>0.97844100906531017</v>
      </c>
      <c r="H259">
        <v>0.87703266594464824</v>
      </c>
      <c r="I259">
        <v>0.92608902887661682</v>
      </c>
      <c r="J259">
        <v>0.90694546095987361</v>
      </c>
    </row>
    <row r="260" spans="1:10" x14ac:dyDescent="0.2">
      <c r="A260">
        <v>3</v>
      </c>
      <c r="B260">
        <v>-35</v>
      </c>
      <c r="C260" t="s">
        <v>20</v>
      </c>
      <c r="D260" t="s">
        <v>16</v>
      </c>
      <c r="E260">
        <v>0.86284727983325016</v>
      </c>
      <c r="F260">
        <v>0.99999349023935558</v>
      </c>
      <c r="G260">
        <v>0.95223230386456681</v>
      </c>
      <c r="H260">
        <v>0.79892981105731542</v>
      </c>
      <c r="I260">
        <v>0.89070177302871134</v>
      </c>
      <c r="J260">
        <v>0.85293970178467959</v>
      </c>
    </row>
    <row r="261" spans="1:10" x14ac:dyDescent="0.2">
      <c r="A261">
        <v>4</v>
      </c>
      <c r="B261">
        <v>-35</v>
      </c>
      <c r="C261" t="s">
        <v>20</v>
      </c>
      <c r="D261" t="s">
        <v>16</v>
      </c>
      <c r="E261">
        <v>0.74817138331905753</v>
      </c>
      <c r="F261">
        <v>0.999986989517339</v>
      </c>
      <c r="G261">
        <v>0.90951742270070202</v>
      </c>
      <c r="H261">
        <v>0.68701975622427114</v>
      </c>
      <c r="I261">
        <v>0.80961133606415747</v>
      </c>
      <c r="J261">
        <v>0.75698449847085625</v>
      </c>
    </row>
    <row r="262" spans="1:10" x14ac:dyDescent="0.2">
      <c r="A262">
        <v>0</v>
      </c>
      <c r="B262">
        <v>-30</v>
      </c>
      <c r="C262" t="s">
        <v>20</v>
      </c>
      <c r="D262" t="s">
        <v>16</v>
      </c>
      <c r="E262">
        <v>0.99662298855011722</v>
      </c>
      <c r="F262">
        <v>0.99999985209552678</v>
      </c>
      <c r="G262">
        <v>0.9988629654531902</v>
      </c>
      <c r="H262">
        <v>0.92985416458811443</v>
      </c>
      <c r="I262">
        <v>0.96294950798021761</v>
      </c>
      <c r="J262">
        <v>0.94269174669986844</v>
      </c>
    </row>
    <row r="263" spans="1:10" x14ac:dyDescent="0.2">
      <c r="A263">
        <v>1</v>
      </c>
      <c r="B263">
        <v>-30</v>
      </c>
      <c r="C263" t="s">
        <v>20</v>
      </c>
      <c r="D263" t="s">
        <v>16</v>
      </c>
      <c r="E263">
        <v>0.98314766025571843</v>
      </c>
      <c r="F263">
        <v>0.99999925541386725</v>
      </c>
      <c r="G263">
        <v>0.99430200528615076</v>
      </c>
      <c r="H263">
        <v>0.92123132085383919</v>
      </c>
      <c r="I263">
        <v>0.94415830794771261</v>
      </c>
      <c r="J263">
        <v>0.93434356238442118</v>
      </c>
    </row>
    <row r="264" spans="1:10" x14ac:dyDescent="0.2">
      <c r="A264">
        <v>2</v>
      </c>
      <c r="B264">
        <v>-30</v>
      </c>
      <c r="C264" t="s">
        <v>20</v>
      </c>
      <c r="D264" t="s">
        <v>16</v>
      </c>
      <c r="E264">
        <v>0.94054834944467158</v>
      </c>
      <c r="F264">
        <v>0.99999730813876964</v>
      </c>
      <c r="G264">
        <v>0.97967233362439043</v>
      </c>
      <c r="H264">
        <v>0.87999471369494142</v>
      </c>
      <c r="I264">
        <v>0.92543093674751775</v>
      </c>
      <c r="J264">
        <v>0.90731473915082961</v>
      </c>
    </row>
    <row r="265" spans="1:10" x14ac:dyDescent="0.2">
      <c r="A265">
        <v>3</v>
      </c>
      <c r="B265">
        <v>-30</v>
      </c>
      <c r="C265" t="s">
        <v>20</v>
      </c>
      <c r="D265" t="s">
        <v>16</v>
      </c>
      <c r="E265">
        <v>0.86250173645249739</v>
      </c>
      <c r="F265">
        <v>0.99999346902281561</v>
      </c>
      <c r="G265">
        <v>0.95209943388180085</v>
      </c>
      <c r="H265">
        <v>0.79759167924311947</v>
      </c>
      <c r="I265">
        <v>0.88655797042647388</v>
      </c>
      <c r="J265">
        <v>0.84926667385105636</v>
      </c>
    </row>
    <row r="266" spans="1:10" x14ac:dyDescent="0.2">
      <c r="A266">
        <v>4</v>
      </c>
      <c r="B266">
        <v>-30</v>
      </c>
      <c r="C266" t="s">
        <v>20</v>
      </c>
      <c r="D266" t="s">
        <v>16</v>
      </c>
      <c r="E266">
        <v>0.7407247116048471</v>
      </c>
      <c r="F266">
        <v>0.9999865095966588</v>
      </c>
      <c r="G266">
        <v>0.90659790130151596</v>
      </c>
      <c r="H266">
        <v>0.67932742404707669</v>
      </c>
      <c r="I266">
        <v>0.79555902165147063</v>
      </c>
      <c r="J266">
        <v>0.74391209203781705</v>
      </c>
    </row>
    <row r="267" spans="1:10" x14ac:dyDescent="0.2">
      <c r="A267">
        <v>0</v>
      </c>
      <c r="B267">
        <v>-25</v>
      </c>
      <c r="C267" t="s">
        <v>20</v>
      </c>
      <c r="D267" t="s">
        <v>16</v>
      </c>
      <c r="E267">
        <v>0.99872606805760344</v>
      </c>
      <c r="F267">
        <v>0.99999891741291258</v>
      </c>
      <c r="G267">
        <v>0.99956837335311322</v>
      </c>
      <c r="H267">
        <v>0.93059130191874317</v>
      </c>
      <c r="I267">
        <v>0.96709074598847056</v>
      </c>
      <c r="J267">
        <v>0.94356174885188737</v>
      </c>
    </row>
    <row r="268" spans="1:10" x14ac:dyDescent="0.2">
      <c r="A268">
        <v>1</v>
      </c>
      <c r="B268">
        <v>-25</v>
      </c>
      <c r="C268" t="s">
        <v>20</v>
      </c>
      <c r="D268" t="s">
        <v>16</v>
      </c>
      <c r="E268">
        <v>0.98469716919483163</v>
      </c>
      <c r="F268">
        <v>0.99999932411833325</v>
      </c>
      <c r="G268">
        <v>0.99482672663549621</v>
      </c>
      <c r="H268">
        <v>0.92141023688882562</v>
      </c>
      <c r="I268">
        <v>0.94550280944009857</v>
      </c>
      <c r="J268">
        <v>0.93477090480628278</v>
      </c>
    </row>
    <row r="269" spans="1:10" x14ac:dyDescent="0.2">
      <c r="A269">
        <v>2</v>
      </c>
      <c r="B269">
        <v>-25</v>
      </c>
      <c r="C269" t="s">
        <v>20</v>
      </c>
      <c r="D269" t="s">
        <v>16</v>
      </c>
      <c r="E269">
        <v>0.94020210677591676</v>
      </c>
      <c r="F269">
        <v>0.99999729101893564</v>
      </c>
      <c r="G269">
        <v>0.97954901241987402</v>
      </c>
      <c r="H269">
        <v>0.87776114717110909</v>
      </c>
      <c r="I269">
        <v>0.92369403202749278</v>
      </c>
      <c r="J269">
        <v>0.90593930182355475</v>
      </c>
    </row>
    <row r="270" spans="1:10" x14ac:dyDescent="0.2">
      <c r="A270">
        <v>3</v>
      </c>
      <c r="B270">
        <v>-25</v>
      </c>
      <c r="C270" t="s">
        <v>20</v>
      </c>
      <c r="D270" t="s">
        <v>16</v>
      </c>
      <c r="E270">
        <v>0.85816819647892539</v>
      </c>
      <c r="F270">
        <v>0.99999324178498317</v>
      </c>
      <c r="G270">
        <v>0.95053329490440763</v>
      </c>
      <c r="H270">
        <v>0.79192892015420491</v>
      </c>
      <c r="I270">
        <v>0.88102975723384225</v>
      </c>
      <c r="J270">
        <v>0.84348251354118142</v>
      </c>
    </row>
    <row r="271" spans="1:10" x14ac:dyDescent="0.2">
      <c r="A271">
        <v>4</v>
      </c>
      <c r="B271">
        <v>-25</v>
      </c>
      <c r="C271" t="s">
        <v>20</v>
      </c>
      <c r="D271" t="s">
        <v>16</v>
      </c>
      <c r="E271">
        <v>0.72938779643330975</v>
      </c>
      <c r="F271">
        <v>0.99998577192001159</v>
      </c>
      <c r="G271">
        <v>0.90213618642617799</v>
      </c>
      <c r="H271">
        <v>0.66804065753527431</v>
      </c>
      <c r="I271">
        <v>0.77723203557808263</v>
      </c>
      <c r="J271">
        <v>0.72862054649362074</v>
      </c>
    </row>
    <row r="272" spans="1:10" x14ac:dyDescent="0.2">
      <c r="A272">
        <v>0</v>
      </c>
      <c r="B272">
        <v>-20</v>
      </c>
      <c r="C272" t="s">
        <v>20</v>
      </c>
      <c r="D272" t="s">
        <v>16</v>
      </c>
      <c r="E272">
        <v>0.9970797160919932</v>
      </c>
      <c r="F272">
        <v>0.99999987211908559</v>
      </c>
      <c r="G272">
        <v>0.99901681704835799</v>
      </c>
      <c r="H272">
        <v>0.92980244913945198</v>
      </c>
      <c r="I272">
        <v>0.96444591763411602</v>
      </c>
      <c r="J272">
        <v>0.94292204744515562</v>
      </c>
    </row>
    <row r="273" spans="1:10" x14ac:dyDescent="0.2">
      <c r="A273">
        <v>1</v>
      </c>
      <c r="B273">
        <v>-20</v>
      </c>
      <c r="C273" t="s">
        <v>20</v>
      </c>
      <c r="D273" t="s">
        <v>16</v>
      </c>
      <c r="E273">
        <v>0.98245594263455438</v>
      </c>
      <c r="F273">
        <v>0.99999922433177157</v>
      </c>
      <c r="G273">
        <v>0.99406622766018105</v>
      </c>
      <c r="H273">
        <v>0.92004841977555196</v>
      </c>
      <c r="I273">
        <v>0.94382192717449997</v>
      </c>
      <c r="J273">
        <v>0.9336208068252082</v>
      </c>
    </row>
    <row r="274" spans="1:10" x14ac:dyDescent="0.2">
      <c r="A274">
        <v>2</v>
      </c>
      <c r="B274">
        <v>-20</v>
      </c>
      <c r="C274" t="s">
        <v>20</v>
      </c>
      <c r="D274" t="s">
        <v>16</v>
      </c>
      <c r="E274">
        <v>0.93594841255680561</v>
      </c>
      <c r="F274">
        <v>0.99999709063004238</v>
      </c>
      <c r="G274">
        <v>0.97806832933245758</v>
      </c>
      <c r="H274">
        <v>0.87367421596509443</v>
      </c>
      <c r="I274">
        <v>0.92187819503751378</v>
      </c>
      <c r="J274">
        <v>0.90276673788022477</v>
      </c>
    </row>
    <row r="275" spans="1:10" x14ac:dyDescent="0.2">
      <c r="A275">
        <v>3</v>
      </c>
      <c r="B275">
        <v>-20</v>
      </c>
      <c r="C275" t="s">
        <v>20</v>
      </c>
      <c r="D275" t="s">
        <v>16</v>
      </c>
      <c r="E275">
        <v>0.8497869242648487</v>
      </c>
      <c r="F275">
        <v>0.99999280132446022</v>
      </c>
      <c r="G275">
        <v>0.9475015323335344</v>
      </c>
      <c r="H275">
        <v>0.78194749666192798</v>
      </c>
      <c r="I275">
        <v>0.87391677034734327</v>
      </c>
      <c r="J275">
        <v>0.83546686853175778</v>
      </c>
    </row>
    <row r="276" spans="1:10" x14ac:dyDescent="0.2">
      <c r="A276">
        <v>4</v>
      </c>
      <c r="B276">
        <v>-20</v>
      </c>
      <c r="C276" t="s">
        <v>20</v>
      </c>
      <c r="D276" t="s">
        <v>16</v>
      </c>
      <c r="E276">
        <v>0.71408418425710618</v>
      </c>
      <c r="F276">
        <v>0.99998475377256157</v>
      </c>
      <c r="G276">
        <v>0.89605942828428242</v>
      </c>
      <c r="H276">
        <v>0.65126267008965033</v>
      </c>
      <c r="I276">
        <v>0.75757153457171489</v>
      </c>
      <c r="J276">
        <v>0.71032871810242237</v>
      </c>
    </row>
    <row r="277" spans="1:10" x14ac:dyDescent="0.2">
      <c r="A277">
        <v>0</v>
      </c>
      <c r="B277">
        <v>-15</v>
      </c>
      <c r="C277" t="s">
        <v>20</v>
      </c>
      <c r="D277" t="s">
        <v>16</v>
      </c>
      <c r="E277">
        <v>0.99165194449798877</v>
      </c>
      <c r="F277">
        <v>0.99999963352167576</v>
      </c>
      <c r="G277">
        <v>0.99718609440828765</v>
      </c>
      <c r="H277">
        <v>0.92752871062646602</v>
      </c>
      <c r="I277">
        <v>0.9548417898058198</v>
      </c>
      <c r="J277">
        <v>0.9407593900999438</v>
      </c>
    </row>
    <row r="278" spans="1:10" x14ac:dyDescent="0.2">
      <c r="A278">
        <v>1</v>
      </c>
      <c r="B278">
        <v>-15</v>
      </c>
      <c r="C278" t="s">
        <v>20</v>
      </c>
      <c r="D278" t="s">
        <v>16</v>
      </c>
      <c r="E278">
        <v>0.9763677498861304</v>
      </c>
      <c r="F278">
        <v>0.99999895232845681</v>
      </c>
      <c r="G278">
        <v>0.99199710124350504</v>
      </c>
      <c r="H278">
        <v>0.91709485592198259</v>
      </c>
      <c r="I278">
        <v>0.94093046813764336</v>
      </c>
      <c r="J278">
        <v>0.93085791727207201</v>
      </c>
    </row>
    <row r="279" spans="1:10" x14ac:dyDescent="0.2">
      <c r="A279">
        <v>2</v>
      </c>
      <c r="B279">
        <v>-15</v>
      </c>
      <c r="C279" t="s">
        <v>20</v>
      </c>
      <c r="D279" t="s">
        <v>16</v>
      </c>
      <c r="E279">
        <v>0.92770329272965479</v>
      </c>
      <c r="F279">
        <v>0.999996699952308</v>
      </c>
      <c r="G279">
        <v>0.9751910854382484</v>
      </c>
      <c r="H279">
        <v>0.86456166649509758</v>
      </c>
      <c r="I279">
        <v>0.91889833095762263</v>
      </c>
      <c r="J279">
        <v>0.89770858812328214</v>
      </c>
    </row>
    <row r="280" spans="1:10" x14ac:dyDescent="0.2">
      <c r="A280">
        <v>3</v>
      </c>
      <c r="B280">
        <v>-15</v>
      </c>
      <c r="C280" t="s">
        <v>20</v>
      </c>
      <c r="D280" t="s">
        <v>16</v>
      </c>
      <c r="E280">
        <v>0.83724136482836253</v>
      </c>
      <c r="F280">
        <v>0.99999213329509484</v>
      </c>
      <c r="G280">
        <v>0.94294029963618875</v>
      </c>
      <c r="H280">
        <v>0.76763852837638713</v>
      </c>
      <c r="I280">
        <v>0.86495430628940406</v>
      </c>
      <c r="J280">
        <v>0.82504908263130972</v>
      </c>
    </row>
    <row r="281" spans="1:10" x14ac:dyDescent="0.2">
      <c r="A281">
        <v>4</v>
      </c>
      <c r="B281">
        <v>-15</v>
      </c>
      <c r="C281" t="s">
        <v>20</v>
      </c>
      <c r="D281" t="s">
        <v>16</v>
      </c>
      <c r="E281">
        <v>0.69568490025947904</v>
      </c>
      <c r="F281">
        <v>0.99907433108874122</v>
      </c>
      <c r="G281">
        <v>0.88768495074266973</v>
      </c>
      <c r="H281">
        <v>0.61995720047693348</v>
      </c>
      <c r="I281">
        <v>0.70988567947588177</v>
      </c>
      <c r="J281">
        <v>0.6701943941532168</v>
      </c>
    </row>
    <row r="282" spans="1:10" x14ac:dyDescent="0.2">
      <c r="A282">
        <v>0</v>
      </c>
      <c r="B282">
        <v>-10</v>
      </c>
      <c r="C282" t="s">
        <v>20</v>
      </c>
      <c r="D282" t="s">
        <v>16</v>
      </c>
      <c r="E282">
        <v>0.98229309059832515</v>
      </c>
      <c r="F282">
        <v>0.99999921905871303</v>
      </c>
      <c r="G282">
        <v>0.99401838145673604</v>
      </c>
      <c r="H282">
        <v>0.92367236049335844</v>
      </c>
      <c r="I282">
        <v>0.94658322588763644</v>
      </c>
      <c r="J282">
        <v>0.93699918433066642</v>
      </c>
    </row>
    <row r="283" spans="1:10" x14ac:dyDescent="0.2">
      <c r="A283">
        <v>1</v>
      </c>
      <c r="B283">
        <v>-10</v>
      </c>
      <c r="C283" t="s">
        <v>20</v>
      </c>
      <c r="D283" t="s">
        <v>16</v>
      </c>
      <c r="E283">
        <v>0.96628158761577476</v>
      </c>
      <c r="F283">
        <v>0.99999849783571082</v>
      </c>
      <c r="G283">
        <v>0.98855569039263458</v>
      </c>
      <c r="H283">
        <v>0.90906475292726918</v>
      </c>
      <c r="I283">
        <v>0.93730155577345842</v>
      </c>
      <c r="J283">
        <v>0.92647452850106304</v>
      </c>
    </row>
    <row r="284" spans="1:10" x14ac:dyDescent="0.2">
      <c r="A284">
        <v>2</v>
      </c>
      <c r="B284">
        <v>-10</v>
      </c>
      <c r="C284" t="s">
        <v>20</v>
      </c>
      <c r="D284" t="s">
        <v>16</v>
      </c>
      <c r="E284">
        <v>0.91530650325367924</v>
      </c>
      <c r="F284">
        <v>0.99999610503794478</v>
      </c>
      <c r="G284">
        <v>0.97084094753623318</v>
      </c>
      <c r="H284">
        <v>0.85317483081952328</v>
      </c>
      <c r="I284">
        <v>0.91542790953319175</v>
      </c>
      <c r="J284">
        <v>0.89042436249793433</v>
      </c>
    </row>
    <row r="285" spans="1:10" x14ac:dyDescent="0.2">
      <c r="A285">
        <v>3</v>
      </c>
      <c r="B285">
        <v>-10</v>
      </c>
      <c r="C285" t="s">
        <v>20</v>
      </c>
      <c r="D285" t="s">
        <v>16</v>
      </c>
      <c r="E285">
        <v>0.82078434064209893</v>
      </c>
      <c r="F285">
        <v>0.99966715970171005</v>
      </c>
      <c r="G285">
        <v>0.93657115163489335</v>
      </c>
      <c r="H285">
        <v>0.76483676564042069</v>
      </c>
      <c r="I285">
        <v>0.86979136657169231</v>
      </c>
      <c r="J285">
        <v>0.82354340052651587</v>
      </c>
    </row>
    <row r="286" spans="1:10" x14ac:dyDescent="0.2">
      <c r="A286">
        <v>4</v>
      </c>
      <c r="B286">
        <v>-10</v>
      </c>
      <c r="C286" t="s">
        <v>20</v>
      </c>
      <c r="D286" t="s">
        <v>16</v>
      </c>
      <c r="E286">
        <v>0.6726567172379686</v>
      </c>
      <c r="F286">
        <v>0.99892022834660144</v>
      </c>
      <c r="G286">
        <v>0.87800241656976519</v>
      </c>
      <c r="H286">
        <v>0.59408585714109474</v>
      </c>
      <c r="I286">
        <v>0.68584603658274312</v>
      </c>
      <c r="J286">
        <v>0.64586821263928362</v>
      </c>
    </row>
    <row r="287" spans="1:10" x14ac:dyDescent="0.2">
      <c r="A287">
        <v>0</v>
      </c>
      <c r="B287">
        <v>-5</v>
      </c>
      <c r="C287" t="s">
        <v>20</v>
      </c>
      <c r="D287" t="s">
        <v>16</v>
      </c>
      <c r="E287">
        <v>0.96875975076463317</v>
      </c>
      <c r="F287">
        <v>0.99999861247182797</v>
      </c>
      <c r="G287">
        <v>0.9894119675128844</v>
      </c>
      <c r="H287">
        <v>0.91413275709181763</v>
      </c>
      <c r="I287">
        <v>0.94170843912560542</v>
      </c>
      <c r="J287">
        <v>0.93153208168084545</v>
      </c>
    </row>
    <row r="288" spans="1:10" x14ac:dyDescent="0.2">
      <c r="A288">
        <v>1</v>
      </c>
      <c r="B288">
        <v>-5</v>
      </c>
      <c r="C288" t="s">
        <v>20</v>
      </c>
      <c r="D288" t="s">
        <v>16</v>
      </c>
      <c r="E288">
        <v>0.95195521756532564</v>
      </c>
      <c r="F288">
        <v>0.99999784336286923</v>
      </c>
      <c r="G288">
        <v>0.98363687785973442</v>
      </c>
      <c r="H288">
        <v>0.89645291391451931</v>
      </c>
      <c r="I288">
        <v>0.93598490915928845</v>
      </c>
      <c r="J288">
        <v>0.92059035167725323</v>
      </c>
    </row>
    <row r="289" spans="1:10" x14ac:dyDescent="0.2">
      <c r="A289">
        <v>2</v>
      </c>
      <c r="B289">
        <v>-5</v>
      </c>
      <c r="C289" t="s">
        <v>20</v>
      </c>
      <c r="D289" t="s">
        <v>16</v>
      </c>
      <c r="E289">
        <v>0.89843517504151205</v>
      </c>
      <c r="F289">
        <v>0.99999528406726201</v>
      </c>
      <c r="G289">
        <v>0.96490310274545155</v>
      </c>
      <c r="H289">
        <v>0.83826795274066979</v>
      </c>
      <c r="I289">
        <v>0.91087539492688596</v>
      </c>
      <c r="J289">
        <v>0.8805848237050703</v>
      </c>
    </row>
    <row r="290" spans="1:10" x14ac:dyDescent="0.2">
      <c r="A290">
        <v>3</v>
      </c>
      <c r="B290">
        <v>-5</v>
      </c>
      <c r="C290" t="s">
        <v>20</v>
      </c>
      <c r="D290" t="s">
        <v>16</v>
      </c>
      <c r="E290">
        <v>0.79894127751360067</v>
      </c>
      <c r="F290">
        <v>0.999990014678245</v>
      </c>
      <c r="G290">
        <v>0.92880792208567842</v>
      </c>
      <c r="H290">
        <v>0.73526612106846456</v>
      </c>
      <c r="I290">
        <v>0.8427152321334237</v>
      </c>
      <c r="J290">
        <v>0.79526359565349103</v>
      </c>
    </row>
    <row r="291" spans="1:10" x14ac:dyDescent="0.2">
      <c r="A291">
        <v>4</v>
      </c>
      <c r="B291">
        <v>-5</v>
      </c>
      <c r="C291" t="s">
        <v>20</v>
      </c>
      <c r="D291" t="s">
        <v>16</v>
      </c>
      <c r="E291">
        <v>0.64548627485977694</v>
      </c>
      <c r="F291">
        <v>0.99871699531721359</v>
      </c>
      <c r="G291">
        <v>0.8662904529824057</v>
      </c>
      <c r="H291">
        <v>0.5674274480124204</v>
      </c>
      <c r="I291">
        <v>0.6559722454161141</v>
      </c>
      <c r="J291">
        <v>0.61788833631392714</v>
      </c>
    </row>
    <row r="292" spans="1:10" x14ac:dyDescent="0.2">
      <c r="A292">
        <v>0</v>
      </c>
      <c r="B292">
        <v>0</v>
      </c>
      <c r="C292" t="s">
        <v>20</v>
      </c>
      <c r="D292" t="s">
        <v>16</v>
      </c>
      <c r="E292">
        <v>0.95071621628887637</v>
      </c>
      <c r="F292">
        <v>0.99999778934287997</v>
      </c>
      <c r="G292">
        <v>0.98322062539721278</v>
      </c>
      <c r="H292">
        <v>0.89950659712177539</v>
      </c>
      <c r="I292">
        <v>0.94087537019987322</v>
      </c>
      <c r="J292">
        <v>0.92434125515201915</v>
      </c>
    </row>
    <row r="293" spans="1:10" x14ac:dyDescent="0.2">
      <c r="A293">
        <v>1</v>
      </c>
      <c r="B293">
        <v>0</v>
      </c>
      <c r="C293" t="s">
        <v>20</v>
      </c>
      <c r="D293" t="s">
        <v>16</v>
      </c>
      <c r="E293">
        <v>0.93306164109079359</v>
      </c>
      <c r="F293">
        <v>0.99999696299318763</v>
      </c>
      <c r="G293">
        <v>0.97709205397519661</v>
      </c>
      <c r="H293">
        <v>0.87928355558973292</v>
      </c>
      <c r="I293">
        <v>0.93339636942665682</v>
      </c>
      <c r="J293">
        <v>0.91180219694001685</v>
      </c>
    </row>
    <row r="294" spans="1:10" x14ac:dyDescent="0.2">
      <c r="A294">
        <v>2</v>
      </c>
      <c r="B294">
        <v>0</v>
      </c>
      <c r="C294" t="s">
        <v>20</v>
      </c>
      <c r="D294" t="s">
        <v>16</v>
      </c>
      <c r="E294">
        <v>0.8767537256477469</v>
      </c>
      <c r="F294">
        <v>0.99999420575840825</v>
      </c>
      <c r="G294">
        <v>0.95722202522422761</v>
      </c>
      <c r="H294">
        <v>0.8167407526061341</v>
      </c>
      <c r="I294">
        <v>0.90425673515880101</v>
      </c>
      <c r="J294">
        <v>0.86824382944760203</v>
      </c>
    </row>
    <row r="295" spans="1:10" x14ac:dyDescent="0.2">
      <c r="A295">
        <v>3</v>
      </c>
      <c r="B295">
        <v>0</v>
      </c>
      <c r="C295" t="s">
        <v>20</v>
      </c>
      <c r="D295" t="s">
        <v>16</v>
      </c>
      <c r="E295">
        <v>0.77272894100628253</v>
      </c>
      <c r="F295">
        <v>0.999988486775782</v>
      </c>
      <c r="G295">
        <v>0.91893447297804998</v>
      </c>
      <c r="H295">
        <v>0.70928806814224776</v>
      </c>
      <c r="I295">
        <v>0.8260072030965675</v>
      </c>
      <c r="J295">
        <v>0.77607312057092348</v>
      </c>
    </row>
    <row r="296" spans="1:10" x14ac:dyDescent="0.2">
      <c r="A296">
        <v>4</v>
      </c>
      <c r="B296">
        <v>0</v>
      </c>
      <c r="C296" t="s">
        <v>20</v>
      </c>
      <c r="D296" t="s">
        <v>16</v>
      </c>
      <c r="E296">
        <v>0.61367614717754593</v>
      </c>
      <c r="F296">
        <v>0.99844192358725325</v>
      </c>
      <c r="G296">
        <v>0.85232188594022429</v>
      </c>
      <c r="H296">
        <v>0.54085015379410128</v>
      </c>
      <c r="I296">
        <v>0.61680026001453803</v>
      </c>
      <c r="J296">
        <v>0.58452651097720965</v>
      </c>
    </row>
    <row r="297" spans="1:10" x14ac:dyDescent="0.2">
      <c r="A297">
        <v>0</v>
      </c>
      <c r="B297">
        <v>5</v>
      </c>
      <c r="C297" t="s">
        <v>20</v>
      </c>
      <c r="D297" t="s">
        <v>16</v>
      </c>
      <c r="E297">
        <v>0.92774390202782242</v>
      </c>
      <c r="F297">
        <v>0.99999671529318357</v>
      </c>
      <c r="G297">
        <v>0.97525060418649556</v>
      </c>
      <c r="H297">
        <v>0.87681224390357471</v>
      </c>
      <c r="I297">
        <v>0.93770373217377201</v>
      </c>
      <c r="J297">
        <v>0.91401894290507257</v>
      </c>
    </row>
    <row r="298" spans="1:10" x14ac:dyDescent="0.2">
      <c r="A298">
        <v>1</v>
      </c>
      <c r="B298">
        <v>5</v>
      </c>
      <c r="C298" t="s">
        <v>20</v>
      </c>
      <c r="D298" t="s">
        <v>16</v>
      </c>
      <c r="E298">
        <v>0.90919930180104602</v>
      </c>
      <c r="F298">
        <v>0.99999582043680235</v>
      </c>
      <c r="G298">
        <v>0.96872608303233221</v>
      </c>
      <c r="H298">
        <v>0.85735468379729229</v>
      </c>
      <c r="I298">
        <v>0.92953110711206677</v>
      </c>
      <c r="J298">
        <v>0.8999591353438644</v>
      </c>
    </row>
    <row r="299" spans="1:10" x14ac:dyDescent="0.2">
      <c r="A299">
        <v>2</v>
      </c>
      <c r="B299">
        <v>5</v>
      </c>
      <c r="C299" t="s">
        <v>20</v>
      </c>
      <c r="D299" t="s">
        <v>16</v>
      </c>
      <c r="E299">
        <v>0.84992211526906825</v>
      </c>
      <c r="F299">
        <v>0.99999282683817725</v>
      </c>
      <c r="G299">
        <v>0.94759790495677498</v>
      </c>
      <c r="H299">
        <v>0.79130235579416119</v>
      </c>
      <c r="I299">
        <v>0.8959978885361527</v>
      </c>
      <c r="J299">
        <v>0.85276557080438742</v>
      </c>
    </row>
    <row r="300" spans="1:10" x14ac:dyDescent="0.2">
      <c r="A300">
        <v>3</v>
      </c>
      <c r="B300">
        <v>5</v>
      </c>
      <c r="C300" t="s">
        <v>20</v>
      </c>
      <c r="D300" t="s">
        <v>16</v>
      </c>
      <c r="E300">
        <v>0.74145710599932035</v>
      </c>
      <c r="F300">
        <v>0.99998656956740561</v>
      </c>
      <c r="G300">
        <v>0.90691629236429039</v>
      </c>
      <c r="H300">
        <v>0.6842584288112723</v>
      </c>
      <c r="I300">
        <v>0.80697282014980121</v>
      </c>
      <c r="J300">
        <v>0.75268058065995114</v>
      </c>
    </row>
    <row r="301" spans="1:10" x14ac:dyDescent="0.2">
      <c r="A301">
        <v>4</v>
      </c>
      <c r="B301">
        <v>5</v>
      </c>
      <c r="C301" t="s">
        <v>20</v>
      </c>
      <c r="D301" t="s">
        <v>16</v>
      </c>
      <c r="E301">
        <v>0.57652846744711794</v>
      </c>
      <c r="F301">
        <v>0.99805736259090316</v>
      </c>
      <c r="G301">
        <v>0.83579845287652121</v>
      </c>
      <c r="H301">
        <v>0.50928918822466618</v>
      </c>
      <c r="I301">
        <v>0.57166162177500146</v>
      </c>
      <c r="J301">
        <v>0.54564448818470457</v>
      </c>
    </row>
    <row r="302" spans="1:10" x14ac:dyDescent="0.2">
      <c r="A302">
        <v>0</v>
      </c>
      <c r="B302">
        <v>10</v>
      </c>
      <c r="C302" t="s">
        <v>20</v>
      </c>
      <c r="D302" t="s">
        <v>16</v>
      </c>
      <c r="E302">
        <v>0.89932461551238618</v>
      </c>
      <c r="F302">
        <v>0.99999534316101435</v>
      </c>
      <c r="G302">
        <v>0.96525629426371917</v>
      </c>
      <c r="H302">
        <v>0.8513133273458211</v>
      </c>
      <c r="I302">
        <v>0.93389097887715078</v>
      </c>
      <c r="J302">
        <v>0.90009119082925104</v>
      </c>
    </row>
    <row r="303" spans="1:10" x14ac:dyDescent="0.2">
      <c r="A303">
        <v>1</v>
      </c>
      <c r="B303">
        <v>10</v>
      </c>
      <c r="C303" t="s">
        <v>20</v>
      </c>
      <c r="D303" t="s">
        <v>16</v>
      </c>
      <c r="E303">
        <v>0.87966229918655359</v>
      </c>
      <c r="F303">
        <v>0.99999436597528801</v>
      </c>
      <c r="G303">
        <v>0.95829277629496157</v>
      </c>
      <c r="H303">
        <v>0.8268588938134811</v>
      </c>
      <c r="I303">
        <v>0.92352537106363841</v>
      </c>
      <c r="J303">
        <v>0.88552459963772145</v>
      </c>
    </row>
    <row r="304" spans="1:10" x14ac:dyDescent="0.2">
      <c r="A304">
        <v>2</v>
      </c>
      <c r="B304">
        <v>10</v>
      </c>
      <c r="C304" t="s">
        <v>20</v>
      </c>
      <c r="D304" t="s">
        <v>16</v>
      </c>
      <c r="E304">
        <v>0.81751995661756638</v>
      </c>
      <c r="F304">
        <v>0.99999108804044323</v>
      </c>
      <c r="G304">
        <v>0.93578076799915044</v>
      </c>
      <c r="H304">
        <v>0.76211941100353009</v>
      </c>
      <c r="I304">
        <v>0.88571284166949182</v>
      </c>
      <c r="J304">
        <v>0.83363169137769999</v>
      </c>
    </row>
    <row r="305" spans="1:10" x14ac:dyDescent="0.2">
      <c r="A305">
        <v>3</v>
      </c>
      <c r="B305">
        <v>10</v>
      </c>
      <c r="C305" t="s">
        <v>20</v>
      </c>
      <c r="D305" t="s">
        <v>16</v>
      </c>
      <c r="E305">
        <v>0.70484239934209836</v>
      </c>
      <c r="F305">
        <v>0.99998417705452725</v>
      </c>
      <c r="G305">
        <v>0.89247961431528566</v>
      </c>
      <c r="H305">
        <v>0.64956164388334303</v>
      </c>
      <c r="I305">
        <v>0.78153953203620663</v>
      </c>
      <c r="J305">
        <v>0.72557059753210351</v>
      </c>
    </row>
    <row r="306" spans="1:10" x14ac:dyDescent="0.2">
      <c r="A306">
        <v>4</v>
      </c>
      <c r="B306">
        <v>10</v>
      </c>
      <c r="C306" t="s">
        <v>20</v>
      </c>
      <c r="D306" t="s">
        <v>16</v>
      </c>
      <c r="E306">
        <v>0.53428120863857964</v>
      </c>
      <c r="F306">
        <v>0.997497182706511</v>
      </c>
      <c r="G306">
        <v>0.81631899939264163</v>
      </c>
      <c r="H306">
        <v>0.46292472336371387</v>
      </c>
      <c r="I306">
        <v>0.51998523239648564</v>
      </c>
      <c r="J306">
        <v>0.5003757762893617</v>
      </c>
    </row>
    <row r="307" spans="1:10" x14ac:dyDescent="0.2">
      <c r="A307">
        <v>0</v>
      </c>
      <c r="B307">
        <v>15</v>
      </c>
      <c r="C307" t="s">
        <v>20</v>
      </c>
      <c r="D307" t="s">
        <v>16</v>
      </c>
      <c r="E307">
        <v>0.86459844212879877</v>
      </c>
      <c r="F307">
        <v>0.99999360855371078</v>
      </c>
      <c r="G307">
        <v>0.95293361513874442</v>
      </c>
      <c r="H307">
        <v>0.81673007586897239</v>
      </c>
      <c r="I307">
        <v>0.92801328398236682</v>
      </c>
      <c r="J307">
        <v>0.88334355175827006</v>
      </c>
    </row>
    <row r="308" spans="1:10" x14ac:dyDescent="0.2">
      <c r="A308">
        <v>1</v>
      </c>
      <c r="B308">
        <v>15</v>
      </c>
      <c r="C308" t="s">
        <v>20</v>
      </c>
      <c r="D308" t="s">
        <v>16</v>
      </c>
      <c r="E308">
        <v>0.84396007146704954</v>
      </c>
      <c r="F308">
        <v>0.99999253162013402</v>
      </c>
      <c r="G308">
        <v>0.94548769550824641</v>
      </c>
      <c r="H308">
        <v>0.79218435551917221</v>
      </c>
      <c r="I308">
        <v>0.91625153273797422</v>
      </c>
      <c r="J308">
        <v>0.86735391988733823</v>
      </c>
    </row>
    <row r="309" spans="1:10" x14ac:dyDescent="0.2">
      <c r="A309">
        <v>2</v>
      </c>
      <c r="B309">
        <v>15</v>
      </c>
      <c r="C309" t="s">
        <v>20</v>
      </c>
      <c r="D309" t="s">
        <v>16</v>
      </c>
      <c r="E309">
        <v>0.779847166853748</v>
      </c>
      <c r="F309">
        <v>0.99971063706826435</v>
      </c>
      <c r="G309">
        <v>0.92132890601793482</v>
      </c>
      <c r="H309">
        <v>0.73507832041681465</v>
      </c>
      <c r="I309">
        <v>0.88489422803494011</v>
      </c>
      <c r="J309">
        <v>0.82147288099976168</v>
      </c>
    </row>
    <row r="310" spans="1:10" x14ac:dyDescent="0.2">
      <c r="A310">
        <v>3</v>
      </c>
      <c r="B310">
        <v>15</v>
      </c>
      <c r="C310" t="s">
        <v>20</v>
      </c>
      <c r="D310" t="s">
        <v>16</v>
      </c>
      <c r="E310">
        <v>0.66259136546091169</v>
      </c>
      <c r="F310">
        <v>0.99998118717766959</v>
      </c>
      <c r="G310">
        <v>0.87527250520523214</v>
      </c>
      <c r="H310">
        <v>0.61711714654466376</v>
      </c>
      <c r="I310">
        <v>0.75182445583395696</v>
      </c>
      <c r="J310">
        <v>0.69301601830070791</v>
      </c>
    </row>
    <row r="311" spans="1:10" x14ac:dyDescent="0.2">
      <c r="A311">
        <v>4</v>
      </c>
      <c r="B311">
        <v>15</v>
      </c>
      <c r="C311" t="s">
        <v>20</v>
      </c>
      <c r="D311" t="s">
        <v>16</v>
      </c>
      <c r="E311">
        <v>0.48552960338269679</v>
      </c>
      <c r="F311">
        <v>0.99996437404513705</v>
      </c>
      <c r="G311">
        <v>0.7940797271024933</v>
      </c>
      <c r="H311">
        <v>0.42423521311983708</v>
      </c>
      <c r="I311">
        <v>0.48859271133013032</v>
      </c>
      <c r="J311">
        <v>0.4706398760076082</v>
      </c>
    </row>
    <row r="312" spans="1:10" x14ac:dyDescent="0.2">
      <c r="A312">
        <v>0</v>
      </c>
      <c r="B312">
        <v>20</v>
      </c>
      <c r="C312" t="s">
        <v>20</v>
      </c>
      <c r="D312" t="s">
        <v>16</v>
      </c>
      <c r="E312">
        <v>0.82311084841806803</v>
      </c>
      <c r="F312">
        <v>0.99999142263759844</v>
      </c>
      <c r="G312">
        <v>0.937908923790856</v>
      </c>
      <c r="H312">
        <v>0.77790726501057428</v>
      </c>
      <c r="I312">
        <v>0.92100050752648721</v>
      </c>
      <c r="J312">
        <v>0.86222497535692177</v>
      </c>
    </row>
    <row r="313" spans="1:10" x14ac:dyDescent="0.2">
      <c r="A313">
        <v>1</v>
      </c>
      <c r="B313">
        <v>20</v>
      </c>
      <c r="C313" t="s">
        <v>20</v>
      </c>
      <c r="D313" t="s">
        <v>16</v>
      </c>
      <c r="E313">
        <v>0.80175464736712276</v>
      </c>
      <c r="F313">
        <v>0.99980084578706163</v>
      </c>
      <c r="G313">
        <v>0.92986671318860559</v>
      </c>
      <c r="H313">
        <v>0.75847423824708249</v>
      </c>
      <c r="I313">
        <v>0.91635072268101403</v>
      </c>
      <c r="J313">
        <v>0.8539152160393404</v>
      </c>
    </row>
    <row r="314" spans="1:10" x14ac:dyDescent="0.2">
      <c r="A314">
        <v>2</v>
      </c>
      <c r="B314">
        <v>20</v>
      </c>
      <c r="C314" t="s">
        <v>20</v>
      </c>
      <c r="D314" t="s">
        <v>16</v>
      </c>
      <c r="E314">
        <v>0.73493620477786059</v>
      </c>
      <c r="F314">
        <v>0.99966160286371819</v>
      </c>
      <c r="G314">
        <v>0.90409377538877123</v>
      </c>
      <c r="H314">
        <v>0.69183174318892871</v>
      </c>
      <c r="I314">
        <v>0.86830918567866255</v>
      </c>
      <c r="J314">
        <v>0.7955028915145923</v>
      </c>
    </row>
    <row r="315" spans="1:10" x14ac:dyDescent="0.2">
      <c r="A315">
        <v>3</v>
      </c>
      <c r="B315">
        <v>20</v>
      </c>
      <c r="C315" t="s">
        <v>20</v>
      </c>
      <c r="D315" t="s">
        <v>16</v>
      </c>
      <c r="E315">
        <v>0.61531003349674895</v>
      </c>
      <c r="F315">
        <v>0.99896159118249639</v>
      </c>
      <c r="G315">
        <v>0.85423335616064633</v>
      </c>
      <c r="H315">
        <v>0.5647585418776857</v>
      </c>
      <c r="I315">
        <v>0.68910059272590585</v>
      </c>
      <c r="J315">
        <v>0.63635440295432555</v>
      </c>
    </row>
    <row r="316" spans="1:10" x14ac:dyDescent="0.2">
      <c r="A316">
        <v>4</v>
      </c>
      <c r="B316">
        <v>20</v>
      </c>
      <c r="C316" t="s">
        <v>20</v>
      </c>
      <c r="D316" t="s">
        <v>16</v>
      </c>
      <c r="E316">
        <v>0.43350458979743328</v>
      </c>
      <c r="F316">
        <v>0.99995754146298044</v>
      </c>
      <c r="G316">
        <v>0.76673360584667294</v>
      </c>
      <c r="H316">
        <v>0.36128032610815031</v>
      </c>
      <c r="I316">
        <v>0.4235318738932532</v>
      </c>
      <c r="J316">
        <v>0.40958522586250917</v>
      </c>
    </row>
    <row r="317" spans="1:10" x14ac:dyDescent="0.2">
      <c r="A317">
        <v>0</v>
      </c>
      <c r="B317">
        <v>-80</v>
      </c>
      <c r="C317" t="s">
        <v>15</v>
      </c>
      <c r="D317" t="s">
        <v>21</v>
      </c>
      <c r="E317">
        <v>0.71240905043967317</v>
      </c>
      <c r="F317">
        <v>0.9998470298947334</v>
      </c>
      <c r="G317">
        <v>0.92282178105702284</v>
      </c>
      <c r="H317">
        <v>0.53062014786438849</v>
      </c>
      <c r="I317">
        <v>0.98276006261202964</v>
      </c>
      <c r="J317">
        <v>0.83627884398211982</v>
      </c>
    </row>
    <row r="318" spans="1:10" x14ac:dyDescent="0.2">
      <c r="A318">
        <v>1</v>
      </c>
      <c r="B318">
        <v>-80</v>
      </c>
      <c r="C318" t="s">
        <v>15</v>
      </c>
      <c r="D318" t="s">
        <v>21</v>
      </c>
      <c r="E318">
        <v>0.70595454598693019</v>
      </c>
      <c r="F318">
        <v>0.99983694375111676</v>
      </c>
      <c r="G318">
        <v>0.92080961807525397</v>
      </c>
      <c r="H318">
        <v>0.52005933930775317</v>
      </c>
      <c r="I318">
        <v>0.98212956175141364</v>
      </c>
      <c r="J318">
        <v>0.83193900384942254</v>
      </c>
    </row>
    <row r="319" spans="1:10" x14ac:dyDescent="0.2">
      <c r="A319">
        <v>2</v>
      </c>
      <c r="B319">
        <v>-80</v>
      </c>
      <c r="C319" t="s">
        <v>15</v>
      </c>
      <c r="D319" t="s">
        <v>21</v>
      </c>
      <c r="E319">
        <v>0.68317440273513708</v>
      </c>
      <c r="F319">
        <v>0.99981509016093117</v>
      </c>
      <c r="G319">
        <v>0.91418571788737835</v>
      </c>
      <c r="H319">
        <v>0.49038436639878857</v>
      </c>
      <c r="I319">
        <v>0.98105145164656204</v>
      </c>
      <c r="J319">
        <v>0.8155019439077037</v>
      </c>
    </row>
    <row r="320" spans="1:10" x14ac:dyDescent="0.2">
      <c r="A320">
        <v>3</v>
      </c>
      <c r="B320">
        <v>-80</v>
      </c>
      <c r="C320" t="s">
        <v>15</v>
      </c>
      <c r="D320" t="s">
        <v>21</v>
      </c>
      <c r="E320">
        <v>0.64445212430000509</v>
      </c>
      <c r="F320">
        <v>0.99977894793075761</v>
      </c>
      <c r="G320">
        <v>0.90248822281092844</v>
      </c>
      <c r="H320">
        <v>0.44189222443521758</v>
      </c>
      <c r="I320">
        <v>0.97810731784041438</v>
      </c>
      <c r="J320">
        <v>0.78757101234764049</v>
      </c>
    </row>
    <row r="321" spans="1:10" x14ac:dyDescent="0.2">
      <c r="A321">
        <v>4</v>
      </c>
      <c r="B321">
        <v>-80</v>
      </c>
      <c r="C321" t="s">
        <v>15</v>
      </c>
      <c r="D321" t="s">
        <v>21</v>
      </c>
      <c r="E321">
        <v>0.58841158088861911</v>
      </c>
      <c r="F321">
        <v>0.99973692064030062</v>
      </c>
      <c r="G321">
        <v>0.88471748081139079</v>
      </c>
      <c r="H321">
        <v>0.37687328471221287</v>
      </c>
      <c r="I321">
        <v>0.9743783838857526</v>
      </c>
      <c r="J321">
        <v>0.74622221900721675</v>
      </c>
    </row>
    <row r="322" spans="1:10" x14ac:dyDescent="0.2">
      <c r="A322">
        <v>0</v>
      </c>
      <c r="B322">
        <v>-75</v>
      </c>
      <c r="C322" t="s">
        <v>15</v>
      </c>
      <c r="D322" t="s">
        <v>21</v>
      </c>
      <c r="E322">
        <v>0.79593676015634141</v>
      </c>
      <c r="F322">
        <v>0.99989577946194197</v>
      </c>
      <c r="G322">
        <v>0.94614642215692102</v>
      </c>
      <c r="H322">
        <v>0.65065502026398236</v>
      </c>
      <c r="I322">
        <v>0.9870632028147468</v>
      </c>
      <c r="J322">
        <v>0.88931800450051612</v>
      </c>
    </row>
    <row r="323" spans="1:10" x14ac:dyDescent="0.2">
      <c r="A323">
        <v>1</v>
      </c>
      <c r="B323">
        <v>-75</v>
      </c>
      <c r="C323" t="s">
        <v>15</v>
      </c>
      <c r="D323" t="s">
        <v>21</v>
      </c>
      <c r="E323">
        <v>0.78691072723448863</v>
      </c>
      <c r="F323">
        <v>0.99988149082195443</v>
      </c>
      <c r="G323">
        <v>0.94380935095803864</v>
      </c>
      <c r="H323">
        <v>0.6380699056012139</v>
      </c>
      <c r="I323">
        <v>0.98631455315037964</v>
      </c>
      <c r="J323">
        <v>0.88377436999467984</v>
      </c>
    </row>
    <row r="324" spans="1:10" x14ac:dyDescent="0.2">
      <c r="A324">
        <v>2</v>
      </c>
      <c r="B324">
        <v>-75</v>
      </c>
      <c r="C324" t="s">
        <v>15</v>
      </c>
      <c r="D324" t="s">
        <v>21</v>
      </c>
      <c r="E324">
        <v>0.76041327246215051</v>
      </c>
      <c r="F324">
        <v>0.99986552103109183</v>
      </c>
      <c r="G324">
        <v>0.93646904060710057</v>
      </c>
      <c r="H324">
        <v>0.59892230638665267</v>
      </c>
      <c r="I324">
        <v>0.98473010449334675</v>
      </c>
      <c r="J324">
        <v>0.86635963354140899</v>
      </c>
    </row>
    <row r="325" spans="1:10" x14ac:dyDescent="0.2">
      <c r="A325">
        <v>3</v>
      </c>
      <c r="B325">
        <v>-75</v>
      </c>
      <c r="C325" t="s">
        <v>15</v>
      </c>
      <c r="D325" t="s">
        <v>21</v>
      </c>
      <c r="E325">
        <v>0.71380442248280795</v>
      </c>
      <c r="F325">
        <v>0.9998377837936604</v>
      </c>
      <c r="G325">
        <v>0.92307883241932975</v>
      </c>
      <c r="H325">
        <v>0.53284105102059998</v>
      </c>
      <c r="I325">
        <v>0.98166421570929718</v>
      </c>
      <c r="J325">
        <v>0.83391478845368416</v>
      </c>
    </row>
    <row r="326" spans="1:10" x14ac:dyDescent="0.2">
      <c r="A326">
        <v>4</v>
      </c>
      <c r="B326">
        <v>-75</v>
      </c>
      <c r="C326" t="s">
        <v>15</v>
      </c>
      <c r="D326" t="s">
        <v>21</v>
      </c>
      <c r="E326">
        <v>0.64080109111650718</v>
      </c>
      <c r="F326">
        <v>0.99977138156752166</v>
      </c>
      <c r="G326">
        <v>0.90127274445967565</v>
      </c>
      <c r="H326">
        <v>0.43934647797689708</v>
      </c>
      <c r="I326">
        <v>0.97622494740924037</v>
      </c>
      <c r="J326">
        <v>0.78141308151338351</v>
      </c>
    </row>
    <row r="327" spans="1:10" x14ac:dyDescent="0.2">
      <c r="A327">
        <v>0</v>
      </c>
      <c r="B327">
        <v>-70</v>
      </c>
      <c r="C327" t="s">
        <v>15</v>
      </c>
      <c r="D327" t="s">
        <v>21</v>
      </c>
      <c r="E327">
        <v>0.85374325886335145</v>
      </c>
      <c r="F327">
        <v>0.9999201538102378</v>
      </c>
      <c r="G327">
        <v>0.96203010543568035</v>
      </c>
      <c r="H327">
        <v>0.75538601239248326</v>
      </c>
      <c r="I327">
        <v>0.99054034122988899</v>
      </c>
      <c r="J327">
        <v>0.92019637462929238</v>
      </c>
    </row>
    <row r="328" spans="1:10" x14ac:dyDescent="0.2">
      <c r="A328">
        <v>1</v>
      </c>
      <c r="B328">
        <v>-70</v>
      </c>
      <c r="C328" t="s">
        <v>15</v>
      </c>
      <c r="D328" t="s">
        <v>21</v>
      </c>
      <c r="E328">
        <v>0.84536036348281718</v>
      </c>
      <c r="F328">
        <v>0.99990922736322518</v>
      </c>
      <c r="G328">
        <v>0.95966892591391995</v>
      </c>
      <c r="H328">
        <v>0.74176300056034283</v>
      </c>
      <c r="I328">
        <v>0.99003945110720015</v>
      </c>
      <c r="J328">
        <v>0.914654733186404</v>
      </c>
    </row>
    <row r="329" spans="1:10" x14ac:dyDescent="0.2">
      <c r="A329">
        <v>2</v>
      </c>
      <c r="B329">
        <v>-70</v>
      </c>
      <c r="C329" t="s">
        <v>15</v>
      </c>
      <c r="D329" t="s">
        <v>21</v>
      </c>
      <c r="E329">
        <v>0.81764511844989451</v>
      </c>
      <c r="F329">
        <v>0.99988821466382083</v>
      </c>
      <c r="G329">
        <v>0.95219810828703444</v>
      </c>
      <c r="H329">
        <v>0.68673377642750999</v>
      </c>
      <c r="I329">
        <v>0.98734620663089279</v>
      </c>
      <c r="J329">
        <v>0.90090637176559918</v>
      </c>
    </row>
    <row r="330" spans="1:10" x14ac:dyDescent="0.2">
      <c r="A330">
        <v>3</v>
      </c>
      <c r="B330">
        <v>-70</v>
      </c>
      <c r="C330" t="s">
        <v>15</v>
      </c>
      <c r="D330" t="s">
        <v>21</v>
      </c>
      <c r="E330">
        <v>0.76589834492747988</v>
      </c>
      <c r="F330">
        <v>0.99985627493001838</v>
      </c>
      <c r="G330">
        <v>0.93794303784756339</v>
      </c>
      <c r="H330">
        <v>0.60894537805101034</v>
      </c>
      <c r="I330">
        <v>0.98381256071368439</v>
      </c>
      <c r="J330">
        <v>0.86668956480057657</v>
      </c>
    </row>
    <row r="331" spans="1:10" x14ac:dyDescent="0.2">
      <c r="A331">
        <v>4</v>
      </c>
      <c r="B331">
        <v>-70</v>
      </c>
      <c r="C331" t="s">
        <v>15</v>
      </c>
      <c r="D331" t="s">
        <v>21</v>
      </c>
      <c r="E331">
        <v>0.68221245043461642</v>
      </c>
      <c r="F331">
        <v>0.99979407520025076</v>
      </c>
      <c r="G331">
        <v>0.91366853201091358</v>
      </c>
      <c r="H331">
        <v>0.49265623204063069</v>
      </c>
      <c r="I331">
        <v>0.97750514794797105</v>
      </c>
      <c r="J331">
        <v>0.80712563747476762</v>
      </c>
    </row>
    <row r="332" spans="1:10" x14ac:dyDescent="0.2">
      <c r="A332">
        <v>0</v>
      </c>
      <c r="B332">
        <v>-65</v>
      </c>
      <c r="C332" t="s">
        <v>15</v>
      </c>
      <c r="D332" t="s">
        <v>21</v>
      </c>
      <c r="E332">
        <v>0.8964341339752836</v>
      </c>
      <c r="F332">
        <v>0.99994368752860485</v>
      </c>
      <c r="G332">
        <v>0.97315323164111256</v>
      </c>
      <c r="H332">
        <v>0.82407526175639323</v>
      </c>
      <c r="I332">
        <v>0.99219093943650116</v>
      </c>
      <c r="J332">
        <v>0.94407514222500677</v>
      </c>
    </row>
    <row r="333" spans="1:10" x14ac:dyDescent="0.2">
      <c r="A333">
        <v>1</v>
      </c>
      <c r="B333">
        <v>-65</v>
      </c>
      <c r="C333" t="s">
        <v>15</v>
      </c>
      <c r="D333" t="s">
        <v>21</v>
      </c>
      <c r="E333">
        <v>0.88777537119289285</v>
      </c>
      <c r="F333">
        <v>0.99994116607433403</v>
      </c>
      <c r="G333">
        <v>0.9708964715623688</v>
      </c>
      <c r="H333">
        <v>0.81012490368021906</v>
      </c>
      <c r="I333">
        <v>0.99171056981157502</v>
      </c>
      <c r="J333">
        <v>0.93880762143584562</v>
      </c>
    </row>
    <row r="334" spans="1:10" x14ac:dyDescent="0.2">
      <c r="A334">
        <v>2</v>
      </c>
      <c r="B334">
        <v>-65</v>
      </c>
      <c r="C334" t="s">
        <v>15</v>
      </c>
      <c r="D334" t="s">
        <v>21</v>
      </c>
      <c r="E334">
        <v>0.85970867370729853</v>
      </c>
      <c r="F334">
        <v>0.99992351567667959</v>
      </c>
      <c r="G334">
        <v>0.96349137163337639</v>
      </c>
      <c r="H334">
        <v>0.76555381582230098</v>
      </c>
      <c r="I334">
        <v>0.99005934788410122</v>
      </c>
      <c r="J334">
        <v>0.92180526522029116</v>
      </c>
    </row>
    <row r="335" spans="1:10" x14ac:dyDescent="0.2">
      <c r="A335">
        <v>3</v>
      </c>
      <c r="B335">
        <v>-65</v>
      </c>
      <c r="C335" t="s">
        <v>15</v>
      </c>
      <c r="D335" t="s">
        <v>21</v>
      </c>
      <c r="E335">
        <v>0.80633058468904739</v>
      </c>
      <c r="F335">
        <v>0.99989241683365881</v>
      </c>
      <c r="G335">
        <v>0.94893510913819401</v>
      </c>
      <c r="H335">
        <v>0.67024943356200528</v>
      </c>
      <c r="I335">
        <v>0.98538259122205196</v>
      </c>
      <c r="J335">
        <v>0.88994528276599238</v>
      </c>
    </row>
    <row r="336" spans="1:10" x14ac:dyDescent="0.2">
      <c r="A336">
        <v>4</v>
      </c>
      <c r="B336">
        <v>-65</v>
      </c>
      <c r="C336" t="s">
        <v>15</v>
      </c>
      <c r="D336" t="s">
        <v>21</v>
      </c>
      <c r="E336">
        <v>0.71295921845083965</v>
      </c>
      <c r="F336">
        <v>0.99988569331832522</v>
      </c>
      <c r="G336">
        <v>0.9229302515082064</v>
      </c>
      <c r="H336">
        <v>0.53682126469899905</v>
      </c>
      <c r="I336">
        <v>0.97989408612675355</v>
      </c>
      <c r="J336">
        <v>0.8275721934211494</v>
      </c>
    </row>
    <row r="337" spans="1:10" x14ac:dyDescent="0.2">
      <c r="A337">
        <v>0</v>
      </c>
      <c r="B337">
        <v>-60</v>
      </c>
      <c r="C337" t="s">
        <v>15</v>
      </c>
      <c r="D337" t="s">
        <v>21</v>
      </c>
      <c r="E337">
        <v>0.92767605410156917</v>
      </c>
      <c r="F337">
        <v>0.99990166234734645</v>
      </c>
      <c r="G337">
        <v>0.98125801854577399</v>
      </c>
      <c r="H337">
        <v>0.86978847065900633</v>
      </c>
      <c r="I337">
        <v>0.99214290969433083</v>
      </c>
      <c r="J337">
        <v>0.96064906438735476</v>
      </c>
    </row>
    <row r="338" spans="1:10" x14ac:dyDescent="0.2">
      <c r="A338">
        <v>1</v>
      </c>
      <c r="B338">
        <v>-60</v>
      </c>
      <c r="C338" t="s">
        <v>15</v>
      </c>
      <c r="D338" t="s">
        <v>21</v>
      </c>
      <c r="E338">
        <v>0.91899974706899601</v>
      </c>
      <c r="F338">
        <v>0.99990166234734645</v>
      </c>
      <c r="G338">
        <v>0.97900896830900275</v>
      </c>
      <c r="H338">
        <v>0.8609130644191062</v>
      </c>
      <c r="I338">
        <v>0.99212038611560815</v>
      </c>
      <c r="J338">
        <v>0.95472344672140519</v>
      </c>
    </row>
    <row r="339" spans="1:10" x14ac:dyDescent="0.2">
      <c r="A339">
        <v>2</v>
      </c>
      <c r="B339">
        <v>-60</v>
      </c>
      <c r="C339" t="s">
        <v>15</v>
      </c>
      <c r="D339" t="s">
        <v>21</v>
      </c>
      <c r="E339">
        <v>0.89111541491175605</v>
      </c>
      <c r="F339">
        <v>0.99993780399013399</v>
      </c>
      <c r="G339">
        <v>0.97177486407887603</v>
      </c>
      <c r="H339">
        <v>0.81619302875762634</v>
      </c>
      <c r="I339">
        <v>0.99117934245034844</v>
      </c>
      <c r="J339">
        <v>0.93914754494108699</v>
      </c>
    </row>
    <row r="340" spans="1:10" x14ac:dyDescent="0.2">
      <c r="A340">
        <v>3</v>
      </c>
      <c r="B340">
        <v>-60</v>
      </c>
      <c r="C340" t="s">
        <v>15</v>
      </c>
      <c r="D340" t="s">
        <v>21</v>
      </c>
      <c r="E340">
        <v>0.8364259868870797</v>
      </c>
      <c r="F340">
        <v>0.99989998119647139</v>
      </c>
      <c r="G340">
        <v>0.95706239310955477</v>
      </c>
      <c r="H340">
        <v>0.72930444201958855</v>
      </c>
      <c r="I340">
        <v>0.987350217809568</v>
      </c>
      <c r="J340">
        <v>0.90307182978065037</v>
      </c>
    </row>
    <row r="341" spans="1:10" x14ac:dyDescent="0.2">
      <c r="A341">
        <v>4</v>
      </c>
      <c r="B341">
        <v>-60</v>
      </c>
      <c r="C341" t="s">
        <v>15</v>
      </c>
      <c r="D341" t="s">
        <v>21</v>
      </c>
      <c r="E341">
        <v>0.73678140635862077</v>
      </c>
      <c r="F341">
        <v>0.99989998163177962</v>
      </c>
      <c r="G341">
        <v>0.92958816909050601</v>
      </c>
      <c r="H341">
        <v>0.58584822005850679</v>
      </c>
      <c r="I341">
        <v>0.98141000553119595</v>
      </c>
      <c r="J341">
        <v>0.83282009768876131</v>
      </c>
    </row>
    <row r="342" spans="1:10" x14ac:dyDescent="0.2">
      <c r="A342">
        <v>0</v>
      </c>
      <c r="B342">
        <v>-55</v>
      </c>
      <c r="C342" t="s">
        <v>15</v>
      </c>
      <c r="D342" t="s">
        <v>21</v>
      </c>
      <c r="E342">
        <v>0.95034489947816081</v>
      </c>
      <c r="F342">
        <v>0.99992687754312159</v>
      </c>
      <c r="G342">
        <v>0.98708573467534044</v>
      </c>
      <c r="H342">
        <v>0.90991090978978817</v>
      </c>
      <c r="I342">
        <v>0.99349375853317945</v>
      </c>
      <c r="J342">
        <v>0.97192897070636297</v>
      </c>
    </row>
    <row r="343" spans="1:10" x14ac:dyDescent="0.2">
      <c r="A343">
        <v>1</v>
      </c>
      <c r="B343">
        <v>-55</v>
      </c>
      <c r="C343" t="s">
        <v>15</v>
      </c>
      <c r="D343" t="s">
        <v>21</v>
      </c>
      <c r="E343">
        <v>0.94221754255333523</v>
      </c>
      <c r="F343">
        <v>0.99992099389587596</v>
      </c>
      <c r="G343">
        <v>0.98502614318675497</v>
      </c>
      <c r="H343">
        <v>0.89533473290283272</v>
      </c>
      <c r="I343">
        <v>0.99273190111397236</v>
      </c>
      <c r="J343">
        <v>0.96744780026569843</v>
      </c>
    </row>
    <row r="344" spans="1:10" x14ac:dyDescent="0.2">
      <c r="A344">
        <v>2</v>
      </c>
      <c r="B344">
        <v>-55</v>
      </c>
      <c r="C344" t="s">
        <v>15</v>
      </c>
      <c r="D344" t="s">
        <v>21</v>
      </c>
      <c r="E344">
        <v>0.91446949941722278</v>
      </c>
      <c r="F344">
        <v>0.99994452794077582</v>
      </c>
      <c r="G344">
        <v>0.97797062316539196</v>
      </c>
      <c r="H344">
        <v>0.85529253769457259</v>
      </c>
      <c r="I344">
        <v>0.9920177149116548</v>
      </c>
      <c r="J344">
        <v>0.95149060091525317</v>
      </c>
    </row>
    <row r="345" spans="1:10" x14ac:dyDescent="0.2">
      <c r="A345">
        <v>3</v>
      </c>
      <c r="B345">
        <v>-55</v>
      </c>
      <c r="C345" t="s">
        <v>15</v>
      </c>
      <c r="D345" t="s">
        <v>21</v>
      </c>
      <c r="E345">
        <v>0.85887807649437675</v>
      </c>
      <c r="F345">
        <v>0.99991511024862956</v>
      </c>
      <c r="G345">
        <v>0.96312923540893036</v>
      </c>
      <c r="H345">
        <v>0.76587369915378856</v>
      </c>
      <c r="I345">
        <v>0.98817522575111838</v>
      </c>
      <c r="J345">
        <v>0.91544845322414803</v>
      </c>
    </row>
    <row r="346" spans="1:10" x14ac:dyDescent="0.2">
      <c r="A346">
        <v>4</v>
      </c>
      <c r="B346">
        <v>-55</v>
      </c>
      <c r="C346" t="s">
        <v>15</v>
      </c>
      <c r="D346" t="s">
        <v>21</v>
      </c>
      <c r="E346">
        <v>0.75238548101552305</v>
      </c>
      <c r="F346">
        <v>0.99990922703669205</v>
      </c>
      <c r="G346">
        <v>0.93413318643494081</v>
      </c>
      <c r="H346">
        <v>0.61052518045027737</v>
      </c>
      <c r="I346">
        <v>0.98065964235555358</v>
      </c>
      <c r="J346">
        <v>0.84070349131390265</v>
      </c>
    </row>
    <row r="347" spans="1:10" x14ac:dyDescent="0.2">
      <c r="A347">
        <v>0</v>
      </c>
      <c r="B347">
        <v>-50</v>
      </c>
      <c r="C347" t="s">
        <v>15</v>
      </c>
      <c r="D347" t="s">
        <v>21</v>
      </c>
      <c r="E347">
        <v>0.96755288263574779</v>
      </c>
      <c r="F347">
        <v>0.99994284687689117</v>
      </c>
      <c r="G347">
        <v>0.99154371948792164</v>
      </c>
      <c r="H347">
        <v>0.94039551574905844</v>
      </c>
      <c r="I347">
        <v>0.99403827578456161</v>
      </c>
      <c r="J347">
        <v>0.98005704442154362</v>
      </c>
    </row>
    <row r="348" spans="1:10" x14ac:dyDescent="0.2">
      <c r="A348">
        <v>1</v>
      </c>
      <c r="B348">
        <v>-50</v>
      </c>
      <c r="C348" t="s">
        <v>15</v>
      </c>
      <c r="D348" t="s">
        <v>21</v>
      </c>
      <c r="E348">
        <v>0.95929061075375244</v>
      </c>
      <c r="F348">
        <v>0.99992267485086639</v>
      </c>
      <c r="G348">
        <v>0.9894776357845072</v>
      </c>
      <c r="H348">
        <v>0.9262512956118456</v>
      </c>
      <c r="I348">
        <v>0.99357593819910761</v>
      </c>
      <c r="J348">
        <v>0.97582819643189478</v>
      </c>
    </row>
    <row r="349" spans="1:10" x14ac:dyDescent="0.2">
      <c r="A349">
        <v>2</v>
      </c>
      <c r="B349">
        <v>-50</v>
      </c>
      <c r="C349" t="s">
        <v>15</v>
      </c>
      <c r="D349" t="s">
        <v>21</v>
      </c>
      <c r="E349">
        <v>0.93190283485036018</v>
      </c>
      <c r="F349">
        <v>0.99995377334568836</v>
      </c>
      <c r="G349">
        <v>0.98246691473095882</v>
      </c>
      <c r="H349">
        <v>0.8793838128140784</v>
      </c>
      <c r="I349">
        <v>0.99212226104275625</v>
      </c>
      <c r="J349">
        <v>0.96158175193208562</v>
      </c>
    </row>
    <row r="350" spans="1:10" x14ac:dyDescent="0.2">
      <c r="A350">
        <v>3</v>
      </c>
      <c r="B350">
        <v>-50</v>
      </c>
      <c r="C350" t="s">
        <v>15</v>
      </c>
      <c r="D350" t="s">
        <v>21</v>
      </c>
      <c r="E350">
        <v>0.87523292190949364</v>
      </c>
      <c r="F350">
        <v>0.99991763170290082</v>
      </c>
      <c r="G350">
        <v>0.96751734142741075</v>
      </c>
      <c r="H350">
        <v>0.79262700015624865</v>
      </c>
      <c r="I350">
        <v>0.9884307711374416</v>
      </c>
      <c r="J350">
        <v>0.92408254973047099</v>
      </c>
    </row>
    <row r="351" spans="1:10" x14ac:dyDescent="0.2">
      <c r="A351">
        <v>4</v>
      </c>
      <c r="B351">
        <v>-50</v>
      </c>
      <c r="C351" t="s">
        <v>15</v>
      </c>
      <c r="D351" t="s">
        <v>21</v>
      </c>
      <c r="E351">
        <v>0.76315635784754288</v>
      </c>
      <c r="F351">
        <v>0.9999117484909632</v>
      </c>
      <c r="G351">
        <v>0.93689628189148622</v>
      </c>
      <c r="H351">
        <v>0.62657117928947759</v>
      </c>
      <c r="I351">
        <v>0.98011084113176039</v>
      </c>
      <c r="J351">
        <v>0.84418699348948867</v>
      </c>
    </row>
    <row r="352" spans="1:10" x14ac:dyDescent="0.2">
      <c r="A352">
        <v>0</v>
      </c>
      <c r="B352">
        <v>-45</v>
      </c>
      <c r="C352" t="s">
        <v>15</v>
      </c>
      <c r="D352" t="s">
        <v>21</v>
      </c>
      <c r="E352">
        <v>0.98005035904425597</v>
      </c>
      <c r="F352">
        <v>0.99994452783188204</v>
      </c>
      <c r="G352">
        <v>0.99482550696360883</v>
      </c>
      <c r="H352">
        <v>0.96007569053370445</v>
      </c>
      <c r="I352">
        <v>0.99433563182950779</v>
      </c>
      <c r="J352">
        <v>0.98622410671216076</v>
      </c>
    </row>
    <row r="353" spans="1:10" x14ac:dyDescent="0.2">
      <c r="A353">
        <v>1</v>
      </c>
      <c r="B353">
        <v>-45</v>
      </c>
      <c r="C353" t="s">
        <v>15</v>
      </c>
      <c r="D353" t="s">
        <v>21</v>
      </c>
      <c r="E353">
        <v>0.97194928701027716</v>
      </c>
      <c r="F353">
        <v>0.99994368735438643</v>
      </c>
      <c r="G353">
        <v>0.99272776148525443</v>
      </c>
      <c r="H353">
        <v>0.94659438803411955</v>
      </c>
      <c r="I353">
        <v>0.99392351770903797</v>
      </c>
      <c r="J353">
        <v>0.98206412901108164</v>
      </c>
    </row>
    <row r="354" spans="1:10" x14ac:dyDescent="0.2">
      <c r="A354">
        <v>2</v>
      </c>
      <c r="B354">
        <v>-45</v>
      </c>
      <c r="C354" t="s">
        <v>15</v>
      </c>
      <c r="D354" t="s">
        <v>21</v>
      </c>
      <c r="E354">
        <v>0.94471390963831903</v>
      </c>
      <c r="F354">
        <v>0.99991174803386995</v>
      </c>
      <c r="G354">
        <v>0.98566961420988763</v>
      </c>
      <c r="H354">
        <v>0.90108606107185085</v>
      </c>
      <c r="I354">
        <v>0.99202779034722577</v>
      </c>
      <c r="J354">
        <v>0.96677002189272121</v>
      </c>
    </row>
    <row r="355" spans="1:10" x14ac:dyDescent="0.2">
      <c r="A355">
        <v>3</v>
      </c>
      <c r="B355">
        <v>-45</v>
      </c>
      <c r="C355" t="s">
        <v>15</v>
      </c>
      <c r="D355" t="s">
        <v>21</v>
      </c>
      <c r="E355">
        <v>0.88663274910114687</v>
      </c>
      <c r="F355">
        <v>0.9999218341121624</v>
      </c>
      <c r="G355">
        <v>0.97051997980106319</v>
      </c>
      <c r="H355">
        <v>0.81187320191418899</v>
      </c>
      <c r="I355">
        <v>0.98845083594561745</v>
      </c>
      <c r="J355">
        <v>0.92955471481018836</v>
      </c>
    </row>
    <row r="356" spans="1:10" x14ac:dyDescent="0.2">
      <c r="A356">
        <v>4</v>
      </c>
      <c r="B356">
        <v>-45</v>
      </c>
      <c r="C356" t="s">
        <v>15</v>
      </c>
      <c r="D356" t="s">
        <v>21</v>
      </c>
      <c r="E356">
        <v>0.76736779969139635</v>
      </c>
      <c r="F356">
        <v>0.9999142699452338</v>
      </c>
      <c r="G356">
        <v>0.93816690812936676</v>
      </c>
      <c r="H356">
        <v>0.63521203604460574</v>
      </c>
      <c r="I356">
        <v>0.97904667322299477</v>
      </c>
      <c r="J356">
        <v>0.84411095062819153</v>
      </c>
    </row>
    <row r="357" spans="1:10" x14ac:dyDescent="0.2">
      <c r="A357">
        <v>0</v>
      </c>
      <c r="B357">
        <v>-40</v>
      </c>
      <c r="C357" t="s">
        <v>15</v>
      </c>
      <c r="D357" t="s">
        <v>21</v>
      </c>
      <c r="E357">
        <v>0.9901519773444124</v>
      </c>
      <c r="F357">
        <v>0.999911748817496</v>
      </c>
      <c r="G357">
        <v>0.99703239333934124</v>
      </c>
      <c r="H357">
        <v>0.97877895109052115</v>
      </c>
      <c r="I357">
        <v>0.99718998534680636</v>
      </c>
      <c r="J357">
        <v>0.99260601478832955</v>
      </c>
    </row>
    <row r="358" spans="1:10" x14ac:dyDescent="0.2">
      <c r="A358">
        <v>1</v>
      </c>
      <c r="B358">
        <v>-40</v>
      </c>
      <c r="C358" t="s">
        <v>15</v>
      </c>
      <c r="D358" t="s">
        <v>21</v>
      </c>
      <c r="E358">
        <v>0.98091553627042116</v>
      </c>
      <c r="F358">
        <v>0.99994452783188204</v>
      </c>
      <c r="G358">
        <v>0.99501758423208664</v>
      </c>
      <c r="H358">
        <v>0.96206584471928402</v>
      </c>
      <c r="I358">
        <v>0.99422284401041316</v>
      </c>
      <c r="J358">
        <v>0.98630033393787719</v>
      </c>
    </row>
    <row r="359" spans="1:10" x14ac:dyDescent="0.2">
      <c r="A359">
        <v>2</v>
      </c>
      <c r="B359">
        <v>-40</v>
      </c>
      <c r="C359" t="s">
        <v>15</v>
      </c>
      <c r="D359" t="s">
        <v>21</v>
      </c>
      <c r="E359">
        <v>0.95375892276287522</v>
      </c>
      <c r="F359">
        <v>0.99991847215861163</v>
      </c>
      <c r="G359">
        <v>0.98792330104871218</v>
      </c>
      <c r="H359">
        <v>0.91695811741816025</v>
      </c>
      <c r="I359">
        <v>0.99222661411641799</v>
      </c>
      <c r="J359">
        <v>0.97082785589785925</v>
      </c>
    </row>
    <row r="360" spans="1:10" x14ac:dyDescent="0.2">
      <c r="A360">
        <v>3</v>
      </c>
      <c r="B360">
        <v>-40</v>
      </c>
      <c r="C360" t="s">
        <v>15</v>
      </c>
      <c r="D360" t="s">
        <v>21</v>
      </c>
      <c r="E360">
        <v>0.89373195272374628</v>
      </c>
      <c r="F360">
        <v>0.99992351506715305</v>
      </c>
      <c r="G360">
        <v>0.97233171556896925</v>
      </c>
      <c r="H360">
        <v>0.81597771133764474</v>
      </c>
      <c r="I360">
        <v>0.98805169703036599</v>
      </c>
      <c r="J360">
        <v>0.93499152935735141</v>
      </c>
    </row>
    <row r="361" spans="1:10" x14ac:dyDescent="0.2">
      <c r="A361">
        <v>4</v>
      </c>
      <c r="B361">
        <v>-40</v>
      </c>
      <c r="C361" t="s">
        <v>15</v>
      </c>
      <c r="D361" t="s">
        <v>21</v>
      </c>
      <c r="E361">
        <v>0.76666878041736186</v>
      </c>
      <c r="F361">
        <v>0.99990586475660803</v>
      </c>
      <c r="G361">
        <v>0.937838891674727</v>
      </c>
      <c r="H361">
        <v>0.63628581906448745</v>
      </c>
      <c r="I361">
        <v>0.97710580699302441</v>
      </c>
      <c r="J361">
        <v>0.83983945234807955</v>
      </c>
    </row>
    <row r="362" spans="1:10" x14ac:dyDescent="0.2">
      <c r="A362">
        <v>0</v>
      </c>
      <c r="B362">
        <v>-35</v>
      </c>
      <c r="C362" t="s">
        <v>15</v>
      </c>
      <c r="D362" t="s">
        <v>21</v>
      </c>
      <c r="E362">
        <v>0.99538878841190104</v>
      </c>
      <c r="F362">
        <v>0.99998234997259683</v>
      </c>
      <c r="G362">
        <v>0.99861431528601285</v>
      </c>
      <c r="H362">
        <v>0.98669367443039524</v>
      </c>
      <c r="I362">
        <v>0.99646095100471244</v>
      </c>
      <c r="J362">
        <v>0.9945922946672392</v>
      </c>
    </row>
    <row r="363" spans="1:10" x14ac:dyDescent="0.2">
      <c r="A363">
        <v>1</v>
      </c>
      <c r="B363">
        <v>-35</v>
      </c>
      <c r="C363" t="s">
        <v>15</v>
      </c>
      <c r="D363" t="s">
        <v>21</v>
      </c>
      <c r="E363">
        <v>0.98839755452558964</v>
      </c>
      <c r="F363">
        <v>0.99988905405329798</v>
      </c>
      <c r="G363">
        <v>0.99643404034521676</v>
      </c>
      <c r="H363">
        <v>0.97504539096759757</v>
      </c>
      <c r="I363">
        <v>0.9970693901595522</v>
      </c>
      <c r="J363">
        <v>0.991459993864788</v>
      </c>
    </row>
    <row r="364" spans="1:10" x14ac:dyDescent="0.2">
      <c r="A364">
        <v>2</v>
      </c>
      <c r="B364">
        <v>-35</v>
      </c>
      <c r="C364" t="s">
        <v>15</v>
      </c>
      <c r="D364" t="s">
        <v>21</v>
      </c>
      <c r="E364">
        <v>0.95923551019730202</v>
      </c>
      <c r="F364">
        <v>0.99992099361288223</v>
      </c>
      <c r="G364">
        <v>0.98931783581852362</v>
      </c>
      <c r="H364">
        <v>0.92691506170946003</v>
      </c>
      <c r="I364">
        <v>0.99236313059280878</v>
      </c>
      <c r="J364">
        <v>0.97327066476405077</v>
      </c>
    </row>
    <row r="365" spans="1:10" x14ac:dyDescent="0.2">
      <c r="A365">
        <v>3</v>
      </c>
      <c r="B365">
        <v>-35</v>
      </c>
      <c r="C365" t="s">
        <v>15</v>
      </c>
      <c r="D365" t="s">
        <v>21</v>
      </c>
      <c r="E365">
        <v>0.89701404257397488</v>
      </c>
      <c r="F365">
        <v>0.99992351506715305</v>
      </c>
      <c r="G365">
        <v>0.97311949755774962</v>
      </c>
      <c r="H365">
        <v>0.8220911889538568</v>
      </c>
      <c r="I365">
        <v>0.98770971830597365</v>
      </c>
      <c r="J365">
        <v>0.93568985476051858</v>
      </c>
    </row>
    <row r="366" spans="1:10" x14ac:dyDescent="0.2">
      <c r="A366">
        <v>4</v>
      </c>
      <c r="B366">
        <v>-35</v>
      </c>
      <c r="C366" t="s">
        <v>15</v>
      </c>
      <c r="D366" t="s">
        <v>21</v>
      </c>
      <c r="E366">
        <v>0.76069982907078626</v>
      </c>
      <c r="F366">
        <v>0.99990670523410363</v>
      </c>
      <c r="G366">
        <v>0.93602381992349259</v>
      </c>
      <c r="H366">
        <v>0.62984104755668691</v>
      </c>
      <c r="I366">
        <v>0.97447692214393755</v>
      </c>
      <c r="J366">
        <v>0.83209192298935974</v>
      </c>
    </row>
    <row r="367" spans="1:10" x14ac:dyDescent="0.2">
      <c r="A367">
        <v>0</v>
      </c>
      <c r="B367">
        <v>-30</v>
      </c>
      <c r="C367" t="s">
        <v>15</v>
      </c>
      <c r="D367" t="s">
        <v>21</v>
      </c>
      <c r="E367">
        <v>0.99834653200226098</v>
      </c>
      <c r="F367">
        <v>0.99999159522504621</v>
      </c>
      <c r="G367">
        <v>0.99951858762270263</v>
      </c>
      <c r="H367">
        <v>0.9934351117289264</v>
      </c>
      <c r="I367">
        <v>0.99581276331948021</v>
      </c>
      <c r="J367">
        <v>0.99460495435393803</v>
      </c>
    </row>
    <row r="368" spans="1:10" x14ac:dyDescent="0.2">
      <c r="A368">
        <v>1</v>
      </c>
      <c r="B368">
        <v>-30</v>
      </c>
      <c r="C368" t="s">
        <v>15</v>
      </c>
      <c r="D368" t="s">
        <v>21</v>
      </c>
      <c r="E368">
        <v>0.99105063096467683</v>
      </c>
      <c r="F368">
        <v>0.99991342892353641</v>
      </c>
      <c r="G368">
        <v>0.99731819801599897</v>
      </c>
      <c r="H368">
        <v>0.9801969851937008</v>
      </c>
      <c r="I368">
        <v>0.99700700653357766</v>
      </c>
      <c r="J368">
        <v>0.99296474598260243</v>
      </c>
    </row>
    <row r="369" spans="1:10" x14ac:dyDescent="0.2">
      <c r="A369">
        <v>2</v>
      </c>
      <c r="B369">
        <v>-30</v>
      </c>
      <c r="C369" t="s">
        <v>15</v>
      </c>
      <c r="D369" t="s">
        <v>21</v>
      </c>
      <c r="E369">
        <v>0.96150675683325404</v>
      </c>
      <c r="F369">
        <v>0.9999218340903776</v>
      </c>
      <c r="G369">
        <v>0.9899564204694592</v>
      </c>
      <c r="H369">
        <v>0.92877691592344935</v>
      </c>
      <c r="I369">
        <v>0.9921275611210546</v>
      </c>
      <c r="J369">
        <v>0.97475684773014259</v>
      </c>
    </row>
    <row r="370" spans="1:10" x14ac:dyDescent="0.2">
      <c r="A370">
        <v>3</v>
      </c>
      <c r="B370">
        <v>-30</v>
      </c>
      <c r="C370" t="s">
        <v>15</v>
      </c>
      <c r="D370" t="s">
        <v>21</v>
      </c>
      <c r="E370">
        <v>0.89638446965213736</v>
      </c>
      <c r="F370">
        <v>0.99991847189740257</v>
      </c>
      <c r="G370">
        <v>0.97300349048474943</v>
      </c>
      <c r="H370">
        <v>0.82170962403894687</v>
      </c>
      <c r="I370">
        <v>0.98716383983016798</v>
      </c>
      <c r="J370">
        <v>0.93407973434975178</v>
      </c>
    </row>
    <row r="371" spans="1:10" x14ac:dyDescent="0.2">
      <c r="A371">
        <v>4</v>
      </c>
      <c r="B371">
        <v>-30</v>
      </c>
      <c r="C371" t="s">
        <v>15</v>
      </c>
      <c r="D371" t="s">
        <v>21</v>
      </c>
      <c r="E371">
        <v>0.74841918497865856</v>
      </c>
      <c r="F371">
        <v>0.99990166206435305</v>
      </c>
      <c r="G371">
        <v>0.93256719405252064</v>
      </c>
      <c r="H371">
        <v>0.61568507231920278</v>
      </c>
      <c r="I371">
        <v>0.97159192881831802</v>
      </c>
      <c r="J371">
        <v>0.82057967551901434</v>
      </c>
    </row>
    <row r="372" spans="1:10" x14ac:dyDescent="0.2">
      <c r="A372">
        <v>0</v>
      </c>
      <c r="B372">
        <v>-25</v>
      </c>
      <c r="C372" t="s">
        <v>15</v>
      </c>
      <c r="D372" t="s">
        <v>21</v>
      </c>
      <c r="E372">
        <v>0.99944350156684059</v>
      </c>
      <c r="F372">
        <v>1</v>
      </c>
      <c r="G372">
        <v>0.99983630150428116</v>
      </c>
      <c r="H372">
        <v>0.99408832396902325</v>
      </c>
      <c r="I372">
        <v>0.99927538051612841</v>
      </c>
      <c r="J372">
        <v>0.995614362489602</v>
      </c>
    </row>
    <row r="373" spans="1:10" x14ac:dyDescent="0.2">
      <c r="A373">
        <v>1</v>
      </c>
      <c r="B373">
        <v>-25</v>
      </c>
      <c r="C373" t="s">
        <v>15</v>
      </c>
      <c r="D373" t="s">
        <v>21</v>
      </c>
      <c r="E373">
        <v>0.99177154213745822</v>
      </c>
      <c r="F373">
        <v>0.99991847189740257</v>
      </c>
      <c r="G373">
        <v>0.99756556973693522</v>
      </c>
      <c r="H373">
        <v>0.98160275714298562</v>
      </c>
      <c r="I373">
        <v>0.99699891917863404</v>
      </c>
      <c r="J373">
        <v>0.99332946666612543</v>
      </c>
    </row>
    <row r="374" spans="1:10" x14ac:dyDescent="0.2">
      <c r="A374">
        <v>2</v>
      </c>
      <c r="B374">
        <v>-25</v>
      </c>
      <c r="C374" t="s">
        <v>15</v>
      </c>
      <c r="D374" t="s">
        <v>21</v>
      </c>
      <c r="E374">
        <v>0.96129884126051557</v>
      </c>
      <c r="F374">
        <v>0.9999218340903776</v>
      </c>
      <c r="G374">
        <v>0.98986697768501442</v>
      </c>
      <c r="H374">
        <v>0.92844146252020199</v>
      </c>
      <c r="I374">
        <v>0.99207935515143919</v>
      </c>
      <c r="J374">
        <v>0.97433323795885585</v>
      </c>
    </row>
    <row r="375" spans="1:10" x14ac:dyDescent="0.2">
      <c r="A375">
        <v>3</v>
      </c>
      <c r="B375">
        <v>-25</v>
      </c>
      <c r="C375" t="s">
        <v>15</v>
      </c>
      <c r="D375" t="s">
        <v>21</v>
      </c>
      <c r="E375">
        <v>0.89197326053223203</v>
      </c>
      <c r="F375">
        <v>0.99991931237489795</v>
      </c>
      <c r="G375">
        <v>0.97179267931612578</v>
      </c>
      <c r="H375">
        <v>0.81510362171575756</v>
      </c>
      <c r="I375">
        <v>0.98646113433237115</v>
      </c>
      <c r="J375">
        <v>0.92980798964550604</v>
      </c>
    </row>
    <row r="376" spans="1:10" x14ac:dyDescent="0.2">
      <c r="A376">
        <v>4</v>
      </c>
      <c r="B376">
        <v>-25</v>
      </c>
      <c r="C376" t="s">
        <v>15</v>
      </c>
      <c r="D376" t="s">
        <v>21</v>
      </c>
      <c r="E376">
        <v>0.73106186488462055</v>
      </c>
      <c r="F376">
        <v>0.99989157592073641</v>
      </c>
      <c r="G376">
        <v>0.9272113864103938</v>
      </c>
      <c r="H376">
        <v>0.59358997485617948</v>
      </c>
      <c r="I376">
        <v>0.96742815144686845</v>
      </c>
      <c r="J376">
        <v>0.80491263561416171</v>
      </c>
    </row>
    <row r="377" spans="1:10" x14ac:dyDescent="0.2">
      <c r="A377">
        <v>0</v>
      </c>
      <c r="B377">
        <v>-20</v>
      </c>
      <c r="C377" t="s">
        <v>15</v>
      </c>
      <c r="D377" t="s">
        <v>21</v>
      </c>
      <c r="E377">
        <v>0.99853888861972684</v>
      </c>
      <c r="F377">
        <v>1</v>
      </c>
      <c r="G377">
        <v>0.99961159766138863</v>
      </c>
      <c r="H377">
        <v>0.99408378318012125</v>
      </c>
      <c r="I377">
        <v>0.99654173614613717</v>
      </c>
      <c r="J377">
        <v>0.99515967802176719</v>
      </c>
    </row>
    <row r="378" spans="1:10" x14ac:dyDescent="0.2">
      <c r="A378">
        <v>1</v>
      </c>
      <c r="B378">
        <v>-20</v>
      </c>
      <c r="C378" t="s">
        <v>15</v>
      </c>
      <c r="D378" t="s">
        <v>21</v>
      </c>
      <c r="E378">
        <v>0.99070226744660961</v>
      </c>
      <c r="F378">
        <v>0.99990838575378582</v>
      </c>
      <c r="G378">
        <v>0.99719227824330114</v>
      </c>
      <c r="H378">
        <v>0.97945777903328601</v>
      </c>
      <c r="I378">
        <v>0.99695476171841879</v>
      </c>
      <c r="J378">
        <v>0.99272262759932761</v>
      </c>
    </row>
    <row r="379" spans="1:10" x14ac:dyDescent="0.2">
      <c r="A379">
        <v>2</v>
      </c>
      <c r="B379">
        <v>-20</v>
      </c>
      <c r="C379" t="s">
        <v>15</v>
      </c>
      <c r="D379" t="s">
        <v>21</v>
      </c>
      <c r="E379">
        <v>0.95814413245013119</v>
      </c>
      <c r="F379">
        <v>0.99991510996563615</v>
      </c>
      <c r="G379">
        <v>0.98906261078715396</v>
      </c>
      <c r="H379">
        <v>0.92293283742364562</v>
      </c>
      <c r="I379">
        <v>0.99200306418995976</v>
      </c>
      <c r="J379">
        <v>0.97244967627438783</v>
      </c>
    </row>
    <row r="380" spans="1:10" x14ac:dyDescent="0.2">
      <c r="A380">
        <v>3</v>
      </c>
      <c r="B380">
        <v>-20</v>
      </c>
      <c r="C380" t="s">
        <v>15</v>
      </c>
      <c r="D380" t="s">
        <v>21</v>
      </c>
      <c r="E380">
        <v>0.88353138786885532</v>
      </c>
      <c r="F380">
        <v>0.99991174794676096</v>
      </c>
      <c r="G380">
        <v>0.96953459640667483</v>
      </c>
      <c r="H380">
        <v>0.80248346821306615</v>
      </c>
      <c r="I380">
        <v>0.98547029423670085</v>
      </c>
      <c r="J380">
        <v>0.92346330147873501</v>
      </c>
    </row>
    <row r="381" spans="1:10" x14ac:dyDescent="0.2">
      <c r="A381">
        <v>4</v>
      </c>
      <c r="B381">
        <v>-20</v>
      </c>
      <c r="C381" t="s">
        <v>15</v>
      </c>
      <c r="D381" t="s">
        <v>21</v>
      </c>
      <c r="E381">
        <v>0.70550495214013198</v>
      </c>
      <c r="F381">
        <v>0.99988148977711977</v>
      </c>
      <c r="G381">
        <v>0.91976394514341364</v>
      </c>
      <c r="H381">
        <v>0.56242199373852242</v>
      </c>
      <c r="I381">
        <v>0.96238895833288596</v>
      </c>
      <c r="J381">
        <v>0.78501791448070868</v>
      </c>
    </row>
    <row r="382" spans="1:10" x14ac:dyDescent="0.2">
      <c r="A382">
        <v>0</v>
      </c>
      <c r="B382">
        <v>-15</v>
      </c>
      <c r="C382" t="s">
        <v>15</v>
      </c>
      <c r="D382" t="s">
        <v>21</v>
      </c>
      <c r="E382">
        <v>0.99581826058920841</v>
      </c>
      <c r="F382">
        <v>0.99998234997259683</v>
      </c>
      <c r="G382">
        <v>0.99876239085481078</v>
      </c>
      <c r="H382">
        <v>0.98774478212388495</v>
      </c>
      <c r="I382">
        <v>0.99641449067895682</v>
      </c>
      <c r="J382">
        <v>0.99482285644425517</v>
      </c>
    </row>
    <row r="383" spans="1:10" x14ac:dyDescent="0.2">
      <c r="A383">
        <v>1</v>
      </c>
      <c r="B383">
        <v>-15</v>
      </c>
      <c r="C383" t="s">
        <v>15</v>
      </c>
      <c r="D383" t="s">
        <v>21</v>
      </c>
      <c r="E383">
        <v>0.98755034108575845</v>
      </c>
      <c r="F383">
        <v>0.99988989446546883</v>
      </c>
      <c r="G383">
        <v>0.99618722494183798</v>
      </c>
      <c r="H383">
        <v>0.97390581489740702</v>
      </c>
      <c r="I383">
        <v>0.9970110769771604</v>
      </c>
      <c r="J383">
        <v>0.99087262912051965</v>
      </c>
    </row>
    <row r="384" spans="1:10" x14ac:dyDescent="0.2">
      <c r="A384">
        <v>2</v>
      </c>
      <c r="B384">
        <v>-15</v>
      </c>
      <c r="C384" t="s">
        <v>15</v>
      </c>
      <c r="D384" t="s">
        <v>21</v>
      </c>
      <c r="E384">
        <v>0.95212196453067643</v>
      </c>
      <c r="F384">
        <v>0.99991090746926559</v>
      </c>
      <c r="G384">
        <v>0.98745950107967562</v>
      </c>
      <c r="H384">
        <v>0.91562913414182245</v>
      </c>
      <c r="I384">
        <v>0.99159899047099842</v>
      </c>
      <c r="J384">
        <v>0.96824579586081039</v>
      </c>
    </row>
    <row r="385" spans="1:10" x14ac:dyDescent="0.2">
      <c r="A385">
        <v>3</v>
      </c>
      <c r="B385">
        <v>-15</v>
      </c>
      <c r="C385" t="s">
        <v>15</v>
      </c>
      <c r="D385" t="s">
        <v>21</v>
      </c>
      <c r="E385">
        <v>0.87070208393240955</v>
      </c>
      <c r="F385">
        <v>0.99989829934931684</v>
      </c>
      <c r="G385">
        <v>0.96609028274560482</v>
      </c>
      <c r="H385">
        <v>0.78201269068326229</v>
      </c>
      <c r="I385">
        <v>0.98404028257020604</v>
      </c>
      <c r="J385">
        <v>0.91354317927552398</v>
      </c>
    </row>
    <row r="386" spans="1:10" x14ac:dyDescent="0.2">
      <c r="A386">
        <v>4</v>
      </c>
      <c r="B386">
        <v>-15</v>
      </c>
      <c r="C386" t="s">
        <v>15</v>
      </c>
      <c r="D386" t="s">
        <v>21</v>
      </c>
      <c r="E386">
        <v>0.67104313018035333</v>
      </c>
      <c r="F386">
        <v>0.9998873744692004</v>
      </c>
      <c r="G386">
        <v>0.90965274160295984</v>
      </c>
      <c r="H386">
        <v>0.52128850312166974</v>
      </c>
      <c r="I386">
        <v>0.9589376873854194</v>
      </c>
      <c r="J386">
        <v>0.76409734251001782</v>
      </c>
    </row>
    <row r="387" spans="1:10" x14ac:dyDescent="0.2">
      <c r="A387">
        <v>0</v>
      </c>
      <c r="B387">
        <v>-10</v>
      </c>
      <c r="C387" t="s">
        <v>15</v>
      </c>
      <c r="D387" t="s">
        <v>21</v>
      </c>
      <c r="E387">
        <v>0.99076657105303123</v>
      </c>
      <c r="F387">
        <v>0.99991679172603798</v>
      </c>
      <c r="G387">
        <v>0.99719846830832437</v>
      </c>
      <c r="H387">
        <v>0.97920920172443338</v>
      </c>
      <c r="I387">
        <v>0.9971157409749376</v>
      </c>
      <c r="J387">
        <v>0.99305675541063965</v>
      </c>
    </row>
    <row r="388" spans="1:10" x14ac:dyDescent="0.2">
      <c r="A388">
        <v>1</v>
      </c>
      <c r="B388">
        <v>-10</v>
      </c>
      <c r="C388" t="s">
        <v>15</v>
      </c>
      <c r="D388" t="s">
        <v>21</v>
      </c>
      <c r="E388">
        <v>0.97962886408242922</v>
      </c>
      <c r="F388">
        <v>0.99994704928615274</v>
      </c>
      <c r="G388">
        <v>0.99461701367226196</v>
      </c>
      <c r="H388">
        <v>0.96050485894344839</v>
      </c>
      <c r="I388">
        <v>0.99397354461135723</v>
      </c>
      <c r="J388">
        <v>0.98522243730404002</v>
      </c>
    </row>
    <row r="389" spans="1:10" x14ac:dyDescent="0.2">
      <c r="A389">
        <v>2</v>
      </c>
      <c r="B389">
        <v>-10</v>
      </c>
      <c r="C389" t="s">
        <v>15</v>
      </c>
      <c r="D389" t="s">
        <v>21</v>
      </c>
      <c r="E389">
        <v>0.94258559708053835</v>
      </c>
      <c r="F389">
        <v>0.99990082106479616</v>
      </c>
      <c r="G389">
        <v>0.98498061006108162</v>
      </c>
      <c r="H389">
        <v>0.89932041716046784</v>
      </c>
      <c r="I389">
        <v>0.99098750088973375</v>
      </c>
      <c r="J389">
        <v>0.96284804603578122</v>
      </c>
    </row>
    <row r="390" spans="1:10" x14ac:dyDescent="0.2">
      <c r="A390">
        <v>3</v>
      </c>
      <c r="B390">
        <v>-10</v>
      </c>
      <c r="C390" t="s">
        <v>15</v>
      </c>
      <c r="D390" t="s">
        <v>21</v>
      </c>
      <c r="E390">
        <v>0.85245490717225847</v>
      </c>
      <c r="F390">
        <v>0.999879807778006</v>
      </c>
      <c r="G390">
        <v>0.96114106238537445</v>
      </c>
      <c r="H390">
        <v>0.7529320517278274</v>
      </c>
      <c r="I390">
        <v>0.98192232664602319</v>
      </c>
      <c r="J390">
        <v>0.90016406088533385</v>
      </c>
    </row>
    <row r="391" spans="1:10" x14ac:dyDescent="0.2">
      <c r="A391">
        <v>4</v>
      </c>
      <c r="B391">
        <v>-10</v>
      </c>
      <c r="C391" t="s">
        <v>15</v>
      </c>
      <c r="D391" t="s">
        <v>21</v>
      </c>
      <c r="E391">
        <v>0.62810903733110246</v>
      </c>
      <c r="F391">
        <v>0.999862999685596</v>
      </c>
      <c r="G391">
        <v>0.89608538893833178</v>
      </c>
      <c r="H391">
        <v>0.47236853809506552</v>
      </c>
      <c r="I391">
        <v>0.94908143026791836</v>
      </c>
      <c r="J391">
        <v>0.73479275815332912</v>
      </c>
    </row>
    <row r="392" spans="1:10" x14ac:dyDescent="0.2">
      <c r="A392">
        <v>0</v>
      </c>
      <c r="B392">
        <v>-5</v>
      </c>
      <c r="C392" t="s">
        <v>15</v>
      </c>
      <c r="D392" t="s">
        <v>21</v>
      </c>
      <c r="E392">
        <v>0.98359416507332875</v>
      </c>
      <c r="F392">
        <v>0.99984366759298315</v>
      </c>
      <c r="G392">
        <v>0.99487074088731375</v>
      </c>
      <c r="H392">
        <v>0.96571177744419956</v>
      </c>
      <c r="I392">
        <v>0.99737271814411077</v>
      </c>
      <c r="J392">
        <v>0.98937476429133442</v>
      </c>
    </row>
    <row r="393" spans="1:10" x14ac:dyDescent="0.2">
      <c r="A393">
        <v>1</v>
      </c>
      <c r="B393">
        <v>-5</v>
      </c>
      <c r="C393" t="s">
        <v>15</v>
      </c>
      <c r="D393" t="s">
        <v>21</v>
      </c>
      <c r="E393">
        <v>0.97001577401525363</v>
      </c>
      <c r="F393">
        <v>0.99993107975649898</v>
      </c>
      <c r="G393">
        <v>0.9921881611333544</v>
      </c>
      <c r="H393">
        <v>0.94400997629585637</v>
      </c>
      <c r="I393">
        <v>0.99353951876778235</v>
      </c>
      <c r="J393">
        <v>0.98039344056455335</v>
      </c>
    </row>
    <row r="394" spans="1:10" x14ac:dyDescent="0.2">
      <c r="A394">
        <v>2</v>
      </c>
      <c r="B394">
        <v>-5</v>
      </c>
      <c r="C394" t="s">
        <v>15</v>
      </c>
      <c r="D394" t="s">
        <v>21</v>
      </c>
      <c r="E394">
        <v>0.92900495806624961</v>
      </c>
      <c r="F394">
        <v>0.99988821346690882</v>
      </c>
      <c r="G394">
        <v>0.98140019334198081</v>
      </c>
      <c r="H394">
        <v>0.87602107842989885</v>
      </c>
      <c r="I394">
        <v>0.99008447338827921</v>
      </c>
      <c r="J394">
        <v>0.95496035229534837</v>
      </c>
    </row>
    <row r="395" spans="1:10" x14ac:dyDescent="0.2">
      <c r="A395">
        <v>3</v>
      </c>
      <c r="B395">
        <v>-5</v>
      </c>
      <c r="C395" t="s">
        <v>15</v>
      </c>
      <c r="D395" t="s">
        <v>21</v>
      </c>
      <c r="E395">
        <v>0.82795970094277704</v>
      </c>
      <c r="F395">
        <v>0.99986131627202002</v>
      </c>
      <c r="G395">
        <v>0.9543820461790492</v>
      </c>
      <c r="H395">
        <v>0.71566824812954011</v>
      </c>
      <c r="I395">
        <v>0.97899887808321961</v>
      </c>
      <c r="J395">
        <v>0.88169664834530037</v>
      </c>
    </row>
    <row r="396" spans="1:10" x14ac:dyDescent="0.2">
      <c r="A396">
        <v>4</v>
      </c>
      <c r="B396">
        <v>-5</v>
      </c>
      <c r="C396" t="s">
        <v>15</v>
      </c>
      <c r="D396" t="s">
        <v>21</v>
      </c>
      <c r="E396">
        <v>0.57396388668595189</v>
      </c>
      <c r="F396">
        <v>0.99983274125474597</v>
      </c>
      <c r="G396">
        <v>0.87804234633813716</v>
      </c>
      <c r="H396">
        <v>0.41417754484800018</v>
      </c>
      <c r="I396">
        <v>0.93589736435337878</v>
      </c>
      <c r="J396">
        <v>0.70007773384093819</v>
      </c>
    </row>
    <row r="397" spans="1:10" x14ac:dyDescent="0.2">
      <c r="A397">
        <v>0</v>
      </c>
      <c r="B397">
        <v>0</v>
      </c>
      <c r="C397" t="s">
        <v>15</v>
      </c>
      <c r="D397" t="s">
        <v>21</v>
      </c>
      <c r="E397">
        <v>0.96945661240436276</v>
      </c>
      <c r="F397">
        <v>0.99994284687689117</v>
      </c>
      <c r="G397">
        <v>0.99203251962763483</v>
      </c>
      <c r="H397">
        <v>0.94261683720294276</v>
      </c>
      <c r="I397">
        <v>0.9940825972737094</v>
      </c>
      <c r="J397">
        <v>0.98101523912692257</v>
      </c>
    </row>
    <row r="398" spans="1:10" x14ac:dyDescent="0.2">
      <c r="A398">
        <v>1</v>
      </c>
      <c r="B398">
        <v>0</v>
      </c>
      <c r="C398" t="s">
        <v>15</v>
      </c>
      <c r="D398" t="s">
        <v>21</v>
      </c>
      <c r="E398">
        <v>0.956614572051384</v>
      </c>
      <c r="F398">
        <v>0.99993023927900337</v>
      </c>
      <c r="G398">
        <v>0.98873092832933718</v>
      </c>
      <c r="H398">
        <v>0.92287643653446638</v>
      </c>
      <c r="I398">
        <v>0.9932963396636052</v>
      </c>
      <c r="J398">
        <v>0.97346091809775315</v>
      </c>
    </row>
    <row r="399" spans="1:10" x14ac:dyDescent="0.2">
      <c r="A399">
        <v>2</v>
      </c>
      <c r="B399">
        <v>0</v>
      </c>
      <c r="C399" t="s">
        <v>15</v>
      </c>
      <c r="D399" t="s">
        <v>21</v>
      </c>
      <c r="E399">
        <v>0.91065711327630439</v>
      </c>
      <c r="F399">
        <v>0.99986972189559842</v>
      </c>
      <c r="G399">
        <v>0.97657376424532116</v>
      </c>
      <c r="H399">
        <v>0.84445821283263511</v>
      </c>
      <c r="I399">
        <v>0.98850898074553484</v>
      </c>
      <c r="J399">
        <v>0.94418430070223502</v>
      </c>
    </row>
    <row r="400" spans="1:10" x14ac:dyDescent="0.2">
      <c r="A400">
        <v>3</v>
      </c>
      <c r="B400">
        <v>0</v>
      </c>
      <c r="C400" t="s">
        <v>15</v>
      </c>
      <c r="D400" t="s">
        <v>21</v>
      </c>
      <c r="E400">
        <v>0.79538076091742027</v>
      </c>
      <c r="F400">
        <v>0.99983525940326201</v>
      </c>
      <c r="G400">
        <v>0.94530883353089001</v>
      </c>
      <c r="H400">
        <v>0.67914541833160658</v>
      </c>
      <c r="I400">
        <v>0.97628253235339302</v>
      </c>
      <c r="J400">
        <v>0.853103533801436</v>
      </c>
    </row>
    <row r="401" spans="1:10" x14ac:dyDescent="0.2">
      <c r="A401">
        <v>4</v>
      </c>
      <c r="B401">
        <v>0</v>
      </c>
      <c r="C401" t="s">
        <v>15</v>
      </c>
      <c r="D401" t="s">
        <v>21</v>
      </c>
      <c r="E401">
        <v>0.50734557895592003</v>
      </c>
      <c r="F401">
        <v>0.99949983903205675</v>
      </c>
      <c r="G401">
        <v>0.85415884773139661</v>
      </c>
      <c r="H401">
        <v>0.36264030370389538</v>
      </c>
      <c r="I401">
        <v>0.92427273183529501</v>
      </c>
      <c r="J401">
        <v>0.65507856956083588</v>
      </c>
    </row>
    <row r="402" spans="1:10" x14ac:dyDescent="0.2">
      <c r="A402">
        <v>0</v>
      </c>
      <c r="B402">
        <v>5</v>
      </c>
      <c r="C402" t="s">
        <v>15</v>
      </c>
      <c r="D402" t="s">
        <v>21</v>
      </c>
      <c r="E402">
        <v>0.9528343659241616</v>
      </c>
      <c r="F402">
        <v>0.99992687754312159</v>
      </c>
      <c r="G402">
        <v>0.98780600700797916</v>
      </c>
      <c r="H402">
        <v>0.91640553011216164</v>
      </c>
      <c r="I402">
        <v>0.99366038639492682</v>
      </c>
      <c r="J402">
        <v>0.97275578737162882</v>
      </c>
    </row>
    <row r="403" spans="1:10" x14ac:dyDescent="0.2">
      <c r="A403">
        <v>1</v>
      </c>
      <c r="B403">
        <v>5</v>
      </c>
      <c r="C403" t="s">
        <v>15</v>
      </c>
      <c r="D403" t="s">
        <v>21</v>
      </c>
      <c r="E403">
        <v>0.93851094234127119</v>
      </c>
      <c r="F403">
        <v>0.99991090775225899</v>
      </c>
      <c r="G403">
        <v>0.98400068066720259</v>
      </c>
      <c r="H403">
        <v>0.89097452891731221</v>
      </c>
      <c r="I403">
        <v>0.99243411740032084</v>
      </c>
      <c r="J403">
        <v>0.96423746457653203</v>
      </c>
    </row>
    <row r="404" spans="1:10" x14ac:dyDescent="0.2">
      <c r="A404">
        <v>2</v>
      </c>
      <c r="B404">
        <v>5</v>
      </c>
      <c r="C404" t="s">
        <v>15</v>
      </c>
      <c r="D404" t="s">
        <v>21</v>
      </c>
      <c r="E404">
        <v>0.88566938872265588</v>
      </c>
      <c r="F404">
        <v>0.99983862194419904</v>
      </c>
      <c r="G404">
        <v>0.96998119783261283</v>
      </c>
      <c r="H404">
        <v>0.80263469097349571</v>
      </c>
      <c r="I404">
        <v>0.98684653116267518</v>
      </c>
      <c r="J404">
        <v>0.92875417632834845</v>
      </c>
    </row>
    <row r="405" spans="1:10" x14ac:dyDescent="0.2">
      <c r="A405">
        <v>3</v>
      </c>
      <c r="B405">
        <v>5</v>
      </c>
      <c r="C405" t="s">
        <v>15</v>
      </c>
      <c r="D405" t="s">
        <v>21</v>
      </c>
      <c r="E405">
        <v>0.75125542631987441</v>
      </c>
      <c r="F405">
        <v>0.99990082158685756</v>
      </c>
      <c r="G405">
        <v>0.93327539193132125</v>
      </c>
      <c r="H405">
        <v>0.61923258534255599</v>
      </c>
      <c r="I405">
        <v>0.97400054397176916</v>
      </c>
      <c r="J405">
        <v>0.82458873759382767</v>
      </c>
    </row>
    <row r="406" spans="1:10" x14ac:dyDescent="0.2">
      <c r="A406">
        <v>4</v>
      </c>
      <c r="B406">
        <v>5</v>
      </c>
      <c r="C406" t="s">
        <v>15</v>
      </c>
      <c r="D406" t="s">
        <v>21</v>
      </c>
      <c r="E406">
        <v>0.4296497337139682</v>
      </c>
      <c r="F406">
        <v>0.99929215783633918</v>
      </c>
      <c r="G406">
        <v>0.8220616443075226</v>
      </c>
      <c r="H406">
        <v>0.29069932701857171</v>
      </c>
      <c r="I406">
        <v>0.89524101969295855</v>
      </c>
      <c r="J406">
        <v>0.60853921397757582</v>
      </c>
    </row>
    <row r="407" spans="1:10" x14ac:dyDescent="0.2">
      <c r="A407">
        <v>0</v>
      </c>
      <c r="B407">
        <v>10</v>
      </c>
      <c r="C407" t="s">
        <v>15</v>
      </c>
      <c r="D407" t="s">
        <v>21</v>
      </c>
      <c r="E407">
        <v>0.93066966705641563</v>
      </c>
      <c r="F407">
        <v>0.99992687754312159</v>
      </c>
      <c r="G407">
        <v>0.98202571930239357</v>
      </c>
      <c r="H407">
        <v>0.87782307518767611</v>
      </c>
      <c r="I407">
        <v>0.99275009295891603</v>
      </c>
      <c r="J407">
        <v>0.96181291656876278</v>
      </c>
    </row>
    <row r="408" spans="1:10" x14ac:dyDescent="0.2">
      <c r="A408">
        <v>1</v>
      </c>
      <c r="B408">
        <v>10</v>
      </c>
      <c r="C408" t="s">
        <v>15</v>
      </c>
      <c r="D408" t="s">
        <v>21</v>
      </c>
      <c r="E408">
        <v>0.91394273511100521</v>
      </c>
      <c r="F408">
        <v>0.99989577870010038</v>
      </c>
      <c r="G408">
        <v>0.97761154469770239</v>
      </c>
      <c r="H408">
        <v>0.84922270183916115</v>
      </c>
      <c r="I408">
        <v>0.99097634848748983</v>
      </c>
      <c r="J408">
        <v>0.95144339029521818</v>
      </c>
    </row>
    <row r="409" spans="1:10" x14ac:dyDescent="0.2">
      <c r="A409">
        <v>2</v>
      </c>
      <c r="B409">
        <v>10</v>
      </c>
      <c r="C409" t="s">
        <v>15</v>
      </c>
      <c r="D409" t="s">
        <v>21</v>
      </c>
      <c r="E409">
        <v>0.85194456765502724</v>
      </c>
      <c r="F409">
        <v>0.99990502410501325</v>
      </c>
      <c r="G409">
        <v>0.96114511674416436</v>
      </c>
      <c r="H409">
        <v>0.74889693664294721</v>
      </c>
      <c r="I409">
        <v>0.98575133550637684</v>
      </c>
      <c r="J409">
        <v>0.90961968214770983</v>
      </c>
    </row>
    <row r="410" spans="1:10" x14ac:dyDescent="0.2">
      <c r="A410">
        <v>3</v>
      </c>
      <c r="B410">
        <v>10</v>
      </c>
      <c r="C410" t="s">
        <v>15</v>
      </c>
      <c r="D410" t="s">
        <v>21</v>
      </c>
      <c r="E410">
        <v>0.69455716845261994</v>
      </c>
      <c r="F410">
        <v>0.99987728736785797</v>
      </c>
      <c r="G410">
        <v>0.91668491495413962</v>
      </c>
      <c r="H410">
        <v>0.54455716968167689</v>
      </c>
      <c r="I410">
        <v>0.96681275091530239</v>
      </c>
      <c r="J410">
        <v>0.78458027238942019</v>
      </c>
    </row>
    <row r="411" spans="1:10" x14ac:dyDescent="0.2">
      <c r="A411">
        <v>4</v>
      </c>
      <c r="B411">
        <v>10</v>
      </c>
      <c r="C411" t="s">
        <v>15</v>
      </c>
      <c r="D411" t="s">
        <v>21</v>
      </c>
      <c r="E411">
        <v>0.34383406202081018</v>
      </c>
      <c r="F411">
        <v>0.99784586253425678</v>
      </c>
      <c r="G411">
        <v>0.77954090629786454</v>
      </c>
      <c r="H411">
        <v>0.21161494800642761</v>
      </c>
      <c r="I411">
        <v>0.86418426395349679</v>
      </c>
      <c r="J411">
        <v>0.55829924395468211</v>
      </c>
    </row>
    <row r="412" spans="1:10" x14ac:dyDescent="0.2">
      <c r="A412">
        <v>0</v>
      </c>
      <c r="B412">
        <v>15</v>
      </c>
      <c r="C412" t="s">
        <v>15</v>
      </c>
      <c r="D412" t="s">
        <v>21</v>
      </c>
      <c r="E412">
        <v>0.90057692484776608</v>
      </c>
      <c r="F412">
        <v>0.99990166234734645</v>
      </c>
      <c r="G412">
        <v>0.97418948085286483</v>
      </c>
      <c r="H412">
        <v>0.82638664695155206</v>
      </c>
      <c r="I412">
        <v>0.99120813419252263</v>
      </c>
      <c r="J412">
        <v>0.94652254010095516</v>
      </c>
    </row>
    <row r="413" spans="1:10" x14ac:dyDescent="0.2">
      <c r="A413">
        <v>1</v>
      </c>
      <c r="B413">
        <v>15</v>
      </c>
      <c r="C413" t="s">
        <v>15</v>
      </c>
      <c r="D413" t="s">
        <v>21</v>
      </c>
      <c r="E413">
        <v>0.88117069572720519</v>
      </c>
      <c r="F413">
        <v>0.99986972250476858</v>
      </c>
      <c r="G413">
        <v>0.96893248618388605</v>
      </c>
      <c r="H413">
        <v>0.79327645533964364</v>
      </c>
      <c r="I413">
        <v>0.98936349695738179</v>
      </c>
      <c r="J413">
        <v>0.93314756427055157</v>
      </c>
    </row>
    <row r="414" spans="1:10" x14ac:dyDescent="0.2">
      <c r="A414">
        <v>2</v>
      </c>
      <c r="B414">
        <v>15</v>
      </c>
      <c r="C414" t="s">
        <v>15</v>
      </c>
      <c r="D414" t="s">
        <v>21</v>
      </c>
      <c r="E414">
        <v>0.80663975535480847</v>
      </c>
      <c r="F414">
        <v>0.99987896790968123</v>
      </c>
      <c r="G414">
        <v>0.94886104282544959</v>
      </c>
      <c r="H414">
        <v>0.67868963720702824</v>
      </c>
      <c r="I414">
        <v>0.98262115904395897</v>
      </c>
      <c r="J414">
        <v>0.88027990374984566</v>
      </c>
    </row>
    <row r="415" spans="1:10" x14ac:dyDescent="0.2">
      <c r="A415">
        <v>3</v>
      </c>
      <c r="B415">
        <v>15</v>
      </c>
      <c r="C415" t="s">
        <v>15</v>
      </c>
      <c r="D415" t="s">
        <v>21</v>
      </c>
      <c r="E415">
        <v>0.62010865059665021</v>
      </c>
      <c r="F415">
        <v>0.99983442031713843</v>
      </c>
      <c r="G415">
        <v>0.89360784154390116</v>
      </c>
      <c r="H415">
        <v>0.45565482718902128</v>
      </c>
      <c r="I415">
        <v>0.956552599777306</v>
      </c>
      <c r="J415">
        <v>0.73489807295400988</v>
      </c>
    </row>
    <row r="416" spans="1:10" x14ac:dyDescent="0.2">
      <c r="A416">
        <v>4</v>
      </c>
      <c r="B416">
        <v>15</v>
      </c>
      <c r="C416" t="s">
        <v>15</v>
      </c>
      <c r="D416" t="s">
        <v>21</v>
      </c>
      <c r="E416">
        <v>0.25725484735372761</v>
      </c>
      <c r="F416">
        <v>0.99393608291210256</v>
      </c>
      <c r="G416">
        <v>0.72262108499611599</v>
      </c>
      <c r="H416">
        <v>0.15026017178185169</v>
      </c>
      <c r="I416">
        <v>0.81508163286803381</v>
      </c>
      <c r="J416">
        <v>0.4929945841471059</v>
      </c>
    </row>
    <row r="417" spans="1:10" x14ac:dyDescent="0.2">
      <c r="A417">
        <v>0</v>
      </c>
      <c r="B417">
        <v>20</v>
      </c>
      <c r="C417" t="s">
        <v>15</v>
      </c>
      <c r="D417" t="s">
        <v>21</v>
      </c>
      <c r="E417">
        <v>0.86030601838060017</v>
      </c>
      <c r="F417">
        <v>0.99987140424302945</v>
      </c>
      <c r="G417">
        <v>0.96338363412852723</v>
      </c>
      <c r="H417">
        <v>0.75842993995025609</v>
      </c>
      <c r="I417">
        <v>0.98922363257943358</v>
      </c>
      <c r="J417">
        <v>0.92425249009663357</v>
      </c>
    </row>
    <row r="418" spans="1:10" x14ac:dyDescent="0.2">
      <c r="A418">
        <v>1</v>
      </c>
      <c r="B418">
        <v>20</v>
      </c>
      <c r="C418" t="s">
        <v>15</v>
      </c>
      <c r="D418" t="s">
        <v>21</v>
      </c>
      <c r="E418">
        <v>0.83630595597673352</v>
      </c>
      <c r="F418">
        <v>0.99984030455176998</v>
      </c>
      <c r="G418">
        <v>0.95690624991494599</v>
      </c>
      <c r="H418">
        <v>0.71982542497222513</v>
      </c>
      <c r="I418">
        <v>0.98685237079307275</v>
      </c>
      <c r="J418">
        <v>0.90689073519921259</v>
      </c>
    </row>
    <row r="419" spans="1:10" x14ac:dyDescent="0.2">
      <c r="A419">
        <v>2</v>
      </c>
      <c r="B419">
        <v>20</v>
      </c>
      <c r="C419" t="s">
        <v>15</v>
      </c>
      <c r="D419" t="s">
        <v>21</v>
      </c>
      <c r="E419">
        <v>0.74649933801517998</v>
      </c>
      <c r="F419">
        <v>0.99984198500648436</v>
      </c>
      <c r="G419">
        <v>0.93192568541866283</v>
      </c>
      <c r="H419">
        <v>0.58917703016581224</v>
      </c>
      <c r="I419">
        <v>0.97836619060769037</v>
      </c>
      <c r="J419">
        <v>0.83874673900760799</v>
      </c>
    </row>
    <row r="420" spans="1:10" x14ac:dyDescent="0.2">
      <c r="A420">
        <v>3</v>
      </c>
      <c r="B420">
        <v>20</v>
      </c>
      <c r="C420" t="s">
        <v>15</v>
      </c>
      <c r="D420" t="s">
        <v>21</v>
      </c>
      <c r="E420">
        <v>0.52520023045844044</v>
      </c>
      <c r="F420">
        <v>0.9997999614784</v>
      </c>
      <c r="G420">
        <v>0.86182280373654374</v>
      </c>
      <c r="H420">
        <v>0.35303868814604661</v>
      </c>
      <c r="I420">
        <v>0.94595712218937622</v>
      </c>
      <c r="J420">
        <v>0.678189341001463</v>
      </c>
    </row>
    <row r="421" spans="1:10" x14ac:dyDescent="0.2">
      <c r="A421">
        <v>4</v>
      </c>
      <c r="B421">
        <v>20</v>
      </c>
      <c r="C421" t="s">
        <v>15</v>
      </c>
      <c r="D421" t="s">
        <v>21</v>
      </c>
      <c r="E421">
        <v>0.17671521698219816</v>
      </c>
      <c r="F421">
        <v>0.98285227639441886</v>
      </c>
      <c r="G421">
        <v>0.64790333343420492</v>
      </c>
      <c r="H421">
        <v>8.5542344614742971E-2</v>
      </c>
      <c r="I421">
        <v>0.74046671736337955</v>
      </c>
      <c r="J421">
        <v>0.43103797518722342</v>
      </c>
    </row>
    <row r="422" spans="1:10" x14ac:dyDescent="0.2">
      <c r="A422">
        <v>0</v>
      </c>
      <c r="B422">
        <v>-80</v>
      </c>
      <c r="C422" t="s">
        <v>19</v>
      </c>
      <c r="D422" t="s">
        <v>21</v>
      </c>
      <c r="E422">
        <v>0.40266019595885699</v>
      </c>
      <c r="F422">
        <v>0.99885044656742361</v>
      </c>
      <c r="G422">
        <v>0.78677445715776462</v>
      </c>
      <c r="H422">
        <v>0.49012543661495139</v>
      </c>
      <c r="I422">
        <v>0.92803999842068485</v>
      </c>
      <c r="J422">
        <v>0.78424849559280174</v>
      </c>
    </row>
    <row r="423" spans="1:10" x14ac:dyDescent="0.2">
      <c r="A423">
        <v>1</v>
      </c>
      <c r="B423">
        <v>-80</v>
      </c>
      <c r="C423" t="s">
        <v>19</v>
      </c>
      <c r="D423" t="s">
        <v>21</v>
      </c>
      <c r="E423">
        <v>0.39232271196294</v>
      </c>
      <c r="F423">
        <v>0.99878473672064616</v>
      </c>
      <c r="G423">
        <v>0.78184673132937454</v>
      </c>
      <c r="H423">
        <v>0.48022099176567851</v>
      </c>
      <c r="I423">
        <v>0.92647058762700985</v>
      </c>
      <c r="J423">
        <v>0.77819425138864773</v>
      </c>
    </row>
    <row r="424" spans="1:10" x14ac:dyDescent="0.2">
      <c r="A424">
        <v>2</v>
      </c>
      <c r="B424">
        <v>-80</v>
      </c>
      <c r="C424" t="s">
        <v>19</v>
      </c>
      <c r="D424" t="s">
        <v>21</v>
      </c>
      <c r="E424">
        <v>0.36091467333846522</v>
      </c>
      <c r="F424">
        <v>0.99868829686084359</v>
      </c>
      <c r="G424">
        <v>0.7665457196289478</v>
      </c>
      <c r="H424">
        <v>0.45088821106245308</v>
      </c>
      <c r="I424">
        <v>0.92111423870043785</v>
      </c>
      <c r="J424">
        <v>0.75902789620937794</v>
      </c>
    </row>
    <row r="425" spans="1:10" x14ac:dyDescent="0.2">
      <c r="A425">
        <v>3</v>
      </c>
      <c r="B425">
        <v>-80</v>
      </c>
      <c r="C425" t="s">
        <v>19</v>
      </c>
      <c r="D425" t="s">
        <v>21</v>
      </c>
      <c r="E425">
        <v>0.3117651771897535</v>
      </c>
      <c r="F425">
        <v>0.9984980746861124</v>
      </c>
      <c r="G425">
        <v>0.74080888330067618</v>
      </c>
      <c r="H425">
        <v>0.40335524128033401</v>
      </c>
      <c r="I425">
        <v>0.91107856504512885</v>
      </c>
      <c r="J425">
        <v>0.72688278780062177</v>
      </c>
    </row>
    <row r="426" spans="1:10" x14ac:dyDescent="0.2">
      <c r="A426">
        <v>4</v>
      </c>
      <c r="B426">
        <v>-80</v>
      </c>
      <c r="C426" t="s">
        <v>19</v>
      </c>
      <c r="D426" t="s">
        <v>21</v>
      </c>
      <c r="E426">
        <v>0.24917459855828969</v>
      </c>
      <c r="F426">
        <v>0.99823315245175237</v>
      </c>
      <c r="G426">
        <v>0.70436929773974233</v>
      </c>
      <c r="H426">
        <v>0.34179758875413802</v>
      </c>
      <c r="I426">
        <v>0.89411386773674417</v>
      </c>
      <c r="J426">
        <v>0.6813093452739849</v>
      </c>
    </row>
    <row r="427" spans="1:10" x14ac:dyDescent="0.2">
      <c r="A427">
        <v>0</v>
      </c>
      <c r="B427">
        <v>-75</v>
      </c>
      <c r="C427" t="s">
        <v>19</v>
      </c>
      <c r="D427" t="s">
        <v>21</v>
      </c>
      <c r="E427">
        <v>0.54043058474760541</v>
      </c>
      <c r="F427">
        <v>0.99919544128672522</v>
      </c>
      <c r="G427">
        <v>0.84418934293701298</v>
      </c>
      <c r="H427">
        <v>0.61396388661115864</v>
      </c>
      <c r="I427">
        <v>0.9440216224369008</v>
      </c>
      <c r="J427">
        <v>0.84709156030354515</v>
      </c>
    </row>
    <row r="428" spans="1:10" x14ac:dyDescent="0.2">
      <c r="A428">
        <v>1</v>
      </c>
      <c r="B428">
        <v>-75</v>
      </c>
      <c r="C428" t="s">
        <v>19</v>
      </c>
      <c r="D428" t="s">
        <v>21</v>
      </c>
      <c r="E428">
        <v>0.52486553745357822</v>
      </c>
      <c r="F428">
        <v>0.99915622526322123</v>
      </c>
      <c r="G428">
        <v>0.83816481897712558</v>
      </c>
      <c r="H428">
        <v>0.60086512000975412</v>
      </c>
      <c r="I428">
        <v>0.94213817349425899</v>
      </c>
      <c r="J428">
        <v>0.83992571397670324</v>
      </c>
    </row>
    <row r="429" spans="1:10" x14ac:dyDescent="0.2">
      <c r="A429">
        <v>2</v>
      </c>
      <c r="B429">
        <v>-75</v>
      </c>
      <c r="C429" t="s">
        <v>19</v>
      </c>
      <c r="D429" t="s">
        <v>21</v>
      </c>
      <c r="E429">
        <v>0.47891385018570032</v>
      </c>
      <c r="F429">
        <v>0.9990523585647868</v>
      </c>
      <c r="G429">
        <v>0.81969943377216703</v>
      </c>
      <c r="H429">
        <v>0.56093278831381632</v>
      </c>
      <c r="I429">
        <v>0.93536691798034921</v>
      </c>
      <c r="J429">
        <v>0.81761457850502073</v>
      </c>
    </row>
    <row r="430" spans="1:10" x14ac:dyDescent="0.2">
      <c r="A430">
        <v>3</v>
      </c>
      <c r="B430">
        <v>-75</v>
      </c>
      <c r="C430" t="s">
        <v>19</v>
      </c>
      <c r="D430" t="s">
        <v>21</v>
      </c>
      <c r="E430">
        <v>0.40426762229659241</v>
      </c>
      <c r="F430">
        <v>0.9988048880650342</v>
      </c>
      <c r="G430">
        <v>0.78722006353350915</v>
      </c>
      <c r="H430">
        <v>0.49560840750263402</v>
      </c>
      <c r="I430">
        <v>0.92277498155312843</v>
      </c>
      <c r="J430">
        <v>0.77754116713699739</v>
      </c>
    </row>
    <row r="431" spans="1:10" x14ac:dyDescent="0.2">
      <c r="A431">
        <v>4</v>
      </c>
      <c r="B431">
        <v>-75</v>
      </c>
      <c r="C431" t="s">
        <v>19</v>
      </c>
      <c r="D431" t="s">
        <v>21</v>
      </c>
      <c r="E431">
        <v>0.30829653843727628</v>
      </c>
      <c r="F431">
        <v>0.99846206980206642</v>
      </c>
      <c r="G431">
        <v>0.73852984020970902</v>
      </c>
      <c r="H431">
        <v>0.4063037466669851</v>
      </c>
      <c r="I431">
        <v>0.9002183315887361</v>
      </c>
      <c r="J431">
        <v>0.7182298836669212</v>
      </c>
    </row>
    <row r="432" spans="1:10" x14ac:dyDescent="0.2">
      <c r="A432">
        <v>0</v>
      </c>
      <c r="B432">
        <v>-70</v>
      </c>
      <c r="C432" t="s">
        <v>19</v>
      </c>
      <c r="D432" t="s">
        <v>21</v>
      </c>
      <c r="E432">
        <v>0.65709364929894087</v>
      </c>
      <c r="F432">
        <v>0.99942757185904763</v>
      </c>
      <c r="G432">
        <v>0.88700309734366656</v>
      </c>
      <c r="H432">
        <v>0.71216362878002348</v>
      </c>
      <c r="I432">
        <v>0.95487644404404959</v>
      </c>
      <c r="J432">
        <v>0.88892235814512666</v>
      </c>
    </row>
    <row r="433" spans="1:10" x14ac:dyDescent="0.2">
      <c r="A433">
        <v>1</v>
      </c>
      <c r="B433">
        <v>-70</v>
      </c>
      <c r="C433" t="s">
        <v>19</v>
      </c>
      <c r="D433" t="s">
        <v>21</v>
      </c>
      <c r="E433">
        <v>0.63917613227967951</v>
      </c>
      <c r="F433">
        <v>0.99937192355961035</v>
      </c>
      <c r="G433">
        <v>0.88054618772362403</v>
      </c>
      <c r="H433">
        <v>0.69734186230382522</v>
      </c>
      <c r="I433">
        <v>0.95269657399256158</v>
      </c>
      <c r="J433">
        <v>0.8819232368584875</v>
      </c>
    </row>
    <row r="434" spans="1:10" x14ac:dyDescent="0.2">
      <c r="A434">
        <v>2</v>
      </c>
      <c r="B434">
        <v>-70</v>
      </c>
      <c r="C434" t="s">
        <v>19</v>
      </c>
      <c r="D434" t="s">
        <v>21</v>
      </c>
      <c r="E434">
        <v>0.58365832057604838</v>
      </c>
      <c r="F434">
        <v>0.9992696419409568</v>
      </c>
      <c r="G434">
        <v>0.86029199387606037</v>
      </c>
      <c r="H434">
        <v>0.65234209187203351</v>
      </c>
      <c r="I434">
        <v>0.94535734852638797</v>
      </c>
      <c r="J434">
        <v>0.85786874044618822</v>
      </c>
    </row>
    <row r="435" spans="1:10" x14ac:dyDescent="0.2">
      <c r="A435">
        <v>3</v>
      </c>
      <c r="B435">
        <v>-70</v>
      </c>
      <c r="C435" t="s">
        <v>19</v>
      </c>
      <c r="D435" t="s">
        <v>21</v>
      </c>
      <c r="E435">
        <v>0.48874159523495991</v>
      </c>
      <c r="F435">
        <v>0.99904601141984084</v>
      </c>
      <c r="G435">
        <v>0.82346147939066205</v>
      </c>
      <c r="H435">
        <v>0.5736524823134167</v>
      </c>
      <c r="I435">
        <v>0.93063230292105237</v>
      </c>
      <c r="J435">
        <v>0.81369852135415743</v>
      </c>
    </row>
    <row r="436" spans="1:10" x14ac:dyDescent="0.2">
      <c r="A436">
        <v>4</v>
      </c>
      <c r="B436">
        <v>-70</v>
      </c>
      <c r="C436" t="s">
        <v>19</v>
      </c>
      <c r="D436" t="s">
        <v>21</v>
      </c>
      <c r="E436">
        <v>0.36065465223498822</v>
      </c>
      <c r="F436">
        <v>0.99888171265015602</v>
      </c>
      <c r="G436">
        <v>0.76610613602443101</v>
      </c>
      <c r="H436">
        <v>0.47929243896865181</v>
      </c>
      <c r="I436">
        <v>0.91448238278633898</v>
      </c>
      <c r="J436">
        <v>0.74524381213130575</v>
      </c>
    </row>
    <row r="437" spans="1:10" x14ac:dyDescent="0.2">
      <c r="A437">
        <v>0</v>
      </c>
      <c r="B437">
        <v>-65</v>
      </c>
      <c r="C437" t="s">
        <v>19</v>
      </c>
      <c r="D437" t="s">
        <v>21</v>
      </c>
      <c r="E437">
        <v>0.74587347325636977</v>
      </c>
      <c r="F437">
        <v>0.99958710268668238</v>
      </c>
      <c r="G437">
        <v>0.91864338238500443</v>
      </c>
      <c r="H437">
        <v>0.78900102835492392</v>
      </c>
      <c r="I437">
        <v>0.96201030760386419</v>
      </c>
      <c r="J437">
        <v>0.91719635326006443</v>
      </c>
    </row>
    <row r="438" spans="1:10" x14ac:dyDescent="0.2">
      <c r="A438">
        <v>1</v>
      </c>
      <c r="B438">
        <v>-65</v>
      </c>
      <c r="C438" t="s">
        <v>19</v>
      </c>
      <c r="D438" t="s">
        <v>21</v>
      </c>
      <c r="E438">
        <v>0.72764915720842394</v>
      </c>
      <c r="F438">
        <v>0.99955742303455175</v>
      </c>
      <c r="G438">
        <v>0.91216882021036239</v>
      </c>
      <c r="H438">
        <v>0.77290867735398106</v>
      </c>
      <c r="I438">
        <v>0.96000410701439598</v>
      </c>
      <c r="J438">
        <v>0.91030359387521842</v>
      </c>
    </row>
    <row r="439" spans="1:10" x14ac:dyDescent="0.2">
      <c r="A439">
        <v>2</v>
      </c>
      <c r="B439">
        <v>-65</v>
      </c>
      <c r="C439" t="s">
        <v>19</v>
      </c>
      <c r="D439" t="s">
        <v>21</v>
      </c>
      <c r="E439">
        <v>0.6692697000494815</v>
      </c>
      <c r="F439">
        <v>0.9994185670655652</v>
      </c>
      <c r="G439">
        <v>0.89139023100735415</v>
      </c>
      <c r="H439">
        <v>0.72417846260768193</v>
      </c>
      <c r="I439">
        <v>0.95230566080420198</v>
      </c>
      <c r="J439">
        <v>0.88659445365572909</v>
      </c>
    </row>
    <row r="440" spans="1:10" x14ac:dyDescent="0.2">
      <c r="A440">
        <v>3</v>
      </c>
      <c r="B440">
        <v>-65</v>
      </c>
      <c r="C440" t="s">
        <v>19</v>
      </c>
      <c r="D440" t="s">
        <v>21</v>
      </c>
      <c r="E440">
        <v>0.56154601463322906</v>
      </c>
      <c r="F440">
        <v>0.99920075991269619</v>
      </c>
      <c r="G440">
        <v>0.85186355857911589</v>
      </c>
      <c r="H440">
        <v>0.63701918604495344</v>
      </c>
      <c r="I440">
        <v>0.93629100581903724</v>
      </c>
      <c r="J440">
        <v>0.83865584178162722</v>
      </c>
    </row>
    <row r="441" spans="1:10" x14ac:dyDescent="0.2">
      <c r="A441">
        <v>4</v>
      </c>
      <c r="B441">
        <v>-65</v>
      </c>
      <c r="C441" t="s">
        <v>19</v>
      </c>
      <c r="D441" t="s">
        <v>21</v>
      </c>
      <c r="E441">
        <v>0.40575176085406378</v>
      </c>
      <c r="F441">
        <v>0.99901472692185644</v>
      </c>
      <c r="G441">
        <v>0.78730114141129603</v>
      </c>
      <c r="H441">
        <v>0.52442578556075603</v>
      </c>
      <c r="I441">
        <v>0.91503502902915645</v>
      </c>
      <c r="J441">
        <v>0.76194620365576138</v>
      </c>
    </row>
    <row r="442" spans="1:10" x14ac:dyDescent="0.2">
      <c r="A442">
        <v>0</v>
      </c>
      <c r="B442">
        <v>-60</v>
      </c>
      <c r="C442" t="s">
        <v>19</v>
      </c>
      <c r="D442" t="s">
        <v>21</v>
      </c>
      <c r="E442">
        <v>0.81671872480615471</v>
      </c>
      <c r="F442">
        <v>0.99948163939734125</v>
      </c>
      <c r="G442">
        <v>0.94224191007092795</v>
      </c>
      <c r="H442">
        <v>0.83889514253684228</v>
      </c>
      <c r="I442">
        <v>0.96312197894266682</v>
      </c>
      <c r="J442">
        <v>0.93427620393781396</v>
      </c>
    </row>
    <row r="443" spans="1:10" x14ac:dyDescent="0.2">
      <c r="A443">
        <v>1</v>
      </c>
      <c r="B443">
        <v>-60</v>
      </c>
      <c r="C443" t="s">
        <v>19</v>
      </c>
      <c r="D443" t="s">
        <v>21</v>
      </c>
      <c r="E443">
        <v>0.7969481433260821</v>
      </c>
      <c r="F443">
        <v>0.99966660607204239</v>
      </c>
      <c r="G443">
        <v>0.93594641244744803</v>
      </c>
      <c r="H443">
        <v>0.83098832469559136</v>
      </c>
      <c r="I443">
        <v>0.9652793102085796</v>
      </c>
      <c r="J443">
        <v>0.93013150000347078</v>
      </c>
    </row>
    <row r="444" spans="1:10" x14ac:dyDescent="0.2">
      <c r="A444">
        <v>2</v>
      </c>
      <c r="B444">
        <v>-60</v>
      </c>
      <c r="C444" t="s">
        <v>19</v>
      </c>
      <c r="D444" t="s">
        <v>21</v>
      </c>
      <c r="E444">
        <v>0.73519537907241306</v>
      </c>
      <c r="F444">
        <v>0.99954841667661376</v>
      </c>
      <c r="G444">
        <v>0.9148220774404624</v>
      </c>
      <c r="H444">
        <v>0.78052509582973517</v>
      </c>
      <c r="I444">
        <v>0.95735689185709605</v>
      </c>
      <c r="J444">
        <v>0.90675939420816021</v>
      </c>
    </row>
    <row r="445" spans="1:10" x14ac:dyDescent="0.2">
      <c r="A445">
        <v>3</v>
      </c>
      <c r="B445">
        <v>-60</v>
      </c>
      <c r="C445" t="s">
        <v>19</v>
      </c>
      <c r="D445" t="s">
        <v>21</v>
      </c>
      <c r="E445">
        <v>0.62113938908052313</v>
      </c>
      <c r="F445">
        <v>0.99931576412553824</v>
      </c>
      <c r="G445">
        <v>0.87379761973948566</v>
      </c>
      <c r="H445">
        <v>0.68789824737143723</v>
      </c>
      <c r="I445">
        <v>0.94010576434130422</v>
      </c>
      <c r="J445">
        <v>0.8570216405850779</v>
      </c>
    </row>
    <row r="446" spans="1:10" x14ac:dyDescent="0.2">
      <c r="A446">
        <v>4</v>
      </c>
      <c r="B446">
        <v>-60</v>
      </c>
      <c r="C446" t="s">
        <v>19</v>
      </c>
      <c r="D446" t="s">
        <v>21</v>
      </c>
      <c r="E446">
        <v>0.4417355304259204</v>
      </c>
      <c r="F446">
        <v>0.99910110905914862</v>
      </c>
      <c r="G446">
        <v>0.80334960668329913</v>
      </c>
      <c r="H446">
        <v>0.55991640058804082</v>
      </c>
      <c r="I446">
        <v>0.91358467066984617</v>
      </c>
      <c r="J446">
        <v>0.77214813905134705</v>
      </c>
    </row>
    <row r="447" spans="1:10" x14ac:dyDescent="0.2">
      <c r="A447">
        <v>0</v>
      </c>
      <c r="B447">
        <v>-55</v>
      </c>
      <c r="C447" t="s">
        <v>19</v>
      </c>
      <c r="D447" t="s">
        <v>21</v>
      </c>
      <c r="E447">
        <v>0.87181798963424806</v>
      </c>
      <c r="F447">
        <v>0.99959187797609061</v>
      </c>
      <c r="G447">
        <v>0.96012521559835462</v>
      </c>
      <c r="H447">
        <v>0.88051548801840307</v>
      </c>
      <c r="I447">
        <v>0.96775089171617379</v>
      </c>
      <c r="J447">
        <v>0.94888310366756956</v>
      </c>
    </row>
    <row r="448" spans="1:10" x14ac:dyDescent="0.2">
      <c r="A448">
        <v>1</v>
      </c>
      <c r="B448">
        <v>-55</v>
      </c>
      <c r="C448" t="s">
        <v>19</v>
      </c>
      <c r="D448" t="s">
        <v>21</v>
      </c>
      <c r="E448">
        <v>0.85207461608575497</v>
      </c>
      <c r="F448">
        <v>0.99953305212327281</v>
      </c>
      <c r="G448">
        <v>0.95359725745440482</v>
      </c>
      <c r="H448">
        <v>0.86804420786714398</v>
      </c>
      <c r="I448">
        <v>0.96490799272922323</v>
      </c>
      <c r="J448">
        <v>0.94144627564163197</v>
      </c>
    </row>
    <row r="449" spans="1:10" x14ac:dyDescent="0.2">
      <c r="A449">
        <v>2</v>
      </c>
      <c r="B449">
        <v>-55</v>
      </c>
      <c r="C449" t="s">
        <v>19</v>
      </c>
      <c r="D449" t="s">
        <v>21</v>
      </c>
      <c r="E449">
        <v>0.78709021402296242</v>
      </c>
      <c r="F449">
        <v>0.99964063891730481</v>
      </c>
      <c r="G449">
        <v>0.93259580314444801</v>
      </c>
      <c r="H449">
        <v>0.82380489315434335</v>
      </c>
      <c r="I449">
        <v>0.96124207005945583</v>
      </c>
      <c r="J449">
        <v>0.92124335912873945</v>
      </c>
    </row>
    <row r="450" spans="1:10" x14ac:dyDescent="0.2">
      <c r="A450">
        <v>3</v>
      </c>
      <c r="B450">
        <v>-55</v>
      </c>
      <c r="C450" t="s">
        <v>19</v>
      </c>
      <c r="D450" t="s">
        <v>21</v>
      </c>
      <c r="E450">
        <v>0.667048506191663</v>
      </c>
      <c r="F450">
        <v>0.99939314306879501</v>
      </c>
      <c r="G450">
        <v>0.89037181279248956</v>
      </c>
      <c r="H450">
        <v>0.72721350223160452</v>
      </c>
      <c r="I450">
        <v>0.94244782045363185</v>
      </c>
      <c r="J450">
        <v>0.8696736153654343</v>
      </c>
    </row>
    <row r="451" spans="1:10" x14ac:dyDescent="0.2">
      <c r="A451">
        <v>4</v>
      </c>
      <c r="B451">
        <v>-55</v>
      </c>
      <c r="C451" t="s">
        <v>19</v>
      </c>
      <c r="D451" t="s">
        <v>21</v>
      </c>
      <c r="E451">
        <v>0.46899241263468439</v>
      </c>
      <c r="F451">
        <v>0.99916417478769204</v>
      </c>
      <c r="G451">
        <v>0.81464747643202129</v>
      </c>
      <c r="H451">
        <v>0.58701183106293087</v>
      </c>
      <c r="I451">
        <v>0.91029311862832596</v>
      </c>
      <c r="J451">
        <v>0.77730718073026484</v>
      </c>
    </row>
    <row r="452" spans="1:10" x14ac:dyDescent="0.2">
      <c r="A452">
        <v>0</v>
      </c>
      <c r="B452">
        <v>-50</v>
      </c>
      <c r="C452" t="s">
        <v>19</v>
      </c>
      <c r="D452" t="s">
        <v>21</v>
      </c>
      <c r="E452">
        <v>0.9146483373590002</v>
      </c>
      <c r="F452">
        <v>0.99967932920304114</v>
      </c>
      <c r="G452">
        <v>0.9735040546374224</v>
      </c>
      <c r="H452">
        <v>0.9115242128225034</v>
      </c>
      <c r="I452">
        <v>0.97168054253218639</v>
      </c>
      <c r="J452">
        <v>0.95945070366559859</v>
      </c>
    </row>
    <row r="453" spans="1:10" x14ac:dyDescent="0.2">
      <c r="A453">
        <v>1</v>
      </c>
      <c r="B453">
        <v>-50</v>
      </c>
      <c r="C453" t="s">
        <v>19</v>
      </c>
      <c r="D453" t="s">
        <v>21</v>
      </c>
      <c r="E453">
        <v>0.8943064026983204</v>
      </c>
      <c r="F453">
        <v>0.9996295115874424</v>
      </c>
      <c r="G453">
        <v>0.96710105561400606</v>
      </c>
      <c r="H453">
        <v>0.89622865743535829</v>
      </c>
      <c r="I453">
        <v>0.96834050240867997</v>
      </c>
      <c r="J453">
        <v>0.95282520050737962</v>
      </c>
    </row>
    <row r="454" spans="1:10" x14ac:dyDescent="0.2">
      <c r="A454">
        <v>2</v>
      </c>
      <c r="B454">
        <v>-50</v>
      </c>
      <c r="C454" t="s">
        <v>19</v>
      </c>
      <c r="D454" t="s">
        <v>21</v>
      </c>
      <c r="E454">
        <v>0.82765814867584742</v>
      </c>
      <c r="F454">
        <v>0.99969576180554642</v>
      </c>
      <c r="G454">
        <v>0.94601257235744163</v>
      </c>
      <c r="H454">
        <v>0.85196303734072987</v>
      </c>
      <c r="I454">
        <v>0.96308817751718923</v>
      </c>
      <c r="J454">
        <v>0.93273790406057322</v>
      </c>
    </row>
    <row r="455" spans="1:10" x14ac:dyDescent="0.2">
      <c r="A455">
        <v>3</v>
      </c>
      <c r="B455">
        <v>-50</v>
      </c>
      <c r="C455" t="s">
        <v>19</v>
      </c>
      <c r="D455" t="s">
        <v>21</v>
      </c>
      <c r="E455">
        <v>0.70154725797990725</v>
      </c>
      <c r="F455">
        <v>0.99944455362899742</v>
      </c>
      <c r="G455">
        <v>0.90259372227246082</v>
      </c>
      <c r="H455">
        <v>0.75649160730012954</v>
      </c>
      <c r="I455">
        <v>0.9442815800835338</v>
      </c>
      <c r="J455">
        <v>0.8780409923054413</v>
      </c>
    </row>
    <row r="456" spans="1:10" x14ac:dyDescent="0.2">
      <c r="A456">
        <v>4</v>
      </c>
      <c r="B456">
        <v>-50</v>
      </c>
      <c r="C456" t="s">
        <v>19</v>
      </c>
      <c r="D456" t="s">
        <v>21</v>
      </c>
      <c r="E456">
        <v>0.4865507265245696</v>
      </c>
      <c r="F456">
        <v>0.99918908383035199</v>
      </c>
      <c r="G456">
        <v>0.82174402959338821</v>
      </c>
      <c r="H456">
        <v>0.60447809092777305</v>
      </c>
      <c r="I456">
        <v>0.90585258535860558</v>
      </c>
      <c r="J456">
        <v>0.77761656968688386</v>
      </c>
    </row>
    <row r="457" spans="1:10" x14ac:dyDescent="0.2">
      <c r="A457">
        <v>0</v>
      </c>
      <c r="B457">
        <v>-45</v>
      </c>
      <c r="C457" t="s">
        <v>19</v>
      </c>
      <c r="D457" t="s">
        <v>21</v>
      </c>
      <c r="E457">
        <v>0.94659085557076517</v>
      </c>
      <c r="F457">
        <v>0.99972332187041357</v>
      </c>
      <c r="G457">
        <v>0.98343368412547116</v>
      </c>
      <c r="H457">
        <v>0.93376042090966582</v>
      </c>
      <c r="I457">
        <v>0.97363140318179398</v>
      </c>
      <c r="J457">
        <v>0.96648253086807645</v>
      </c>
    </row>
    <row r="458" spans="1:10" x14ac:dyDescent="0.2">
      <c r="A458">
        <v>1</v>
      </c>
      <c r="B458">
        <v>-45</v>
      </c>
      <c r="C458" t="s">
        <v>19</v>
      </c>
      <c r="D458" t="s">
        <v>21</v>
      </c>
      <c r="E458">
        <v>0.92618089482293164</v>
      </c>
      <c r="F458">
        <v>0.99967509370285701</v>
      </c>
      <c r="G458">
        <v>0.97702402479739836</v>
      </c>
      <c r="H458">
        <v>0.91968609866840501</v>
      </c>
      <c r="I458">
        <v>0.97101626565252064</v>
      </c>
      <c r="J458">
        <v>0.96045884515719615</v>
      </c>
    </row>
    <row r="459" spans="1:10" x14ac:dyDescent="0.2">
      <c r="A459">
        <v>2</v>
      </c>
      <c r="B459">
        <v>-45</v>
      </c>
      <c r="C459" t="s">
        <v>19</v>
      </c>
      <c r="D459" t="s">
        <v>21</v>
      </c>
      <c r="E459">
        <v>0.85790815937883447</v>
      </c>
      <c r="F459">
        <v>0.99974823330400164</v>
      </c>
      <c r="G459">
        <v>0.95579505236998274</v>
      </c>
      <c r="H459">
        <v>0.87320979130745557</v>
      </c>
      <c r="I459">
        <v>0.96450431197238295</v>
      </c>
      <c r="J459">
        <v>0.94081935107648196</v>
      </c>
    </row>
    <row r="460" spans="1:10" x14ac:dyDescent="0.2">
      <c r="A460">
        <v>3</v>
      </c>
      <c r="B460">
        <v>-45</v>
      </c>
      <c r="C460" t="s">
        <v>19</v>
      </c>
      <c r="D460" t="s">
        <v>21</v>
      </c>
      <c r="E460">
        <v>0.72591836834319057</v>
      </c>
      <c r="F460">
        <v>0.99946045486253321</v>
      </c>
      <c r="G460">
        <v>0.91109762702226282</v>
      </c>
      <c r="H460">
        <v>0.77740431832692158</v>
      </c>
      <c r="I460">
        <v>0.94465334040694759</v>
      </c>
      <c r="J460">
        <v>0.88251522005129002</v>
      </c>
    </row>
    <row r="461" spans="1:10" x14ac:dyDescent="0.2">
      <c r="A461">
        <v>4</v>
      </c>
      <c r="B461">
        <v>-45</v>
      </c>
      <c r="C461" t="s">
        <v>19</v>
      </c>
      <c r="D461" t="s">
        <v>21</v>
      </c>
      <c r="E461">
        <v>0.49526853900430567</v>
      </c>
      <c r="F461">
        <v>0.99917744568603362</v>
      </c>
      <c r="G461">
        <v>0.82515838334815073</v>
      </c>
      <c r="H461">
        <v>0.61731468968852743</v>
      </c>
      <c r="I461">
        <v>0.90926896508581756</v>
      </c>
      <c r="J461">
        <v>0.78175381724692572</v>
      </c>
    </row>
    <row r="462" spans="1:10" x14ac:dyDescent="0.2">
      <c r="A462">
        <v>0</v>
      </c>
      <c r="B462">
        <v>-40</v>
      </c>
      <c r="C462" t="s">
        <v>19</v>
      </c>
      <c r="D462" t="s">
        <v>21</v>
      </c>
      <c r="E462">
        <v>0.97033957375304036</v>
      </c>
      <c r="F462">
        <v>0.99977473386529681</v>
      </c>
      <c r="G462">
        <v>0.99063117441949156</v>
      </c>
      <c r="H462">
        <v>0.9490423931323696</v>
      </c>
      <c r="I462">
        <v>0.97464885383904964</v>
      </c>
      <c r="J462">
        <v>0.97084351451680695</v>
      </c>
    </row>
    <row r="463" spans="1:10" x14ac:dyDescent="0.2">
      <c r="A463">
        <v>1</v>
      </c>
      <c r="B463">
        <v>-40</v>
      </c>
      <c r="C463" t="s">
        <v>19</v>
      </c>
      <c r="D463" t="s">
        <v>21</v>
      </c>
      <c r="E463">
        <v>0.94945049937591919</v>
      </c>
      <c r="F463">
        <v>0.9997180244578584</v>
      </c>
      <c r="G463">
        <v>0.98414621659713519</v>
      </c>
      <c r="H463">
        <v>0.93560525758253943</v>
      </c>
      <c r="I463">
        <v>0.97225631169045434</v>
      </c>
      <c r="J463">
        <v>0.96551998534002281</v>
      </c>
    </row>
    <row r="464" spans="1:10" x14ac:dyDescent="0.2">
      <c r="A464">
        <v>2</v>
      </c>
      <c r="B464">
        <v>-40</v>
      </c>
      <c r="C464" t="s">
        <v>19</v>
      </c>
      <c r="D464" t="s">
        <v>21</v>
      </c>
      <c r="E464">
        <v>0.87942331791736494</v>
      </c>
      <c r="F464">
        <v>0.99976731495815196</v>
      </c>
      <c r="G464">
        <v>0.96260933748296162</v>
      </c>
      <c r="H464">
        <v>0.89062244090842169</v>
      </c>
      <c r="I464">
        <v>0.96608044673275562</v>
      </c>
      <c r="J464">
        <v>0.94496906396179159</v>
      </c>
    </row>
    <row r="465" spans="1:10" x14ac:dyDescent="0.2">
      <c r="A465">
        <v>3</v>
      </c>
      <c r="B465">
        <v>-40</v>
      </c>
      <c r="C465" t="s">
        <v>19</v>
      </c>
      <c r="D465" t="s">
        <v>21</v>
      </c>
      <c r="E465">
        <v>0.7414038335120483</v>
      </c>
      <c r="F465">
        <v>0.99949702643452742</v>
      </c>
      <c r="G465">
        <v>0.91647251131968355</v>
      </c>
      <c r="H465">
        <v>0.7905083545606999</v>
      </c>
      <c r="I465">
        <v>0.94398374002196617</v>
      </c>
      <c r="J465">
        <v>0.88449953110141799</v>
      </c>
    </row>
    <row r="466" spans="1:10" x14ac:dyDescent="0.2">
      <c r="A466">
        <v>4</v>
      </c>
      <c r="B466">
        <v>-40</v>
      </c>
      <c r="C466" t="s">
        <v>19</v>
      </c>
      <c r="D466" t="s">
        <v>21</v>
      </c>
      <c r="E466">
        <v>0.49495053816916301</v>
      </c>
      <c r="F466">
        <v>0.99916367155401964</v>
      </c>
      <c r="G466">
        <v>0.82468864658142726</v>
      </c>
      <c r="H466">
        <v>0.62049660225145065</v>
      </c>
      <c r="I466">
        <v>0.9012784307312548</v>
      </c>
      <c r="J466">
        <v>0.77465742689543349</v>
      </c>
    </row>
    <row r="467" spans="1:10" x14ac:dyDescent="0.2">
      <c r="A467">
        <v>0</v>
      </c>
      <c r="B467">
        <v>-35</v>
      </c>
      <c r="C467" t="s">
        <v>19</v>
      </c>
      <c r="D467" t="s">
        <v>21</v>
      </c>
      <c r="E467">
        <v>0.98634058558986837</v>
      </c>
      <c r="F467">
        <v>0.99980229530928322</v>
      </c>
      <c r="G467">
        <v>0.99540509443961922</v>
      </c>
      <c r="H467">
        <v>0.96773071621420959</v>
      </c>
      <c r="I467">
        <v>0.97647876987802018</v>
      </c>
      <c r="J467">
        <v>0.97401797726901662</v>
      </c>
    </row>
    <row r="468" spans="1:10" x14ac:dyDescent="0.2">
      <c r="A468">
        <v>1</v>
      </c>
      <c r="B468">
        <v>-35</v>
      </c>
      <c r="C468" t="s">
        <v>19</v>
      </c>
      <c r="D468" t="s">
        <v>21</v>
      </c>
      <c r="E468">
        <v>0.96502034927903801</v>
      </c>
      <c r="F468">
        <v>0.99974505535822722</v>
      </c>
      <c r="G468">
        <v>0.98892171553033037</v>
      </c>
      <c r="H468">
        <v>0.94561518812393841</v>
      </c>
      <c r="I468">
        <v>0.97310991977403583</v>
      </c>
      <c r="J468">
        <v>0.96848579526165601</v>
      </c>
    </row>
    <row r="469" spans="1:10" x14ac:dyDescent="0.2">
      <c r="A469">
        <v>2</v>
      </c>
      <c r="B469">
        <v>-35</v>
      </c>
      <c r="C469" t="s">
        <v>19</v>
      </c>
      <c r="D469" t="s">
        <v>21</v>
      </c>
      <c r="E469">
        <v>0.89303992399989718</v>
      </c>
      <c r="F469">
        <v>0.99977791607551481</v>
      </c>
      <c r="G469">
        <v>0.96691825659293784</v>
      </c>
      <c r="H469">
        <v>0.89983559278121705</v>
      </c>
      <c r="I469">
        <v>0.96615239479108839</v>
      </c>
      <c r="J469">
        <v>0.94830498518047157</v>
      </c>
    </row>
    <row r="470" spans="1:10" x14ac:dyDescent="0.2">
      <c r="A470">
        <v>3</v>
      </c>
      <c r="B470">
        <v>-35</v>
      </c>
      <c r="C470" t="s">
        <v>19</v>
      </c>
      <c r="D470" t="s">
        <v>21</v>
      </c>
      <c r="E470">
        <v>0.74841497585215488</v>
      </c>
      <c r="F470">
        <v>0.99949543778101724</v>
      </c>
      <c r="G470">
        <v>0.91878578359479035</v>
      </c>
      <c r="H470">
        <v>0.79041439136650504</v>
      </c>
      <c r="I470">
        <v>0.94214696079790661</v>
      </c>
      <c r="J470">
        <v>0.88519076714825495</v>
      </c>
    </row>
    <row r="471" spans="1:10" x14ac:dyDescent="0.2">
      <c r="A471">
        <v>4</v>
      </c>
      <c r="B471">
        <v>-35</v>
      </c>
      <c r="C471" t="s">
        <v>19</v>
      </c>
      <c r="D471" t="s">
        <v>21</v>
      </c>
      <c r="E471">
        <v>0.48541788373583461</v>
      </c>
      <c r="F471">
        <v>0.99914565833450963</v>
      </c>
      <c r="G471">
        <v>0.8203307173766835</v>
      </c>
      <c r="H471">
        <v>0.61678615266881709</v>
      </c>
      <c r="I471">
        <v>0.89138186622997106</v>
      </c>
      <c r="J471">
        <v>0.7639947998144303</v>
      </c>
    </row>
    <row r="472" spans="1:10" x14ac:dyDescent="0.2">
      <c r="A472">
        <v>0</v>
      </c>
      <c r="B472">
        <v>-30</v>
      </c>
      <c r="C472" t="s">
        <v>19</v>
      </c>
      <c r="D472" t="s">
        <v>21</v>
      </c>
      <c r="E472">
        <v>0.99533345068680723</v>
      </c>
      <c r="F472">
        <v>0.99994805468793801</v>
      </c>
      <c r="G472">
        <v>0.99839542100931677</v>
      </c>
      <c r="H472">
        <v>0.97558598795381235</v>
      </c>
      <c r="I472">
        <v>0.98286022994413236</v>
      </c>
      <c r="J472">
        <v>0.97844439405383399</v>
      </c>
    </row>
    <row r="473" spans="1:10" x14ac:dyDescent="0.2">
      <c r="A473">
        <v>1</v>
      </c>
      <c r="B473">
        <v>-30</v>
      </c>
      <c r="C473" t="s">
        <v>19</v>
      </c>
      <c r="D473" t="s">
        <v>21</v>
      </c>
      <c r="E473">
        <v>0.9736985703305312</v>
      </c>
      <c r="F473">
        <v>0.9997524760705192</v>
      </c>
      <c r="G473">
        <v>0.99157810262796398</v>
      </c>
      <c r="H473">
        <v>0.9517224612003512</v>
      </c>
      <c r="I473">
        <v>0.97350135130431836</v>
      </c>
      <c r="J473">
        <v>0.96992828374004358</v>
      </c>
    </row>
    <row r="474" spans="1:10" x14ac:dyDescent="0.2">
      <c r="A474">
        <v>2</v>
      </c>
      <c r="B474">
        <v>-30</v>
      </c>
      <c r="C474" t="s">
        <v>19</v>
      </c>
      <c r="D474" t="s">
        <v>21</v>
      </c>
      <c r="E474">
        <v>0.89914989282363333</v>
      </c>
      <c r="F474">
        <v>0.99979010709261296</v>
      </c>
      <c r="G474">
        <v>0.96884108386185797</v>
      </c>
      <c r="H474">
        <v>0.90270335485746778</v>
      </c>
      <c r="I474">
        <v>0.96596678293400762</v>
      </c>
      <c r="J474">
        <v>0.94926838126438318</v>
      </c>
    </row>
    <row r="475" spans="1:10" x14ac:dyDescent="0.2">
      <c r="A475">
        <v>3</v>
      </c>
      <c r="B475">
        <v>-30</v>
      </c>
      <c r="C475" t="s">
        <v>19</v>
      </c>
      <c r="D475" t="s">
        <v>21</v>
      </c>
      <c r="E475">
        <v>0.74702038431914075</v>
      </c>
      <c r="F475">
        <v>0.99947530442341481</v>
      </c>
      <c r="G475">
        <v>0.91824878150535705</v>
      </c>
      <c r="H475">
        <v>0.79018322664166007</v>
      </c>
      <c r="I475">
        <v>0.93953478654063882</v>
      </c>
      <c r="J475">
        <v>0.88122238414756671</v>
      </c>
    </row>
    <row r="476" spans="1:10" x14ac:dyDescent="0.2">
      <c r="A476">
        <v>4</v>
      </c>
      <c r="B476">
        <v>-30</v>
      </c>
      <c r="C476" t="s">
        <v>19</v>
      </c>
      <c r="D476" t="s">
        <v>21</v>
      </c>
      <c r="E476">
        <v>0.46749161811103251</v>
      </c>
      <c r="F476">
        <v>0.99857034856250682</v>
      </c>
      <c r="G476">
        <v>0.81211083555186958</v>
      </c>
      <c r="H476">
        <v>0.60624634363307039</v>
      </c>
      <c r="I476">
        <v>0.88947804387826301</v>
      </c>
      <c r="J476">
        <v>0.75732255523308412</v>
      </c>
    </row>
    <row r="477" spans="1:10" x14ac:dyDescent="0.2">
      <c r="A477">
        <v>0</v>
      </c>
      <c r="B477">
        <v>-25</v>
      </c>
      <c r="C477" t="s">
        <v>19</v>
      </c>
      <c r="D477" t="s">
        <v>21</v>
      </c>
      <c r="E477">
        <v>0.99804536706985481</v>
      </c>
      <c r="F477">
        <v>1</v>
      </c>
      <c r="G477">
        <v>0.99943476916897878</v>
      </c>
      <c r="H477">
        <v>0.97814852969814636</v>
      </c>
      <c r="I477">
        <v>0.98934705320961203</v>
      </c>
      <c r="J477">
        <v>0.98149926354447037</v>
      </c>
    </row>
    <row r="478" spans="1:10" x14ac:dyDescent="0.2">
      <c r="A478">
        <v>1</v>
      </c>
      <c r="B478">
        <v>-25</v>
      </c>
      <c r="C478" t="s">
        <v>19</v>
      </c>
      <c r="D478" t="s">
        <v>21</v>
      </c>
      <c r="E478">
        <v>0.97638526763718236</v>
      </c>
      <c r="F478">
        <v>0.99976201667995235</v>
      </c>
      <c r="G478">
        <v>0.99233340524299563</v>
      </c>
      <c r="H478">
        <v>0.95525742888973963</v>
      </c>
      <c r="I478">
        <v>0.97364911533292076</v>
      </c>
      <c r="J478">
        <v>0.97037608845524304</v>
      </c>
    </row>
    <row r="479" spans="1:10" x14ac:dyDescent="0.2">
      <c r="A479">
        <v>2</v>
      </c>
      <c r="B479">
        <v>-25</v>
      </c>
      <c r="C479" t="s">
        <v>19</v>
      </c>
      <c r="D479" t="s">
        <v>21</v>
      </c>
      <c r="E479">
        <v>0.89855027431899326</v>
      </c>
      <c r="F479">
        <v>0.99978321665747161</v>
      </c>
      <c r="G479">
        <v>0.96854678094821578</v>
      </c>
      <c r="H479">
        <v>0.90253672876597035</v>
      </c>
      <c r="I479">
        <v>0.96544418337631943</v>
      </c>
      <c r="J479">
        <v>0.94814319467533403</v>
      </c>
    </row>
    <row r="480" spans="1:10" x14ac:dyDescent="0.2">
      <c r="A480">
        <v>3</v>
      </c>
      <c r="B480">
        <v>-25</v>
      </c>
      <c r="C480" t="s">
        <v>19</v>
      </c>
      <c r="D480" t="s">
        <v>21</v>
      </c>
      <c r="E480">
        <v>0.73772950378255109</v>
      </c>
      <c r="F480">
        <v>0.99945516737521423</v>
      </c>
      <c r="G480">
        <v>0.91483023615205861</v>
      </c>
      <c r="H480">
        <v>0.78347282208057145</v>
      </c>
      <c r="I480">
        <v>0.93533890973423317</v>
      </c>
      <c r="J480">
        <v>0.8735590156314359</v>
      </c>
    </row>
    <row r="481" spans="1:10" x14ac:dyDescent="0.2">
      <c r="A481">
        <v>4</v>
      </c>
      <c r="B481">
        <v>-25</v>
      </c>
      <c r="C481" t="s">
        <v>19</v>
      </c>
      <c r="D481" t="s">
        <v>21</v>
      </c>
      <c r="E481">
        <v>0.4410728276483718</v>
      </c>
      <c r="F481">
        <v>0.99843368861697435</v>
      </c>
      <c r="G481">
        <v>0.79963278735989107</v>
      </c>
      <c r="H481">
        <v>0.59525218219668763</v>
      </c>
      <c r="I481">
        <v>0.87482335962793267</v>
      </c>
      <c r="J481">
        <v>0.73549448440861953</v>
      </c>
    </row>
    <row r="482" spans="1:10" x14ac:dyDescent="0.2">
      <c r="A482">
        <v>0</v>
      </c>
      <c r="B482">
        <v>-20</v>
      </c>
      <c r="C482" t="s">
        <v>19</v>
      </c>
      <c r="D482" t="s">
        <v>21</v>
      </c>
      <c r="E482">
        <v>0.99586313568476437</v>
      </c>
      <c r="F482">
        <v>0.99994911480743198</v>
      </c>
      <c r="G482">
        <v>0.99859224679735237</v>
      </c>
      <c r="H482">
        <v>0.97558598795381235</v>
      </c>
      <c r="I482">
        <v>0.98452134772948441</v>
      </c>
      <c r="J482">
        <v>0.97867909597856961</v>
      </c>
    </row>
    <row r="483" spans="1:10" x14ac:dyDescent="0.2">
      <c r="A483">
        <v>1</v>
      </c>
      <c r="B483">
        <v>-20</v>
      </c>
      <c r="C483" t="s">
        <v>19</v>
      </c>
      <c r="D483" t="s">
        <v>21</v>
      </c>
      <c r="E483">
        <v>0.97264462732109502</v>
      </c>
      <c r="F483">
        <v>0.99975247719230065</v>
      </c>
      <c r="G483">
        <v>0.99119354152930683</v>
      </c>
      <c r="H483">
        <v>0.95061140347717099</v>
      </c>
      <c r="I483">
        <v>0.97273300493187198</v>
      </c>
      <c r="J483">
        <v>0.96946800098942298</v>
      </c>
    </row>
    <row r="484" spans="1:10" x14ac:dyDescent="0.2">
      <c r="A484">
        <v>2</v>
      </c>
      <c r="B484">
        <v>-20</v>
      </c>
      <c r="C484" t="s">
        <v>19</v>
      </c>
      <c r="D484" t="s">
        <v>21</v>
      </c>
      <c r="E484">
        <v>0.89070877871188781</v>
      </c>
      <c r="F484">
        <v>0.99977420722956678</v>
      </c>
      <c r="G484">
        <v>0.96607322969061704</v>
      </c>
      <c r="H484">
        <v>0.89604020501620918</v>
      </c>
      <c r="I484">
        <v>0.96409703933694002</v>
      </c>
      <c r="J484">
        <v>0.94521924652613598</v>
      </c>
    </row>
    <row r="485" spans="1:10" x14ac:dyDescent="0.2">
      <c r="A485">
        <v>3</v>
      </c>
      <c r="B485">
        <v>-20</v>
      </c>
      <c r="C485" t="s">
        <v>19</v>
      </c>
      <c r="D485" t="s">
        <v>21</v>
      </c>
      <c r="E485">
        <v>0.7182682985910821</v>
      </c>
      <c r="F485">
        <v>0.99963268451572862</v>
      </c>
      <c r="G485">
        <v>0.90890285621059963</v>
      </c>
      <c r="H485">
        <v>0.78048329293175367</v>
      </c>
      <c r="I485">
        <v>0.93811608644454958</v>
      </c>
      <c r="J485">
        <v>0.86830285821262865</v>
      </c>
    </row>
    <row r="486" spans="1:10" x14ac:dyDescent="0.2">
      <c r="A486">
        <v>4</v>
      </c>
      <c r="B486">
        <v>-20</v>
      </c>
      <c r="C486" t="s">
        <v>19</v>
      </c>
      <c r="D486" t="s">
        <v>21</v>
      </c>
      <c r="E486">
        <v>0.40617672465578208</v>
      </c>
      <c r="F486">
        <v>0.99825783663822121</v>
      </c>
      <c r="G486">
        <v>0.78269469174345352</v>
      </c>
      <c r="H486">
        <v>0.57579028649884223</v>
      </c>
      <c r="I486">
        <v>0.8548119014274993</v>
      </c>
      <c r="J486">
        <v>0.71385282316833953</v>
      </c>
    </row>
    <row r="487" spans="1:10" x14ac:dyDescent="0.2">
      <c r="A487">
        <v>0</v>
      </c>
      <c r="B487">
        <v>-15</v>
      </c>
      <c r="C487" t="s">
        <v>19</v>
      </c>
      <c r="D487" t="s">
        <v>21</v>
      </c>
      <c r="E487">
        <v>0.98734616438406042</v>
      </c>
      <c r="F487">
        <v>0.99993798364584441</v>
      </c>
      <c r="G487">
        <v>0.99604704940700239</v>
      </c>
      <c r="H487">
        <v>0.9732454661872304</v>
      </c>
      <c r="I487">
        <v>0.97869818601716196</v>
      </c>
      <c r="J487">
        <v>0.9769945813549844</v>
      </c>
    </row>
    <row r="488" spans="1:10" x14ac:dyDescent="0.2">
      <c r="A488">
        <v>1</v>
      </c>
      <c r="B488">
        <v>-15</v>
      </c>
      <c r="C488" t="s">
        <v>19</v>
      </c>
      <c r="D488" t="s">
        <v>21</v>
      </c>
      <c r="E488">
        <v>0.96268939190746505</v>
      </c>
      <c r="F488">
        <v>0.99972650719153977</v>
      </c>
      <c r="G488">
        <v>0.9881611671728604</v>
      </c>
      <c r="H488">
        <v>0.94322084510790938</v>
      </c>
      <c r="I488">
        <v>0.97200126212860283</v>
      </c>
      <c r="J488">
        <v>0.96730077416985916</v>
      </c>
    </row>
    <row r="489" spans="1:10" x14ac:dyDescent="0.2">
      <c r="A489">
        <v>2</v>
      </c>
      <c r="B489">
        <v>-15</v>
      </c>
      <c r="C489" t="s">
        <v>19</v>
      </c>
      <c r="D489" t="s">
        <v>21</v>
      </c>
      <c r="E489">
        <v>0.87535825464256478</v>
      </c>
      <c r="F489">
        <v>0.99975247700324943</v>
      </c>
      <c r="G489">
        <v>0.96124176382187476</v>
      </c>
      <c r="H489">
        <v>0.88695726334376812</v>
      </c>
      <c r="I489">
        <v>0.9622303521768264</v>
      </c>
      <c r="J489">
        <v>0.9392931224611526</v>
      </c>
    </row>
    <row r="490" spans="1:10" x14ac:dyDescent="0.2">
      <c r="A490">
        <v>3</v>
      </c>
      <c r="B490">
        <v>-15</v>
      </c>
      <c r="C490" t="s">
        <v>19</v>
      </c>
      <c r="D490" t="s">
        <v>21</v>
      </c>
      <c r="E490">
        <v>0.69087897319261704</v>
      </c>
      <c r="F490">
        <v>0.99958975349984702</v>
      </c>
      <c r="G490">
        <v>0.89918083038147245</v>
      </c>
      <c r="H490">
        <v>0.76022195519184799</v>
      </c>
      <c r="I490">
        <v>0.93159463322549196</v>
      </c>
      <c r="J490">
        <v>0.85452983773580071</v>
      </c>
    </row>
    <row r="491" spans="1:10" x14ac:dyDescent="0.2">
      <c r="A491">
        <v>4</v>
      </c>
      <c r="B491">
        <v>-15</v>
      </c>
      <c r="C491" t="s">
        <v>19</v>
      </c>
      <c r="D491" t="s">
        <v>21</v>
      </c>
      <c r="E491">
        <v>0.36506583293595668</v>
      </c>
      <c r="F491">
        <v>0.99646032549594499</v>
      </c>
      <c r="G491">
        <v>0.76002154669955191</v>
      </c>
      <c r="H491">
        <v>0.54561160695111655</v>
      </c>
      <c r="I491">
        <v>0.84352540960829281</v>
      </c>
      <c r="J491">
        <v>0.6955904695480073</v>
      </c>
    </row>
    <row r="492" spans="1:10" x14ac:dyDescent="0.2">
      <c r="A492">
        <v>0</v>
      </c>
      <c r="B492">
        <v>-10</v>
      </c>
      <c r="C492" t="s">
        <v>19</v>
      </c>
      <c r="D492" t="s">
        <v>21</v>
      </c>
      <c r="E492">
        <v>0.97282202641593085</v>
      </c>
      <c r="F492">
        <v>0.99977791420826478</v>
      </c>
      <c r="G492">
        <v>0.9913063970066136</v>
      </c>
      <c r="H492">
        <v>0.9511651411679688</v>
      </c>
      <c r="I492">
        <v>0.97505263957791877</v>
      </c>
      <c r="J492">
        <v>0.9712445001116804</v>
      </c>
    </row>
    <row r="493" spans="1:10" x14ac:dyDescent="0.2">
      <c r="A493">
        <v>1</v>
      </c>
      <c r="B493">
        <v>-10</v>
      </c>
      <c r="C493" t="s">
        <v>19</v>
      </c>
      <c r="D493" t="s">
        <v>21</v>
      </c>
      <c r="E493">
        <v>0.94573863686644677</v>
      </c>
      <c r="F493">
        <v>0.99970424597960716</v>
      </c>
      <c r="G493">
        <v>0.98294356440185437</v>
      </c>
      <c r="H493">
        <v>0.93250374034096695</v>
      </c>
      <c r="I493">
        <v>0.97135752972489442</v>
      </c>
      <c r="J493">
        <v>0.96364974836368122</v>
      </c>
    </row>
    <row r="494" spans="1:10" x14ac:dyDescent="0.2">
      <c r="A494">
        <v>2</v>
      </c>
      <c r="B494">
        <v>-10</v>
      </c>
      <c r="C494" t="s">
        <v>19</v>
      </c>
      <c r="D494" t="s">
        <v>21</v>
      </c>
      <c r="E494">
        <v>0.85223739548356614</v>
      </c>
      <c r="F494">
        <v>0.99970318744669395</v>
      </c>
      <c r="G494">
        <v>0.95375641203310224</v>
      </c>
      <c r="H494">
        <v>0.87135029853359591</v>
      </c>
      <c r="I494">
        <v>0.95968918871698716</v>
      </c>
      <c r="J494">
        <v>0.93077311745613645</v>
      </c>
    </row>
    <row r="495" spans="1:10" x14ac:dyDescent="0.2">
      <c r="A495">
        <v>3</v>
      </c>
      <c r="B495">
        <v>-10</v>
      </c>
      <c r="C495" t="s">
        <v>19</v>
      </c>
      <c r="D495" t="s">
        <v>21</v>
      </c>
      <c r="E495">
        <v>0.65359391289992075</v>
      </c>
      <c r="F495">
        <v>0.99952774317937676</v>
      </c>
      <c r="G495">
        <v>0.88575483924107568</v>
      </c>
      <c r="H495">
        <v>0.73265258376399567</v>
      </c>
      <c r="I495">
        <v>0.92334335742527163</v>
      </c>
      <c r="J495">
        <v>0.83656022757371395</v>
      </c>
    </row>
    <row r="496" spans="1:10" x14ac:dyDescent="0.2">
      <c r="A496">
        <v>4</v>
      </c>
      <c r="B496">
        <v>-10</v>
      </c>
      <c r="C496" t="s">
        <v>19</v>
      </c>
      <c r="D496" t="s">
        <v>21</v>
      </c>
      <c r="E496">
        <v>0.31919490701151543</v>
      </c>
      <c r="F496">
        <v>0.99331716459742636</v>
      </c>
      <c r="G496">
        <v>0.73128475460013531</v>
      </c>
      <c r="H496">
        <v>0.51478052824616094</v>
      </c>
      <c r="I496">
        <v>0.82883461300144434</v>
      </c>
      <c r="J496">
        <v>0.66816171219173137</v>
      </c>
    </row>
    <row r="497" spans="1:10" x14ac:dyDescent="0.2">
      <c r="A497">
        <v>0</v>
      </c>
      <c r="B497">
        <v>-5</v>
      </c>
      <c r="C497" t="s">
        <v>19</v>
      </c>
      <c r="D497" t="s">
        <v>21</v>
      </c>
      <c r="E497">
        <v>0.95038171211727762</v>
      </c>
      <c r="F497">
        <v>0.99973074248956684</v>
      </c>
      <c r="G497">
        <v>0.9844027306783204</v>
      </c>
      <c r="H497">
        <v>0.93590792607674844</v>
      </c>
      <c r="I497">
        <v>0.97362830789908617</v>
      </c>
      <c r="J497">
        <v>0.96702890691988164</v>
      </c>
    </row>
    <row r="498" spans="1:10" x14ac:dyDescent="0.2">
      <c r="A498">
        <v>1</v>
      </c>
      <c r="B498">
        <v>-5</v>
      </c>
      <c r="C498" t="s">
        <v>19</v>
      </c>
      <c r="D498" t="s">
        <v>21</v>
      </c>
      <c r="E498">
        <v>0.92121422778737616</v>
      </c>
      <c r="F498">
        <v>0.99964435779458938</v>
      </c>
      <c r="G498">
        <v>0.9753286301655496</v>
      </c>
      <c r="H498">
        <v>0.91579604394777403</v>
      </c>
      <c r="I498">
        <v>0.96901355770227315</v>
      </c>
      <c r="J498">
        <v>0.95746533237881803</v>
      </c>
    </row>
    <row r="499" spans="1:10" x14ac:dyDescent="0.2">
      <c r="A499">
        <v>2</v>
      </c>
      <c r="B499">
        <v>-5</v>
      </c>
      <c r="C499" t="s">
        <v>19</v>
      </c>
      <c r="D499" t="s">
        <v>21</v>
      </c>
      <c r="E499">
        <v>0.8201525113119762</v>
      </c>
      <c r="F499">
        <v>0.99965124733463195</v>
      </c>
      <c r="G499">
        <v>0.94319846841430721</v>
      </c>
      <c r="H499">
        <v>0.84527876008301595</v>
      </c>
      <c r="I499">
        <v>0.95587972232274176</v>
      </c>
      <c r="J499">
        <v>0.91986233230006875</v>
      </c>
    </row>
    <row r="500" spans="1:10" x14ac:dyDescent="0.2">
      <c r="A500">
        <v>3</v>
      </c>
      <c r="B500">
        <v>-5</v>
      </c>
      <c r="C500" t="s">
        <v>19</v>
      </c>
      <c r="D500" t="s">
        <v>21</v>
      </c>
      <c r="E500">
        <v>0.60459549845517246</v>
      </c>
      <c r="F500">
        <v>0.99944188377310061</v>
      </c>
      <c r="G500">
        <v>0.8676363371135033</v>
      </c>
      <c r="H500">
        <v>0.69616980969073139</v>
      </c>
      <c r="I500">
        <v>0.91137459691912637</v>
      </c>
      <c r="J500">
        <v>0.81387663416981859</v>
      </c>
    </row>
    <row r="501" spans="1:10" x14ac:dyDescent="0.2">
      <c r="A501">
        <v>4</v>
      </c>
      <c r="B501">
        <v>-5</v>
      </c>
      <c r="C501" t="s">
        <v>19</v>
      </c>
      <c r="D501" t="s">
        <v>21</v>
      </c>
      <c r="E501">
        <v>0.27033193110487069</v>
      </c>
      <c r="F501">
        <v>0.98777017989267557</v>
      </c>
      <c r="G501">
        <v>0.6954330069118515</v>
      </c>
      <c r="H501">
        <v>0.47410159362758142</v>
      </c>
      <c r="I501">
        <v>0.80638724433213915</v>
      </c>
      <c r="J501">
        <v>0.64058661402970074</v>
      </c>
    </row>
    <row r="502" spans="1:10" x14ac:dyDescent="0.2">
      <c r="A502">
        <v>0</v>
      </c>
      <c r="B502">
        <v>0</v>
      </c>
      <c r="C502" t="s">
        <v>19</v>
      </c>
      <c r="D502" t="s">
        <v>21</v>
      </c>
      <c r="E502">
        <v>0.91917463134389843</v>
      </c>
      <c r="F502">
        <v>0.99967085020743895</v>
      </c>
      <c r="G502">
        <v>0.97486246986508418</v>
      </c>
      <c r="H502">
        <v>0.91684124802539679</v>
      </c>
      <c r="I502">
        <v>0.97184955342560619</v>
      </c>
      <c r="J502">
        <v>0.96020596217411203</v>
      </c>
    </row>
    <row r="503" spans="1:10" x14ac:dyDescent="0.2">
      <c r="A503">
        <v>1</v>
      </c>
      <c r="B503">
        <v>0</v>
      </c>
      <c r="C503" t="s">
        <v>19</v>
      </c>
      <c r="D503" t="s">
        <v>21</v>
      </c>
      <c r="E503">
        <v>0.88731288059081315</v>
      </c>
      <c r="F503">
        <v>0.99958393630149478</v>
      </c>
      <c r="G503">
        <v>0.96472966593207443</v>
      </c>
      <c r="H503">
        <v>0.89102021921366847</v>
      </c>
      <c r="I503">
        <v>0.96581150157663165</v>
      </c>
      <c r="J503">
        <v>0.94851091528298082</v>
      </c>
    </row>
    <row r="504" spans="1:10" x14ac:dyDescent="0.2">
      <c r="A504">
        <v>2</v>
      </c>
      <c r="B504">
        <v>0</v>
      </c>
      <c r="C504" t="s">
        <v>19</v>
      </c>
      <c r="D504" t="s">
        <v>21</v>
      </c>
      <c r="E504">
        <v>0.77768428719322469</v>
      </c>
      <c r="F504">
        <v>0.99957969942849401</v>
      </c>
      <c r="G504">
        <v>0.92890746743442199</v>
      </c>
      <c r="H504">
        <v>0.81593156083502583</v>
      </c>
      <c r="I504">
        <v>0.95127107252307119</v>
      </c>
      <c r="J504">
        <v>0.90312932751758201</v>
      </c>
    </row>
    <row r="505" spans="1:10" x14ac:dyDescent="0.2">
      <c r="A505">
        <v>3</v>
      </c>
      <c r="B505">
        <v>0</v>
      </c>
      <c r="C505" t="s">
        <v>19</v>
      </c>
      <c r="D505" t="s">
        <v>21</v>
      </c>
      <c r="E505">
        <v>0.54353467676502432</v>
      </c>
      <c r="F505">
        <v>0.99931362842465699</v>
      </c>
      <c r="G505">
        <v>0.84401679141318131</v>
      </c>
      <c r="H505">
        <v>0.66090204419602383</v>
      </c>
      <c r="I505">
        <v>0.89690609480193795</v>
      </c>
      <c r="J505">
        <v>0.78228101715628107</v>
      </c>
    </row>
    <row r="506" spans="1:10" x14ac:dyDescent="0.2">
      <c r="A506">
        <v>4</v>
      </c>
      <c r="B506">
        <v>0</v>
      </c>
      <c r="C506" t="s">
        <v>19</v>
      </c>
      <c r="D506" t="s">
        <v>21</v>
      </c>
      <c r="E506">
        <v>0.2251296608565643</v>
      </c>
      <c r="F506">
        <v>0.97163587314699962</v>
      </c>
      <c r="G506">
        <v>0.65073465974611566</v>
      </c>
      <c r="H506">
        <v>0.41366509810127522</v>
      </c>
      <c r="I506">
        <v>0.7959467827783443</v>
      </c>
      <c r="J506">
        <v>0.61365893727633125</v>
      </c>
    </row>
    <row r="507" spans="1:10" x14ac:dyDescent="0.2">
      <c r="A507">
        <v>0</v>
      </c>
      <c r="B507">
        <v>5</v>
      </c>
      <c r="C507" t="s">
        <v>19</v>
      </c>
      <c r="D507" t="s">
        <v>21</v>
      </c>
      <c r="E507">
        <v>0.87834716017485781</v>
      </c>
      <c r="F507">
        <v>0.99960300890482001</v>
      </c>
      <c r="G507">
        <v>0.9618514107223004</v>
      </c>
      <c r="H507">
        <v>0.88630557368849328</v>
      </c>
      <c r="I507">
        <v>0.96791532698409899</v>
      </c>
      <c r="J507">
        <v>0.95002049935453114</v>
      </c>
    </row>
    <row r="508" spans="1:10" x14ac:dyDescent="0.2">
      <c r="A508">
        <v>1</v>
      </c>
      <c r="B508">
        <v>5</v>
      </c>
      <c r="C508" t="s">
        <v>19</v>
      </c>
      <c r="D508" t="s">
        <v>21</v>
      </c>
      <c r="E508">
        <v>0.84306446224429998</v>
      </c>
      <c r="F508">
        <v>0.99949860952932756</v>
      </c>
      <c r="G508">
        <v>0.9504818637016812</v>
      </c>
      <c r="H508">
        <v>0.8604206174556609</v>
      </c>
      <c r="I508">
        <v>0.96226978146497999</v>
      </c>
      <c r="J508">
        <v>0.9354531743035216</v>
      </c>
    </row>
    <row r="509" spans="1:10" x14ac:dyDescent="0.2">
      <c r="A509">
        <v>2</v>
      </c>
      <c r="B509">
        <v>5</v>
      </c>
      <c r="C509" t="s">
        <v>19</v>
      </c>
      <c r="D509" t="s">
        <v>21</v>
      </c>
      <c r="E509">
        <v>0.72306243679609195</v>
      </c>
      <c r="F509">
        <v>0.99946045486253321</v>
      </c>
      <c r="G509">
        <v>0.90995449024060804</v>
      </c>
      <c r="H509">
        <v>0.77166016016760774</v>
      </c>
      <c r="I509">
        <v>0.94384129865816802</v>
      </c>
      <c r="J509">
        <v>0.88228980994291284</v>
      </c>
    </row>
    <row r="510" spans="1:10" x14ac:dyDescent="0.2">
      <c r="A510">
        <v>3</v>
      </c>
      <c r="B510">
        <v>5</v>
      </c>
      <c r="C510" t="s">
        <v>19</v>
      </c>
      <c r="D510" t="s">
        <v>21</v>
      </c>
      <c r="E510">
        <v>0.46964923103250977</v>
      </c>
      <c r="F510">
        <v>0.99911545173891037</v>
      </c>
      <c r="G510">
        <v>0.81370309773571481</v>
      </c>
      <c r="H510">
        <v>0.60866750704924821</v>
      </c>
      <c r="I510">
        <v>0.88713489029453829</v>
      </c>
      <c r="J510">
        <v>0.75605232054139537</v>
      </c>
    </row>
    <row r="511" spans="1:10" x14ac:dyDescent="0.2">
      <c r="A511">
        <v>4</v>
      </c>
      <c r="B511">
        <v>5</v>
      </c>
      <c r="C511" t="s">
        <v>19</v>
      </c>
      <c r="D511" t="s">
        <v>21</v>
      </c>
      <c r="E511">
        <v>0.173592208070668</v>
      </c>
      <c r="F511">
        <v>0.94146401788977341</v>
      </c>
      <c r="G511">
        <v>0.59766728497186394</v>
      </c>
      <c r="H511">
        <v>0.35920870406265609</v>
      </c>
      <c r="I511">
        <v>0.77649163775243413</v>
      </c>
      <c r="J511">
        <v>0.57412895878305104</v>
      </c>
    </row>
    <row r="512" spans="1:10" x14ac:dyDescent="0.2">
      <c r="A512">
        <v>0</v>
      </c>
      <c r="B512">
        <v>10</v>
      </c>
      <c r="C512" t="s">
        <v>19</v>
      </c>
      <c r="D512" t="s">
        <v>21</v>
      </c>
      <c r="E512">
        <v>0.82478264635701237</v>
      </c>
      <c r="F512">
        <v>0.99949329985733537</v>
      </c>
      <c r="G512">
        <v>0.94465260680934882</v>
      </c>
      <c r="H512">
        <v>0.84533935278252326</v>
      </c>
      <c r="I512">
        <v>0.96405847665195421</v>
      </c>
      <c r="J512">
        <v>0.93570824690113763</v>
      </c>
    </row>
    <row r="513" spans="1:10" x14ac:dyDescent="0.2">
      <c r="A513">
        <v>1</v>
      </c>
      <c r="B513">
        <v>10</v>
      </c>
      <c r="C513" t="s">
        <v>19</v>
      </c>
      <c r="D513" t="s">
        <v>21</v>
      </c>
      <c r="E513">
        <v>0.78609063930285661</v>
      </c>
      <c r="F513">
        <v>0.99937618703827036</v>
      </c>
      <c r="G513">
        <v>0.93149766316602678</v>
      </c>
      <c r="H513">
        <v>0.81230692628459689</v>
      </c>
      <c r="I513">
        <v>0.9565247442188588</v>
      </c>
      <c r="J513">
        <v>0.91870957290829258</v>
      </c>
    </row>
    <row r="514" spans="1:10" x14ac:dyDescent="0.2">
      <c r="A514">
        <v>2</v>
      </c>
      <c r="B514">
        <v>10</v>
      </c>
      <c r="C514" t="s">
        <v>19</v>
      </c>
      <c r="D514" t="s">
        <v>21</v>
      </c>
      <c r="E514">
        <v>0.65268673535924882</v>
      </c>
      <c r="F514">
        <v>0.99930888929329775</v>
      </c>
      <c r="G514">
        <v>0.88491804241559668</v>
      </c>
      <c r="H514">
        <v>0.71412468026345977</v>
      </c>
      <c r="I514">
        <v>0.93404334870830685</v>
      </c>
      <c r="J514">
        <v>0.8549319580097654</v>
      </c>
    </row>
    <row r="515" spans="1:10" x14ac:dyDescent="0.2">
      <c r="A515">
        <v>3</v>
      </c>
      <c r="B515">
        <v>10</v>
      </c>
      <c r="C515" t="s">
        <v>19</v>
      </c>
      <c r="D515" t="s">
        <v>21</v>
      </c>
      <c r="E515">
        <v>0.38562743766077773</v>
      </c>
      <c r="F515">
        <v>0.99888547646614001</v>
      </c>
      <c r="G515">
        <v>0.77489081994631626</v>
      </c>
      <c r="H515">
        <v>0.54448526164071309</v>
      </c>
      <c r="I515">
        <v>0.85918802904937852</v>
      </c>
      <c r="J515">
        <v>0.71465148725535343</v>
      </c>
    </row>
    <row r="516" spans="1:10" x14ac:dyDescent="0.2">
      <c r="A516">
        <v>4</v>
      </c>
      <c r="B516">
        <v>10</v>
      </c>
      <c r="C516" t="s">
        <v>19</v>
      </c>
      <c r="D516" t="s">
        <v>21</v>
      </c>
      <c r="E516">
        <v>0.10912175445889789</v>
      </c>
      <c r="F516">
        <v>0.9430445420847926</v>
      </c>
      <c r="G516">
        <v>0.5423044346779623</v>
      </c>
      <c r="H516">
        <v>0.33981217643922629</v>
      </c>
      <c r="I516">
        <v>0.66324140005431542</v>
      </c>
      <c r="J516">
        <v>0.50849500515246782</v>
      </c>
    </row>
    <row r="517" spans="1:10" x14ac:dyDescent="0.2">
      <c r="A517">
        <v>0</v>
      </c>
      <c r="B517">
        <v>15</v>
      </c>
      <c r="C517" t="s">
        <v>19</v>
      </c>
      <c r="D517" t="s">
        <v>21</v>
      </c>
      <c r="E517">
        <v>0.75694546900903592</v>
      </c>
      <c r="F517">
        <v>0.99934967546332198</v>
      </c>
      <c r="G517">
        <v>0.92153641640444561</v>
      </c>
      <c r="H517">
        <v>0.7923575029807477</v>
      </c>
      <c r="I517">
        <v>0.9583115768221484</v>
      </c>
      <c r="J517">
        <v>0.91532407325083298</v>
      </c>
    </row>
    <row r="518" spans="1:10" x14ac:dyDescent="0.2">
      <c r="A518">
        <v>1</v>
      </c>
      <c r="B518">
        <v>15</v>
      </c>
      <c r="C518" t="s">
        <v>19</v>
      </c>
      <c r="D518" t="s">
        <v>21</v>
      </c>
      <c r="E518">
        <v>0.71380214833739364</v>
      </c>
      <c r="F518">
        <v>0.99913878081910357</v>
      </c>
      <c r="G518">
        <v>0.90642597242814438</v>
      </c>
      <c r="H518">
        <v>0.75730448237979031</v>
      </c>
      <c r="I518">
        <v>0.95022664478625685</v>
      </c>
      <c r="J518">
        <v>0.893297191885289</v>
      </c>
    </row>
    <row r="519" spans="1:10" x14ac:dyDescent="0.2">
      <c r="A519">
        <v>2</v>
      </c>
      <c r="B519">
        <v>15</v>
      </c>
      <c r="C519" t="s">
        <v>19</v>
      </c>
      <c r="D519" t="s">
        <v>21</v>
      </c>
      <c r="E519">
        <v>0.56394798503063115</v>
      </c>
      <c r="F519">
        <v>0.99910169091428402</v>
      </c>
      <c r="G519">
        <v>0.85209289654566234</v>
      </c>
      <c r="H519">
        <v>0.6546616964463341</v>
      </c>
      <c r="I519">
        <v>0.92065162327508876</v>
      </c>
      <c r="J519">
        <v>0.81535835343605001</v>
      </c>
    </row>
    <row r="520" spans="1:10" x14ac:dyDescent="0.2">
      <c r="A520">
        <v>3</v>
      </c>
      <c r="B520">
        <v>15</v>
      </c>
      <c r="C520" t="s">
        <v>19</v>
      </c>
      <c r="D520" t="s">
        <v>21</v>
      </c>
      <c r="E520">
        <v>0.29582245909826083</v>
      </c>
      <c r="F520">
        <v>0.99782827002132257</v>
      </c>
      <c r="G520">
        <v>0.72615313122898018</v>
      </c>
      <c r="H520">
        <v>0.4833140091013543</v>
      </c>
      <c r="I520">
        <v>0.8370764667302466</v>
      </c>
      <c r="J520">
        <v>0.66905834614173065</v>
      </c>
    </row>
    <row r="521" spans="1:10" x14ac:dyDescent="0.2">
      <c r="A521">
        <v>4</v>
      </c>
      <c r="B521">
        <v>15</v>
      </c>
      <c r="C521" t="s">
        <v>19</v>
      </c>
      <c r="D521" t="s">
        <v>21</v>
      </c>
      <c r="E521">
        <v>5.9490255069995897E-2</v>
      </c>
      <c r="F521">
        <v>0.94974277674998897</v>
      </c>
      <c r="G521">
        <v>0.47927680288365609</v>
      </c>
      <c r="H521">
        <v>0.32363520229982262</v>
      </c>
      <c r="I521">
        <v>0.53048299010906874</v>
      </c>
      <c r="J521">
        <v>0.4353056665673905</v>
      </c>
    </row>
    <row r="522" spans="1:10" x14ac:dyDescent="0.2">
      <c r="A522">
        <v>0</v>
      </c>
      <c r="B522">
        <v>20</v>
      </c>
      <c r="C522" t="s">
        <v>19</v>
      </c>
      <c r="D522" t="s">
        <v>21</v>
      </c>
      <c r="E522">
        <v>0.67018725523526002</v>
      </c>
      <c r="F522">
        <v>0.99914033955579939</v>
      </c>
      <c r="G522">
        <v>0.89100022208506624</v>
      </c>
      <c r="H522">
        <v>0.71925398586602773</v>
      </c>
      <c r="I522">
        <v>0.95066374841130485</v>
      </c>
      <c r="J522">
        <v>0.88708365529757593</v>
      </c>
    </row>
    <row r="523" spans="1:10" x14ac:dyDescent="0.2">
      <c r="A523">
        <v>1</v>
      </c>
      <c r="B523">
        <v>20</v>
      </c>
      <c r="C523" t="s">
        <v>19</v>
      </c>
      <c r="D523" t="s">
        <v>21</v>
      </c>
      <c r="E523">
        <v>0.62112185787731644</v>
      </c>
      <c r="F523">
        <v>0.9989268199367296</v>
      </c>
      <c r="G523">
        <v>0.87285707971381088</v>
      </c>
      <c r="H523">
        <v>0.67900552210514487</v>
      </c>
      <c r="I523">
        <v>0.94018599357087296</v>
      </c>
      <c r="J523">
        <v>0.85952821425354564</v>
      </c>
    </row>
    <row r="524" spans="1:10" x14ac:dyDescent="0.2">
      <c r="A524">
        <v>2</v>
      </c>
      <c r="B524">
        <v>20</v>
      </c>
      <c r="C524" t="s">
        <v>19</v>
      </c>
      <c r="D524" t="s">
        <v>21</v>
      </c>
      <c r="E524">
        <v>0.45717191491359987</v>
      </c>
      <c r="F524">
        <v>0.99880336617945276</v>
      </c>
      <c r="G524">
        <v>0.80901489818064065</v>
      </c>
      <c r="H524">
        <v>0.57030585812157253</v>
      </c>
      <c r="I524">
        <v>0.90099798489676997</v>
      </c>
      <c r="J524">
        <v>0.76838377065863028</v>
      </c>
    </row>
    <row r="525" spans="1:10" x14ac:dyDescent="0.2">
      <c r="A525">
        <v>3</v>
      </c>
      <c r="B525">
        <v>20</v>
      </c>
      <c r="C525" t="s">
        <v>19</v>
      </c>
      <c r="D525" t="s">
        <v>21</v>
      </c>
      <c r="E525">
        <v>0.20622048917525929</v>
      </c>
      <c r="F525">
        <v>0.9951590453637128</v>
      </c>
      <c r="G525">
        <v>0.6654684045213467</v>
      </c>
      <c r="H525">
        <v>0.39852703957001878</v>
      </c>
      <c r="I525">
        <v>0.8009279735890652</v>
      </c>
      <c r="J525">
        <v>0.61841639787430069</v>
      </c>
    </row>
    <row r="526" spans="1:10" x14ac:dyDescent="0.2">
      <c r="A526">
        <v>4</v>
      </c>
      <c r="B526">
        <v>20</v>
      </c>
      <c r="C526" t="s">
        <v>19</v>
      </c>
      <c r="D526" t="s">
        <v>21</v>
      </c>
      <c r="E526">
        <v>2.49033313601414E-2</v>
      </c>
      <c r="F526">
        <v>0.94157644758246839</v>
      </c>
      <c r="G526">
        <v>0.40891534784585037</v>
      </c>
      <c r="H526">
        <v>0.28063130501839922</v>
      </c>
      <c r="I526">
        <v>0.40543734081168858</v>
      </c>
      <c r="J526">
        <v>0.36134308515024799</v>
      </c>
    </row>
    <row r="527" spans="1:10" x14ac:dyDescent="0.2">
      <c r="A527">
        <v>0</v>
      </c>
      <c r="B527">
        <v>-80</v>
      </c>
      <c r="C527" t="s">
        <v>20</v>
      </c>
      <c r="D527" t="s">
        <v>21</v>
      </c>
      <c r="E527">
        <v>0.51898110146333953</v>
      </c>
      <c r="F527">
        <v>0.99965247369281041</v>
      </c>
      <c r="G527">
        <v>0.82675739224759781</v>
      </c>
      <c r="H527">
        <v>0.4398592207358204</v>
      </c>
      <c r="I527">
        <v>0.84906449215880153</v>
      </c>
      <c r="J527">
        <v>0.70825468912107936</v>
      </c>
    </row>
    <row r="528" spans="1:10" x14ac:dyDescent="0.2">
      <c r="A528">
        <v>1</v>
      </c>
      <c r="B528">
        <v>-80</v>
      </c>
      <c r="C528" t="s">
        <v>20</v>
      </c>
      <c r="D528" t="s">
        <v>21</v>
      </c>
      <c r="E528">
        <v>0.50838351346755528</v>
      </c>
      <c r="F528">
        <v>0.99964014263725243</v>
      </c>
      <c r="G528">
        <v>0.82239577515664131</v>
      </c>
      <c r="H528">
        <v>0.42987858583249339</v>
      </c>
      <c r="I528">
        <v>0.84539955851379334</v>
      </c>
      <c r="J528">
        <v>0.70160024070004356</v>
      </c>
    </row>
    <row r="529" spans="1:10" x14ac:dyDescent="0.2">
      <c r="A529">
        <v>2</v>
      </c>
      <c r="B529">
        <v>-80</v>
      </c>
      <c r="C529" t="s">
        <v>20</v>
      </c>
      <c r="D529" t="s">
        <v>21</v>
      </c>
      <c r="E529">
        <v>0.47800363217393321</v>
      </c>
      <c r="F529">
        <v>0.99961896106585602</v>
      </c>
      <c r="G529">
        <v>0.80947775656146126</v>
      </c>
      <c r="H529">
        <v>0.4024191612407475</v>
      </c>
      <c r="I529">
        <v>0.83419264503595547</v>
      </c>
      <c r="J529">
        <v>0.68076218167839952</v>
      </c>
    </row>
    <row r="530" spans="1:10" x14ac:dyDescent="0.2">
      <c r="A530">
        <v>3</v>
      </c>
      <c r="B530">
        <v>-80</v>
      </c>
      <c r="C530" t="s">
        <v>20</v>
      </c>
      <c r="D530" t="s">
        <v>21</v>
      </c>
      <c r="E530">
        <v>0.42769630717353141</v>
      </c>
      <c r="F530">
        <v>0.99956205795596564</v>
      </c>
      <c r="G530">
        <v>0.78720303209214293</v>
      </c>
      <c r="H530">
        <v>0.3583123467762967</v>
      </c>
      <c r="I530">
        <v>0.81310313482209429</v>
      </c>
      <c r="J530">
        <v>0.6451681383183635</v>
      </c>
    </row>
    <row r="531" spans="1:10" x14ac:dyDescent="0.2">
      <c r="A531">
        <v>4</v>
      </c>
      <c r="B531">
        <v>-80</v>
      </c>
      <c r="C531" t="s">
        <v>20</v>
      </c>
      <c r="D531" t="s">
        <v>21</v>
      </c>
      <c r="E531">
        <v>0.36162432042484938</v>
      </c>
      <c r="F531">
        <v>0.99948049943980677</v>
      </c>
      <c r="G531">
        <v>0.75494931127518838</v>
      </c>
      <c r="H531">
        <v>0.30186851419068128</v>
      </c>
      <c r="I531">
        <v>0.78405366884157623</v>
      </c>
      <c r="J531">
        <v>0.59734299711866257</v>
      </c>
    </row>
    <row r="532" spans="1:10" x14ac:dyDescent="0.2">
      <c r="A532">
        <v>0</v>
      </c>
      <c r="B532">
        <v>-75</v>
      </c>
      <c r="C532" t="s">
        <v>20</v>
      </c>
      <c r="D532" t="s">
        <v>21</v>
      </c>
      <c r="E532">
        <v>0.64301672391167597</v>
      </c>
      <c r="F532">
        <v>0.999756180382537</v>
      </c>
      <c r="G532">
        <v>0.87446724031449174</v>
      </c>
      <c r="H532">
        <v>0.56497726101314039</v>
      </c>
      <c r="I532">
        <v>0.88034725794994195</v>
      </c>
      <c r="J532">
        <v>0.78192733151299143</v>
      </c>
    </row>
    <row r="533" spans="1:10" x14ac:dyDescent="0.2">
      <c r="A533">
        <v>1</v>
      </c>
      <c r="B533">
        <v>-75</v>
      </c>
      <c r="C533" t="s">
        <v>20</v>
      </c>
      <c r="D533" t="s">
        <v>21</v>
      </c>
      <c r="E533">
        <v>0.62989375607083897</v>
      </c>
      <c r="F533">
        <v>0.99972171763364359</v>
      </c>
      <c r="G533">
        <v>0.86946167047090861</v>
      </c>
      <c r="H533">
        <v>0.55066987422871516</v>
      </c>
      <c r="I533">
        <v>0.87600575530271063</v>
      </c>
      <c r="J533">
        <v>0.77355002773047188</v>
      </c>
    </row>
    <row r="534" spans="1:10" x14ac:dyDescent="0.2">
      <c r="A534">
        <v>2</v>
      </c>
      <c r="B534">
        <v>-75</v>
      </c>
      <c r="C534" t="s">
        <v>20</v>
      </c>
      <c r="D534" t="s">
        <v>21</v>
      </c>
      <c r="E534">
        <v>0.58925440040161681</v>
      </c>
      <c r="F534">
        <v>0.9996929448177112</v>
      </c>
      <c r="G534">
        <v>0.85415158904227839</v>
      </c>
      <c r="H534">
        <v>0.51202217606231526</v>
      </c>
      <c r="I534">
        <v>0.86231178681476062</v>
      </c>
      <c r="J534">
        <v>0.7468860890096799</v>
      </c>
    </row>
    <row r="535" spans="1:10" x14ac:dyDescent="0.2">
      <c r="A535">
        <v>3</v>
      </c>
      <c r="B535">
        <v>-75</v>
      </c>
      <c r="C535" t="s">
        <v>20</v>
      </c>
      <c r="D535" t="s">
        <v>21</v>
      </c>
      <c r="E535">
        <v>0.51966978561819155</v>
      </c>
      <c r="F535">
        <v>0.99962117687098018</v>
      </c>
      <c r="G535">
        <v>0.82690326037399486</v>
      </c>
      <c r="H535">
        <v>0.4496619212289617</v>
      </c>
      <c r="I535">
        <v>0.83618137875242016</v>
      </c>
      <c r="J535">
        <v>0.70104097478627447</v>
      </c>
    </row>
    <row r="536" spans="1:10" x14ac:dyDescent="0.2">
      <c r="A536">
        <v>4</v>
      </c>
      <c r="B536">
        <v>-75</v>
      </c>
      <c r="C536" t="s">
        <v>20</v>
      </c>
      <c r="D536" t="s">
        <v>21</v>
      </c>
      <c r="E536">
        <v>0.42385969967712672</v>
      </c>
      <c r="F536">
        <v>0.99949693864348521</v>
      </c>
      <c r="G536">
        <v>0.78519474258589095</v>
      </c>
      <c r="H536">
        <v>0.36685522107985358</v>
      </c>
      <c r="I536">
        <v>0.79413483400445517</v>
      </c>
      <c r="J536">
        <v>0.63637482837888726</v>
      </c>
    </row>
    <row r="537" spans="1:10" x14ac:dyDescent="0.2">
      <c r="A537">
        <v>0</v>
      </c>
      <c r="B537">
        <v>-70</v>
      </c>
      <c r="C537" t="s">
        <v>20</v>
      </c>
      <c r="D537" t="s">
        <v>21</v>
      </c>
      <c r="E537">
        <v>0.73572136347307038</v>
      </c>
      <c r="F537">
        <v>0.99978843102373638</v>
      </c>
      <c r="G537">
        <v>0.90900693174932323</v>
      </c>
      <c r="H537">
        <v>0.66728119580390277</v>
      </c>
      <c r="I537">
        <v>0.90191834954518124</v>
      </c>
      <c r="J537">
        <v>0.83481124559122244</v>
      </c>
    </row>
    <row r="538" spans="1:10" x14ac:dyDescent="0.2">
      <c r="A538">
        <v>1</v>
      </c>
      <c r="B538">
        <v>-70</v>
      </c>
      <c r="C538" t="s">
        <v>20</v>
      </c>
      <c r="D538" t="s">
        <v>21</v>
      </c>
      <c r="E538">
        <v>0.72165484102162669</v>
      </c>
      <c r="F538">
        <v>0.99976029131188082</v>
      </c>
      <c r="G538">
        <v>0.90373431182835484</v>
      </c>
      <c r="H538">
        <v>0.65178659832330554</v>
      </c>
      <c r="I538">
        <v>0.89783469786090697</v>
      </c>
      <c r="J538">
        <v>0.82494795738020787</v>
      </c>
    </row>
    <row r="539" spans="1:10" x14ac:dyDescent="0.2">
      <c r="A539">
        <v>2</v>
      </c>
      <c r="B539">
        <v>-70</v>
      </c>
      <c r="C539" t="s">
        <v>20</v>
      </c>
      <c r="D539" t="s">
        <v>21</v>
      </c>
      <c r="E539">
        <v>0.67755588606670969</v>
      </c>
      <c r="F539">
        <v>0.99971823629699363</v>
      </c>
      <c r="G539">
        <v>0.88739067925828885</v>
      </c>
      <c r="H539">
        <v>0.6053075625250407</v>
      </c>
      <c r="I539">
        <v>0.88227372250483049</v>
      </c>
      <c r="J539">
        <v>0.79483927945486033</v>
      </c>
    </row>
    <row r="540" spans="1:10" x14ac:dyDescent="0.2">
      <c r="A540">
        <v>3</v>
      </c>
      <c r="B540">
        <v>-70</v>
      </c>
      <c r="C540" t="s">
        <v>20</v>
      </c>
      <c r="D540" t="s">
        <v>21</v>
      </c>
      <c r="E540">
        <v>0.59772051782127777</v>
      </c>
      <c r="F540">
        <v>0.99966543756479664</v>
      </c>
      <c r="G540">
        <v>0.85727223233781591</v>
      </c>
      <c r="H540">
        <v>0.52801211111139601</v>
      </c>
      <c r="I540">
        <v>0.85182789192394248</v>
      </c>
      <c r="J540">
        <v>0.74149729538872011</v>
      </c>
    </row>
    <row r="541" spans="1:10" x14ac:dyDescent="0.2">
      <c r="A541">
        <v>4</v>
      </c>
      <c r="B541">
        <v>-70</v>
      </c>
      <c r="C541" t="s">
        <v>20</v>
      </c>
      <c r="D541" t="s">
        <v>21</v>
      </c>
      <c r="E541">
        <v>0.47738931666965329</v>
      </c>
      <c r="F541">
        <v>0.99952127975020544</v>
      </c>
      <c r="G541">
        <v>0.80873477297864715</v>
      </c>
      <c r="H541">
        <v>0.42364851550109278</v>
      </c>
      <c r="I541">
        <v>0.79857110253927588</v>
      </c>
      <c r="J541">
        <v>0.66258774862413017</v>
      </c>
    </row>
    <row r="542" spans="1:10" x14ac:dyDescent="0.2">
      <c r="A542">
        <v>0</v>
      </c>
      <c r="B542">
        <v>-65</v>
      </c>
      <c r="C542" t="s">
        <v>20</v>
      </c>
      <c r="D542" t="s">
        <v>21</v>
      </c>
      <c r="E542">
        <v>0.80747960627659743</v>
      </c>
      <c r="F542">
        <v>0.99999335809498835</v>
      </c>
      <c r="G542">
        <v>0.93455791132386723</v>
      </c>
      <c r="H542">
        <v>0.73454502206352468</v>
      </c>
      <c r="I542">
        <v>0.90762607511313598</v>
      </c>
      <c r="J542">
        <v>0.86194987150675462</v>
      </c>
    </row>
    <row r="543" spans="1:10" x14ac:dyDescent="0.2">
      <c r="A543">
        <v>1</v>
      </c>
      <c r="B543">
        <v>-65</v>
      </c>
      <c r="C543" t="s">
        <v>20</v>
      </c>
      <c r="D543" t="s">
        <v>21</v>
      </c>
      <c r="E543">
        <v>0.7927959805218483</v>
      </c>
      <c r="F543">
        <v>0.99999335809498835</v>
      </c>
      <c r="G543">
        <v>0.92934795909807677</v>
      </c>
      <c r="H543">
        <v>0.71714603267520682</v>
      </c>
      <c r="I543">
        <v>0.90083101279080857</v>
      </c>
      <c r="J543">
        <v>0.85156375470574885</v>
      </c>
    </row>
    <row r="544" spans="1:10" x14ac:dyDescent="0.2">
      <c r="A544">
        <v>2</v>
      </c>
      <c r="B544">
        <v>-65</v>
      </c>
      <c r="C544" t="s">
        <v>20</v>
      </c>
      <c r="D544" t="s">
        <v>21</v>
      </c>
      <c r="E544">
        <v>0.74506311899998789</v>
      </c>
      <c r="F544">
        <v>0.99978748563640318</v>
      </c>
      <c r="G544">
        <v>0.91241600009057799</v>
      </c>
      <c r="H544">
        <v>0.6810914873571724</v>
      </c>
      <c r="I544">
        <v>0.89658173366231719</v>
      </c>
      <c r="J544">
        <v>0.82975019432246322</v>
      </c>
    </row>
    <row r="545" spans="1:10" x14ac:dyDescent="0.2">
      <c r="A545">
        <v>3</v>
      </c>
      <c r="B545">
        <v>-65</v>
      </c>
      <c r="C545" t="s">
        <v>20</v>
      </c>
      <c r="D545" t="s">
        <v>21</v>
      </c>
      <c r="E545">
        <v>0.65912793201345321</v>
      </c>
      <c r="F545">
        <v>0.99968820427200478</v>
      </c>
      <c r="G545">
        <v>0.88057778181206559</v>
      </c>
      <c r="H545">
        <v>0.59362423379188745</v>
      </c>
      <c r="I545">
        <v>0.86301742552710881</v>
      </c>
      <c r="J545">
        <v>0.77023346632275902</v>
      </c>
    </row>
    <row r="546" spans="1:10" x14ac:dyDescent="0.2">
      <c r="A546">
        <v>4</v>
      </c>
      <c r="B546">
        <v>-65</v>
      </c>
      <c r="C546" t="s">
        <v>20</v>
      </c>
      <c r="D546" t="s">
        <v>21</v>
      </c>
      <c r="E546">
        <v>0.52199275627143582</v>
      </c>
      <c r="F546">
        <v>0.9999848185746304</v>
      </c>
      <c r="G546">
        <v>0.8269674374093845</v>
      </c>
      <c r="H546">
        <v>0.4667951818111441</v>
      </c>
      <c r="I546">
        <v>0.77697847498054284</v>
      </c>
      <c r="J546">
        <v>0.66194383659729128</v>
      </c>
    </row>
    <row r="547" spans="1:10" x14ac:dyDescent="0.2">
      <c r="A547">
        <v>0</v>
      </c>
      <c r="B547">
        <v>-60</v>
      </c>
      <c r="C547" t="s">
        <v>20</v>
      </c>
      <c r="D547" t="s">
        <v>21</v>
      </c>
      <c r="E547">
        <v>0.86213367938213081</v>
      </c>
      <c r="F547">
        <v>1</v>
      </c>
      <c r="G547">
        <v>0.95371422192862998</v>
      </c>
      <c r="H547">
        <v>0.79300177298999885</v>
      </c>
      <c r="I547">
        <v>0.91978290846966837</v>
      </c>
      <c r="J547">
        <v>0.88990758812150361</v>
      </c>
    </row>
    <row r="548" spans="1:10" x14ac:dyDescent="0.2">
      <c r="A548">
        <v>1</v>
      </c>
      <c r="B548">
        <v>-60</v>
      </c>
      <c r="C548" t="s">
        <v>20</v>
      </c>
      <c r="D548" t="s">
        <v>21</v>
      </c>
      <c r="E548">
        <v>0.84693947715022022</v>
      </c>
      <c r="F548">
        <v>0.99999525578213477</v>
      </c>
      <c r="G548">
        <v>0.94845133313093755</v>
      </c>
      <c r="H548">
        <v>0.77627354633774825</v>
      </c>
      <c r="I548">
        <v>0.91407603758635203</v>
      </c>
      <c r="J548">
        <v>0.87994588165918597</v>
      </c>
    </row>
    <row r="549" spans="1:10" x14ac:dyDescent="0.2">
      <c r="A549">
        <v>2</v>
      </c>
      <c r="B549">
        <v>-60</v>
      </c>
      <c r="C549" t="s">
        <v>20</v>
      </c>
      <c r="D549" t="s">
        <v>21</v>
      </c>
      <c r="E549">
        <v>0.79862633725910026</v>
      </c>
      <c r="F549">
        <v>0.99999335809498835</v>
      </c>
      <c r="G549">
        <v>0.93140426936891363</v>
      </c>
      <c r="H549">
        <v>0.72604831755276267</v>
      </c>
      <c r="I549">
        <v>0.89488949963290987</v>
      </c>
      <c r="J549">
        <v>0.84396088863032404</v>
      </c>
    </row>
    <row r="550" spans="1:10" x14ac:dyDescent="0.2">
      <c r="A550">
        <v>3</v>
      </c>
      <c r="B550">
        <v>-60</v>
      </c>
      <c r="C550" t="s">
        <v>20</v>
      </c>
      <c r="D550" t="s">
        <v>21</v>
      </c>
      <c r="E550">
        <v>0.70658966525872757</v>
      </c>
      <c r="F550">
        <v>0.99971634152361999</v>
      </c>
      <c r="G550">
        <v>0.89834265844502381</v>
      </c>
      <c r="H550">
        <v>0.64561415101251607</v>
      </c>
      <c r="I550">
        <v>0.87034117690441715</v>
      </c>
      <c r="J550">
        <v>0.79058983122456483</v>
      </c>
    </row>
    <row r="551" spans="1:10" x14ac:dyDescent="0.2">
      <c r="A551">
        <v>4</v>
      </c>
      <c r="B551">
        <v>-60</v>
      </c>
      <c r="C551" t="s">
        <v>20</v>
      </c>
      <c r="D551" t="s">
        <v>21</v>
      </c>
      <c r="E551">
        <v>0.55574117948375745</v>
      </c>
      <c r="F551">
        <v>0.99998766508141623</v>
      </c>
      <c r="G551">
        <v>0.84044516066814268</v>
      </c>
      <c r="H551">
        <v>0.50559413738080383</v>
      </c>
      <c r="I551">
        <v>0.77396413944044895</v>
      </c>
      <c r="J551">
        <v>0.67182503750500744</v>
      </c>
    </row>
    <row r="552" spans="1:10" x14ac:dyDescent="0.2">
      <c r="A552">
        <v>0</v>
      </c>
      <c r="B552">
        <v>-55</v>
      </c>
      <c r="C552" t="s">
        <v>20</v>
      </c>
      <c r="D552" t="s">
        <v>21</v>
      </c>
      <c r="E552">
        <v>0.90432187543965403</v>
      </c>
      <c r="F552">
        <v>1</v>
      </c>
      <c r="G552">
        <v>0.96806633227385885</v>
      </c>
      <c r="H552">
        <v>0.83797400873937244</v>
      </c>
      <c r="I552">
        <v>0.92937950374693845</v>
      </c>
      <c r="J552">
        <v>0.90960661408788557</v>
      </c>
    </row>
    <row r="553" spans="1:10" x14ac:dyDescent="0.2">
      <c r="A553">
        <v>1</v>
      </c>
      <c r="B553">
        <v>-55</v>
      </c>
      <c r="C553" t="s">
        <v>20</v>
      </c>
      <c r="D553" t="s">
        <v>21</v>
      </c>
      <c r="E553">
        <v>0.88898249058314482</v>
      </c>
      <c r="F553">
        <v>1</v>
      </c>
      <c r="G553">
        <v>0.96284809098579838</v>
      </c>
      <c r="H553">
        <v>0.81917072440872329</v>
      </c>
      <c r="I553">
        <v>0.92333424609279857</v>
      </c>
      <c r="J553">
        <v>0.90018299721447115</v>
      </c>
    </row>
    <row r="554" spans="1:10" x14ac:dyDescent="0.2">
      <c r="A554">
        <v>2</v>
      </c>
      <c r="B554">
        <v>-55</v>
      </c>
      <c r="C554" t="s">
        <v>20</v>
      </c>
      <c r="D554" t="s">
        <v>21</v>
      </c>
      <c r="E554">
        <v>0.83947376668763274</v>
      </c>
      <c r="F554">
        <v>0.99999525578213477</v>
      </c>
      <c r="G554">
        <v>0.94578714745585157</v>
      </c>
      <c r="H554">
        <v>0.7685941360056372</v>
      </c>
      <c r="I554">
        <v>0.90241367466928035</v>
      </c>
      <c r="J554">
        <v>0.8641210424471425</v>
      </c>
    </row>
    <row r="555" spans="1:10" x14ac:dyDescent="0.2">
      <c r="A555">
        <v>3</v>
      </c>
      <c r="B555">
        <v>-55</v>
      </c>
      <c r="C555" t="s">
        <v>20</v>
      </c>
      <c r="D555" t="s">
        <v>21</v>
      </c>
      <c r="E555">
        <v>0.74300308811859916</v>
      </c>
      <c r="F555">
        <v>0.99972614292785122</v>
      </c>
      <c r="G555">
        <v>0.91174385276066316</v>
      </c>
      <c r="H555">
        <v>0.67782365197764272</v>
      </c>
      <c r="I555">
        <v>0.87512937926141832</v>
      </c>
      <c r="J555">
        <v>0.80668874582855454</v>
      </c>
    </row>
    <row r="556" spans="1:10" x14ac:dyDescent="0.2">
      <c r="A556">
        <v>4</v>
      </c>
      <c r="B556">
        <v>-55</v>
      </c>
      <c r="C556" t="s">
        <v>20</v>
      </c>
      <c r="D556" t="s">
        <v>21</v>
      </c>
      <c r="E556">
        <v>0.58003147498511842</v>
      </c>
      <c r="F556">
        <v>0.99998956275260675</v>
      </c>
      <c r="G556">
        <v>0.84983346243345104</v>
      </c>
      <c r="H556">
        <v>0.5339527569009348</v>
      </c>
      <c r="I556">
        <v>0.76632890429530454</v>
      </c>
      <c r="J556">
        <v>0.67495634072138888</v>
      </c>
    </row>
    <row r="557" spans="1:10" x14ac:dyDescent="0.2">
      <c r="A557">
        <v>0</v>
      </c>
      <c r="B557">
        <v>-50</v>
      </c>
      <c r="C557" t="s">
        <v>20</v>
      </c>
      <c r="D557" t="s">
        <v>21</v>
      </c>
      <c r="E557">
        <v>0.93634594742062804</v>
      </c>
      <c r="F557">
        <v>1</v>
      </c>
      <c r="G557">
        <v>0.97882557510465718</v>
      </c>
      <c r="H557">
        <v>0.87102671643791441</v>
      </c>
      <c r="I557">
        <v>0.93533866247489639</v>
      </c>
      <c r="J557">
        <v>0.92400885867996119</v>
      </c>
    </row>
    <row r="558" spans="1:10" x14ac:dyDescent="0.2">
      <c r="A558">
        <v>1</v>
      </c>
      <c r="B558">
        <v>-50</v>
      </c>
      <c r="C558" t="s">
        <v>20</v>
      </c>
      <c r="D558" t="s">
        <v>21</v>
      </c>
      <c r="E558">
        <v>0.92085122489495963</v>
      </c>
      <c r="F558">
        <v>1</v>
      </c>
      <c r="G558">
        <v>0.9736909159830538</v>
      </c>
      <c r="H558">
        <v>0.85415307933967777</v>
      </c>
      <c r="I558">
        <v>0.93025265699091764</v>
      </c>
      <c r="J558">
        <v>0.91417056552150844</v>
      </c>
    </row>
    <row r="559" spans="1:10" x14ac:dyDescent="0.2">
      <c r="A559">
        <v>2</v>
      </c>
      <c r="B559">
        <v>-50</v>
      </c>
      <c r="C559" t="s">
        <v>20</v>
      </c>
      <c r="D559" t="s">
        <v>21</v>
      </c>
      <c r="E559">
        <v>0.87035094845038119</v>
      </c>
      <c r="F559">
        <v>0.99999810231285424</v>
      </c>
      <c r="G559">
        <v>0.95653974381873363</v>
      </c>
      <c r="H559">
        <v>0.80162349522493714</v>
      </c>
      <c r="I559">
        <v>0.90872977191045723</v>
      </c>
      <c r="J559">
        <v>0.87842366606229727</v>
      </c>
    </row>
    <row r="560" spans="1:10" x14ac:dyDescent="0.2">
      <c r="A560">
        <v>3</v>
      </c>
      <c r="B560">
        <v>-50</v>
      </c>
      <c r="C560" t="s">
        <v>20</v>
      </c>
      <c r="D560" t="s">
        <v>21</v>
      </c>
      <c r="E560">
        <v>0.7715484444475047</v>
      </c>
      <c r="F560">
        <v>0.99999335809498835</v>
      </c>
      <c r="G560">
        <v>0.92170897520520023</v>
      </c>
      <c r="H560">
        <v>0.69546724439708807</v>
      </c>
      <c r="I560">
        <v>0.86194643082938793</v>
      </c>
      <c r="J560">
        <v>0.80329703056040025</v>
      </c>
    </row>
    <row r="561" spans="1:10" x14ac:dyDescent="0.2">
      <c r="A561">
        <v>4</v>
      </c>
      <c r="B561">
        <v>-50</v>
      </c>
      <c r="C561" t="s">
        <v>20</v>
      </c>
      <c r="D561" t="s">
        <v>21</v>
      </c>
      <c r="E561">
        <v>0.59561640852723241</v>
      </c>
      <c r="F561">
        <v>0.9999905115882024</v>
      </c>
      <c r="G561">
        <v>0.85571105111982937</v>
      </c>
      <c r="H561">
        <v>0.55400854160358981</v>
      </c>
      <c r="I561">
        <v>0.75556134496455096</v>
      </c>
      <c r="J561">
        <v>0.67291022844626902</v>
      </c>
    </row>
    <row r="562" spans="1:10" x14ac:dyDescent="0.2">
      <c r="A562">
        <v>0</v>
      </c>
      <c r="B562">
        <v>-45</v>
      </c>
      <c r="C562" t="s">
        <v>20</v>
      </c>
      <c r="D562" t="s">
        <v>21</v>
      </c>
      <c r="E562">
        <v>0.96006319136567264</v>
      </c>
      <c r="F562">
        <v>1</v>
      </c>
      <c r="G562">
        <v>0.98682049002559025</v>
      </c>
      <c r="H562">
        <v>0.89526494361975784</v>
      </c>
      <c r="I562">
        <v>0.94036019613738764</v>
      </c>
      <c r="J562">
        <v>0.93351026244781443</v>
      </c>
    </row>
    <row r="563" spans="1:10" x14ac:dyDescent="0.2">
      <c r="A563">
        <v>1</v>
      </c>
      <c r="B563">
        <v>-45</v>
      </c>
      <c r="C563" t="s">
        <v>20</v>
      </c>
      <c r="D563" t="s">
        <v>21</v>
      </c>
      <c r="E563">
        <v>0.94465275600069243</v>
      </c>
      <c r="F563">
        <v>1</v>
      </c>
      <c r="G563">
        <v>0.98168971376559222</v>
      </c>
      <c r="H563">
        <v>0.87795805487025436</v>
      </c>
      <c r="I563">
        <v>0.93469778300825401</v>
      </c>
      <c r="J563">
        <v>0.92446082003346719</v>
      </c>
    </row>
    <row r="564" spans="1:10" x14ac:dyDescent="0.2">
      <c r="A564">
        <v>2</v>
      </c>
      <c r="B564">
        <v>-45</v>
      </c>
      <c r="C564" t="s">
        <v>20</v>
      </c>
      <c r="D564" t="s">
        <v>21</v>
      </c>
      <c r="E564">
        <v>0.89335341748059183</v>
      </c>
      <c r="F564">
        <v>0.99999968371880898</v>
      </c>
      <c r="G564">
        <v>0.96445678730122997</v>
      </c>
      <c r="H564">
        <v>0.82295199946434727</v>
      </c>
      <c r="I564">
        <v>0.91338034843697358</v>
      </c>
      <c r="J564">
        <v>0.88889451991466628</v>
      </c>
    </row>
    <row r="565" spans="1:10" x14ac:dyDescent="0.2">
      <c r="A565">
        <v>3</v>
      </c>
      <c r="B565">
        <v>-45</v>
      </c>
      <c r="C565" t="s">
        <v>20</v>
      </c>
      <c r="D565" t="s">
        <v>21</v>
      </c>
      <c r="E565">
        <v>0.79098232151552261</v>
      </c>
      <c r="F565">
        <v>0.99999335809498835</v>
      </c>
      <c r="G565">
        <v>0.92853810272608717</v>
      </c>
      <c r="H565">
        <v>0.71784278219000541</v>
      </c>
      <c r="I565">
        <v>0.86227489361018783</v>
      </c>
      <c r="J565">
        <v>0.80754352814646857</v>
      </c>
    </row>
    <row r="566" spans="1:10" x14ac:dyDescent="0.2">
      <c r="A566">
        <v>4</v>
      </c>
      <c r="B566">
        <v>-45</v>
      </c>
      <c r="C566" t="s">
        <v>20</v>
      </c>
      <c r="D566" t="s">
        <v>21</v>
      </c>
      <c r="E566">
        <v>0.60275445334539346</v>
      </c>
      <c r="F566">
        <v>0.9999905115882024</v>
      </c>
      <c r="G566">
        <v>0.8584108953481514</v>
      </c>
      <c r="H566">
        <v>0.56645059207482595</v>
      </c>
      <c r="I566">
        <v>0.74170205083411833</v>
      </c>
      <c r="J566">
        <v>0.66661998431855107</v>
      </c>
    </row>
    <row r="567" spans="1:10" x14ac:dyDescent="0.2">
      <c r="A567">
        <v>0</v>
      </c>
      <c r="B567">
        <v>-40</v>
      </c>
      <c r="C567" t="s">
        <v>20</v>
      </c>
      <c r="D567" t="s">
        <v>21</v>
      </c>
      <c r="E567">
        <v>0.97747452927535461</v>
      </c>
      <c r="F567">
        <v>1</v>
      </c>
      <c r="G567">
        <v>0.99263017500747441</v>
      </c>
      <c r="H567">
        <v>0.92028609170476783</v>
      </c>
      <c r="I567">
        <v>0.944919395973842</v>
      </c>
      <c r="J567">
        <v>0.93968306387056544</v>
      </c>
    </row>
    <row r="568" spans="1:10" x14ac:dyDescent="0.2">
      <c r="A568">
        <v>1</v>
      </c>
      <c r="B568">
        <v>-40</v>
      </c>
      <c r="C568" t="s">
        <v>20</v>
      </c>
      <c r="D568" t="s">
        <v>21</v>
      </c>
      <c r="E568">
        <v>0.96195722520611304</v>
      </c>
      <c r="F568">
        <v>1</v>
      </c>
      <c r="G568">
        <v>0.98743942142744001</v>
      </c>
      <c r="H568">
        <v>0.89371445715435727</v>
      </c>
      <c r="I568">
        <v>0.93664048681677325</v>
      </c>
      <c r="J568">
        <v>0.93055250769402198</v>
      </c>
    </row>
    <row r="569" spans="1:10" x14ac:dyDescent="0.2">
      <c r="A569">
        <v>2</v>
      </c>
      <c r="B569">
        <v>-40</v>
      </c>
      <c r="C569" t="s">
        <v>20</v>
      </c>
      <c r="D569" t="s">
        <v>21</v>
      </c>
      <c r="E569">
        <v>0.90980107625506801</v>
      </c>
      <c r="F569">
        <v>1</v>
      </c>
      <c r="G569">
        <v>0.96994784516374122</v>
      </c>
      <c r="H569">
        <v>0.83860075917820354</v>
      </c>
      <c r="I569">
        <v>0.91589854087952238</v>
      </c>
      <c r="J569">
        <v>0.89544085984222754</v>
      </c>
    </row>
    <row r="570" spans="1:10" x14ac:dyDescent="0.2">
      <c r="A570">
        <v>3</v>
      </c>
      <c r="B570">
        <v>-40</v>
      </c>
      <c r="C570" t="s">
        <v>20</v>
      </c>
      <c r="D570" t="s">
        <v>21</v>
      </c>
      <c r="E570">
        <v>0.80292434345037889</v>
      </c>
      <c r="F570">
        <v>0.99999430693856162</v>
      </c>
      <c r="G570">
        <v>0.93283509778856422</v>
      </c>
      <c r="H570">
        <v>0.72765454206454594</v>
      </c>
      <c r="I570">
        <v>0.86042475457488687</v>
      </c>
      <c r="J570">
        <v>0.80980870188543008</v>
      </c>
    </row>
    <row r="571" spans="1:10" x14ac:dyDescent="0.2">
      <c r="A571">
        <v>4</v>
      </c>
      <c r="B571">
        <v>-40</v>
      </c>
      <c r="C571" t="s">
        <v>20</v>
      </c>
      <c r="D571" t="s">
        <v>21</v>
      </c>
      <c r="E571">
        <v>0.60181801411229963</v>
      </c>
      <c r="F571">
        <v>0.99998956275260675</v>
      </c>
      <c r="G571">
        <v>0.85782048288574608</v>
      </c>
      <c r="H571">
        <v>0.57119673302378104</v>
      </c>
      <c r="I571">
        <v>0.7246854272722737</v>
      </c>
      <c r="J571">
        <v>0.65568216289234238</v>
      </c>
    </row>
    <row r="572" spans="1:10" x14ac:dyDescent="0.2">
      <c r="A572">
        <v>0</v>
      </c>
      <c r="B572">
        <v>-35</v>
      </c>
      <c r="C572" t="s">
        <v>20</v>
      </c>
      <c r="D572" t="s">
        <v>21</v>
      </c>
      <c r="E572">
        <v>0.98927431587776216</v>
      </c>
      <c r="F572">
        <v>1</v>
      </c>
      <c r="G572">
        <v>0.99650042443570697</v>
      </c>
      <c r="H572">
        <v>0.94088168582124565</v>
      </c>
      <c r="I572">
        <v>0.94752603708222483</v>
      </c>
      <c r="J572">
        <v>0.94474477396818402</v>
      </c>
    </row>
    <row r="573" spans="1:10" x14ac:dyDescent="0.2">
      <c r="A573">
        <v>1</v>
      </c>
      <c r="B573">
        <v>-35</v>
      </c>
      <c r="C573" t="s">
        <v>20</v>
      </c>
      <c r="D573" t="s">
        <v>21</v>
      </c>
      <c r="E573">
        <v>0.97342330721519477</v>
      </c>
      <c r="F573">
        <v>1</v>
      </c>
      <c r="G573">
        <v>0.99128608710069843</v>
      </c>
      <c r="H573">
        <v>0.91342687369384978</v>
      </c>
      <c r="I573">
        <v>0.9402693490315932</v>
      </c>
      <c r="J573">
        <v>0.93515542954173325</v>
      </c>
    </row>
    <row r="574" spans="1:10" x14ac:dyDescent="0.2">
      <c r="A574">
        <v>2</v>
      </c>
      <c r="B574">
        <v>-35</v>
      </c>
      <c r="C574" t="s">
        <v>20</v>
      </c>
      <c r="D574" t="s">
        <v>21</v>
      </c>
      <c r="E574">
        <v>0.9200047687734132</v>
      </c>
      <c r="F574">
        <v>1</v>
      </c>
      <c r="G574">
        <v>0.97341750976537844</v>
      </c>
      <c r="H574">
        <v>0.84823536395618659</v>
      </c>
      <c r="I574">
        <v>0.91663416103555162</v>
      </c>
      <c r="J574">
        <v>0.89907764268458357</v>
      </c>
    </row>
    <row r="575" spans="1:10" x14ac:dyDescent="0.2">
      <c r="A575">
        <v>3</v>
      </c>
      <c r="B575">
        <v>-35</v>
      </c>
      <c r="C575" t="s">
        <v>20</v>
      </c>
      <c r="D575" t="s">
        <v>21</v>
      </c>
      <c r="E575">
        <v>0.80844605199659669</v>
      </c>
      <c r="F575">
        <v>0.99999462321975241</v>
      </c>
      <c r="G575">
        <v>0.93474286431326203</v>
      </c>
      <c r="H575">
        <v>0.73485582299012209</v>
      </c>
      <c r="I575">
        <v>0.85742097295769892</v>
      </c>
      <c r="J575">
        <v>0.80702909435171888</v>
      </c>
    </row>
    <row r="576" spans="1:10" x14ac:dyDescent="0.2">
      <c r="A576">
        <v>4</v>
      </c>
      <c r="B576">
        <v>-35</v>
      </c>
      <c r="C576" t="s">
        <v>20</v>
      </c>
      <c r="D576" t="s">
        <v>21</v>
      </c>
      <c r="E576">
        <v>0.59281667985678987</v>
      </c>
      <c r="F576">
        <v>0.99998861391701155</v>
      </c>
      <c r="G576">
        <v>0.8542053848049459</v>
      </c>
      <c r="H576">
        <v>0.56885701450517678</v>
      </c>
      <c r="I576">
        <v>0.70280067936976875</v>
      </c>
      <c r="J576">
        <v>0.64060403296991042</v>
      </c>
    </row>
    <row r="577" spans="1:10" x14ac:dyDescent="0.2">
      <c r="A577">
        <v>0</v>
      </c>
      <c r="B577">
        <v>-30</v>
      </c>
      <c r="C577" t="s">
        <v>20</v>
      </c>
      <c r="D577" t="s">
        <v>21</v>
      </c>
      <c r="E577">
        <v>0.99618226660905362</v>
      </c>
      <c r="F577">
        <v>1</v>
      </c>
      <c r="G577">
        <v>0.99876248764739162</v>
      </c>
      <c r="H577">
        <v>0.94217368394686096</v>
      </c>
      <c r="I577">
        <v>0.95700756130330644</v>
      </c>
      <c r="J577">
        <v>0.94764168792467485</v>
      </c>
    </row>
    <row r="578" spans="1:10" x14ac:dyDescent="0.2">
      <c r="A578">
        <v>1</v>
      </c>
      <c r="B578">
        <v>-30</v>
      </c>
      <c r="C578" t="s">
        <v>20</v>
      </c>
      <c r="D578" t="s">
        <v>21</v>
      </c>
      <c r="E578">
        <v>0.97998835281616281</v>
      </c>
      <c r="F578">
        <v>1</v>
      </c>
      <c r="G578">
        <v>0.99343203152985382</v>
      </c>
      <c r="H578">
        <v>0.92611466645837082</v>
      </c>
      <c r="I578">
        <v>0.94091905358340944</v>
      </c>
      <c r="J578">
        <v>0.93731957471472716</v>
      </c>
    </row>
    <row r="579" spans="1:10" x14ac:dyDescent="0.2">
      <c r="A579">
        <v>2</v>
      </c>
      <c r="B579">
        <v>-30</v>
      </c>
      <c r="C579" t="s">
        <v>20</v>
      </c>
      <c r="D579" t="s">
        <v>21</v>
      </c>
      <c r="E579">
        <v>0.9246217224558414</v>
      </c>
      <c r="F579">
        <v>1</v>
      </c>
      <c r="G579">
        <v>0.97498002789579641</v>
      </c>
      <c r="H579">
        <v>0.85261828803098338</v>
      </c>
      <c r="I579">
        <v>0.91632840520779479</v>
      </c>
      <c r="J579">
        <v>0.89955365699692691</v>
      </c>
    </row>
    <row r="580" spans="1:10" x14ac:dyDescent="0.2">
      <c r="A580">
        <v>3</v>
      </c>
      <c r="B580">
        <v>-30</v>
      </c>
      <c r="C580" t="s">
        <v>20</v>
      </c>
      <c r="D580" t="s">
        <v>21</v>
      </c>
      <c r="E580">
        <v>0.8073975275740235</v>
      </c>
      <c r="F580">
        <v>0.99999493950094376</v>
      </c>
      <c r="G580">
        <v>0.9343545932876044</v>
      </c>
      <c r="H580">
        <v>0.73516260370326569</v>
      </c>
      <c r="I580">
        <v>0.8514014479079276</v>
      </c>
      <c r="J580">
        <v>0.80064288169780007</v>
      </c>
    </row>
    <row r="581" spans="1:10" x14ac:dyDescent="0.2">
      <c r="A581">
        <v>4</v>
      </c>
      <c r="B581">
        <v>-30</v>
      </c>
      <c r="C581" t="s">
        <v>20</v>
      </c>
      <c r="D581" t="s">
        <v>21</v>
      </c>
      <c r="E581">
        <v>0.5755033877501079</v>
      </c>
      <c r="F581">
        <v>0.99998766508141623</v>
      </c>
      <c r="G581">
        <v>0.84725179401221429</v>
      </c>
      <c r="H581">
        <v>0.56291610120215996</v>
      </c>
      <c r="I581">
        <v>0.67807673944101365</v>
      </c>
      <c r="J581">
        <v>0.62098129584331163</v>
      </c>
    </row>
    <row r="582" spans="1:10" x14ac:dyDescent="0.2">
      <c r="A582">
        <v>0</v>
      </c>
      <c r="B582">
        <v>-25</v>
      </c>
      <c r="C582" t="s">
        <v>20</v>
      </c>
      <c r="D582" t="s">
        <v>21</v>
      </c>
      <c r="E582">
        <v>0.99860379706797897</v>
      </c>
      <c r="F582">
        <v>1</v>
      </c>
      <c r="G582">
        <v>0.99954843344948163</v>
      </c>
      <c r="H582">
        <v>0.94314234608148795</v>
      </c>
      <c r="I582">
        <v>0.96189413775153965</v>
      </c>
      <c r="J582">
        <v>0.9487016027265478</v>
      </c>
    </row>
    <row r="583" spans="1:10" x14ac:dyDescent="0.2">
      <c r="A583">
        <v>1</v>
      </c>
      <c r="B583">
        <v>-25</v>
      </c>
      <c r="C583" t="s">
        <v>20</v>
      </c>
      <c r="D583" t="s">
        <v>21</v>
      </c>
      <c r="E583">
        <v>0.98186278406582161</v>
      </c>
      <c r="F583">
        <v>1</v>
      </c>
      <c r="G583">
        <v>0.99403010061499641</v>
      </c>
      <c r="H583">
        <v>0.93019650563958478</v>
      </c>
      <c r="I583">
        <v>0.94110919543841121</v>
      </c>
      <c r="J583">
        <v>0.93809451311469283</v>
      </c>
    </row>
    <row r="584" spans="1:10" x14ac:dyDescent="0.2">
      <c r="A584">
        <v>2</v>
      </c>
      <c r="B584">
        <v>-25</v>
      </c>
      <c r="C584" t="s">
        <v>20</v>
      </c>
      <c r="D584" t="s">
        <v>21</v>
      </c>
      <c r="E584">
        <v>0.92420406123542842</v>
      </c>
      <c r="F584">
        <v>1</v>
      </c>
      <c r="G584">
        <v>0.97474500998487457</v>
      </c>
      <c r="H584">
        <v>0.85003928864133083</v>
      </c>
      <c r="I584">
        <v>0.91442909215078738</v>
      </c>
      <c r="J584">
        <v>0.89724196698335512</v>
      </c>
    </row>
    <row r="585" spans="1:10" x14ac:dyDescent="0.2">
      <c r="A585">
        <v>3</v>
      </c>
      <c r="B585">
        <v>-25</v>
      </c>
      <c r="C585" t="s">
        <v>20</v>
      </c>
      <c r="D585" t="s">
        <v>21</v>
      </c>
      <c r="E585">
        <v>0.79982641766438922</v>
      </c>
      <c r="F585">
        <v>0.99999462321975241</v>
      </c>
      <c r="G585">
        <v>0.93164989628760198</v>
      </c>
      <c r="H585">
        <v>0.72785623387999887</v>
      </c>
      <c r="I585">
        <v>0.84262147931861087</v>
      </c>
      <c r="J585">
        <v>0.79086831383018175</v>
      </c>
    </row>
    <row r="586" spans="1:10" x14ac:dyDescent="0.2">
      <c r="A586">
        <v>4</v>
      </c>
      <c r="B586">
        <v>-25</v>
      </c>
      <c r="C586" t="s">
        <v>20</v>
      </c>
      <c r="D586" t="s">
        <v>21</v>
      </c>
      <c r="E586">
        <v>0.55030955308062213</v>
      </c>
      <c r="F586">
        <v>0.99998576741022582</v>
      </c>
      <c r="G586">
        <v>0.83682997550242433</v>
      </c>
      <c r="H586">
        <v>0.54781383605390888</v>
      </c>
      <c r="I586">
        <v>0.6474340071652821</v>
      </c>
      <c r="J586">
        <v>0.59779377660609678</v>
      </c>
    </row>
    <row r="587" spans="1:10" x14ac:dyDescent="0.2">
      <c r="A587">
        <v>0</v>
      </c>
      <c r="B587">
        <v>-20</v>
      </c>
      <c r="C587" t="s">
        <v>20</v>
      </c>
      <c r="D587" t="s">
        <v>21</v>
      </c>
      <c r="E587">
        <v>0.99668187732588998</v>
      </c>
      <c r="F587">
        <v>1</v>
      </c>
      <c r="G587">
        <v>0.99893025543511837</v>
      </c>
      <c r="H587">
        <v>0.94217368394686096</v>
      </c>
      <c r="I587">
        <v>0.95878241444251622</v>
      </c>
      <c r="J587">
        <v>0.9478963659448022</v>
      </c>
    </row>
    <row r="588" spans="1:10" x14ac:dyDescent="0.2">
      <c r="A588">
        <v>1</v>
      </c>
      <c r="B588">
        <v>-20</v>
      </c>
      <c r="C588" t="s">
        <v>20</v>
      </c>
      <c r="D588" t="s">
        <v>21</v>
      </c>
      <c r="E588">
        <v>0.97911985615751562</v>
      </c>
      <c r="F588">
        <v>1</v>
      </c>
      <c r="G588">
        <v>0.99314157233526801</v>
      </c>
      <c r="H588">
        <v>0.92557486111611598</v>
      </c>
      <c r="I588">
        <v>0.94109556490965884</v>
      </c>
      <c r="J588">
        <v>0.93670533311586124</v>
      </c>
    </row>
    <row r="589" spans="1:10" x14ac:dyDescent="0.2">
      <c r="A589">
        <v>2</v>
      </c>
      <c r="B589">
        <v>-20</v>
      </c>
      <c r="C589" t="s">
        <v>20</v>
      </c>
      <c r="D589" t="s">
        <v>21</v>
      </c>
      <c r="E589">
        <v>0.91825629273967235</v>
      </c>
      <c r="F589">
        <v>1</v>
      </c>
      <c r="G589">
        <v>0.97277233241591177</v>
      </c>
      <c r="H589">
        <v>0.84449259931162057</v>
      </c>
      <c r="I589">
        <v>0.91094875369105399</v>
      </c>
      <c r="J589">
        <v>0.89227462336008556</v>
      </c>
    </row>
    <row r="590" spans="1:10" x14ac:dyDescent="0.2">
      <c r="A590">
        <v>3</v>
      </c>
      <c r="B590">
        <v>-20</v>
      </c>
      <c r="C590" t="s">
        <v>20</v>
      </c>
      <c r="D590" t="s">
        <v>21</v>
      </c>
      <c r="E590">
        <v>0.78574683686530544</v>
      </c>
      <c r="F590">
        <v>0.99999430693856162</v>
      </c>
      <c r="G590">
        <v>0.92658781178075655</v>
      </c>
      <c r="H590">
        <v>0.71487543786455032</v>
      </c>
      <c r="I590">
        <v>0.8306886328532096</v>
      </c>
      <c r="J590">
        <v>0.77743264548943269</v>
      </c>
    </row>
    <row r="591" spans="1:10" x14ac:dyDescent="0.2">
      <c r="A591">
        <v>4</v>
      </c>
      <c r="B591">
        <v>-20</v>
      </c>
      <c r="C591" t="s">
        <v>20</v>
      </c>
      <c r="D591" t="s">
        <v>21</v>
      </c>
      <c r="E591">
        <v>0.51610832472538148</v>
      </c>
      <c r="F591">
        <v>0.99998386973903497</v>
      </c>
      <c r="G591">
        <v>0.82226462076882589</v>
      </c>
      <c r="H591">
        <v>0.52526131081471994</v>
      </c>
      <c r="I591">
        <v>0.61256018039567595</v>
      </c>
      <c r="J591">
        <v>0.56938310441716278</v>
      </c>
    </row>
    <row r="592" spans="1:10" x14ac:dyDescent="0.2">
      <c r="A592">
        <v>0</v>
      </c>
      <c r="B592">
        <v>-15</v>
      </c>
      <c r="C592" t="s">
        <v>20</v>
      </c>
      <c r="D592" t="s">
        <v>21</v>
      </c>
      <c r="E592">
        <v>0.99041413656000876</v>
      </c>
      <c r="F592">
        <v>1</v>
      </c>
      <c r="G592">
        <v>0.99686747673816001</v>
      </c>
      <c r="H592">
        <v>0.94088168582124565</v>
      </c>
      <c r="I592">
        <v>0.94825096443295975</v>
      </c>
      <c r="J592">
        <v>0.94533997043148643</v>
      </c>
    </row>
    <row r="593" spans="1:10" x14ac:dyDescent="0.2">
      <c r="A593">
        <v>1</v>
      </c>
      <c r="B593">
        <v>-15</v>
      </c>
      <c r="C593" t="s">
        <v>20</v>
      </c>
      <c r="D593" t="s">
        <v>21</v>
      </c>
      <c r="E593">
        <v>0.97162402647016199</v>
      </c>
      <c r="F593">
        <v>1</v>
      </c>
      <c r="G593">
        <v>0.99067016204244163</v>
      </c>
      <c r="H593">
        <v>0.91214746120467605</v>
      </c>
      <c r="I593">
        <v>0.93785988854636038</v>
      </c>
      <c r="J593">
        <v>0.93309666173218642</v>
      </c>
    </row>
    <row r="594" spans="1:10" x14ac:dyDescent="0.2">
      <c r="A594">
        <v>2</v>
      </c>
      <c r="B594">
        <v>-15</v>
      </c>
      <c r="C594" t="s">
        <v>20</v>
      </c>
      <c r="D594" t="s">
        <v>21</v>
      </c>
      <c r="E594">
        <v>0.906760906934857</v>
      </c>
      <c r="F594">
        <v>0.99999968371880898</v>
      </c>
      <c r="G594">
        <v>0.96887591273552376</v>
      </c>
      <c r="H594">
        <v>0.83200305576377243</v>
      </c>
      <c r="I594">
        <v>0.90555997715276559</v>
      </c>
      <c r="J594">
        <v>0.88395878161612829</v>
      </c>
    </row>
    <row r="595" spans="1:10" x14ac:dyDescent="0.2">
      <c r="A595">
        <v>3</v>
      </c>
      <c r="B595">
        <v>-15</v>
      </c>
      <c r="C595" t="s">
        <v>20</v>
      </c>
      <c r="D595" t="s">
        <v>21</v>
      </c>
      <c r="E595">
        <v>0.76417035983825699</v>
      </c>
      <c r="F595">
        <v>0.99999335809498835</v>
      </c>
      <c r="G595">
        <v>0.91880704487666898</v>
      </c>
      <c r="H595">
        <v>0.69448317054822484</v>
      </c>
      <c r="I595">
        <v>0.81473986734978909</v>
      </c>
      <c r="J595">
        <v>0.75970426839842098</v>
      </c>
    </row>
    <row r="596" spans="1:10" x14ac:dyDescent="0.2">
      <c r="A596">
        <v>4</v>
      </c>
      <c r="B596">
        <v>-15</v>
      </c>
      <c r="C596" t="s">
        <v>20</v>
      </c>
      <c r="D596" t="s">
        <v>21</v>
      </c>
      <c r="E596">
        <v>0.47385519081140459</v>
      </c>
      <c r="F596">
        <v>0.99825600022791083</v>
      </c>
      <c r="G596">
        <v>0.8016505323010743</v>
      </c>
      <c r="H596">
        <v>0.48741647446120312</v>
      </c>
      <c r="I596">
        <v>0.54466381408965447</v>
      </c>
      <c r="J596">
        <v>0.51518653702644879</v>
      </c>
    </row>
    <row r="597" spans="1:10" x14ac:dyDescent="0.2">
      <c r="A597">
        <v>0</v>
      </c>
      <c r="B597">
        <v>-10</v>
      </c>
      <c r="C597" t="s">
        <v>20</v>
      </c>
      <c r="D597" t="s">
        <v>21</v>
      </c>
      <c r="E597">
        <v>0.97921208423596517</v>
      </c>
      <c r="F597">
        <v>1</v>
      </c>
      <c r="G597">
        <v>0.99316855109493485</v>
      </c>
      <c r="H597">
        <v>0.92638653510179858</v>
      </c>
      <c r="I597">
        <v>0.944919395973842</v>
      </c>
      <c r="J597">
        <v>0.94066099078594922</v>
      </c>
    </row>
    <row r="598" spans="1:10" x14ac:dyDescent="0.2">
      <c r="A598">
        <v>1</v>
      </c>
      <c r="B598">
        <v>-10</v>
      </c>
      <c r="C598" t="s">
        <v>20</v>
      </c>
      <c r="D598" t="s">
        <v>21</v>
      </c>
      <c r="E598">
        <v>0.95914231006144501</v>
      </c>
      <c r="F598">
        <v>1</v>
      </c>
      <c r="G598">
        <v>0.98647979223957238</v>
      </c>
      <c r="H598">
        <v>0.89051024861245776</v>
      </c>
      <c r="I598">
        <v>0.93425334436508944</v>
      </c>
      <c r="J598">
        <v>0.92755414808049597</v>
      </c>
    </row>
    <row r="599" spans="1:10" x14ac:dyDescent="0.2">
      <c r="A599">
        <v>2</v>
      </c>
      <c r="B599">
        <v>-10</v>
      </c>
      <c r="C599" t="s">
        <v>20</v>
      </c>
      <c r="D599" t="s">
        <v>21</v>
      </c>
      <c r="E599">
        <v>0.88917154645017982</v>
      </c>
      <c r="F599">
        <v>0.99999873487523605</v>
      </c>
      <c r="G599">
        <v>0.96287318524403664</v>
      </c>
      <c r="H599">
        <v>0.81508091413845152</v>
      </c>
      <c r="I599">
        <v>0.89873553133503015</v>
      </c>
      <c r="J599">
        <v>0.87199324626016095</v>
      </c>
    </row>
    <row r="600" spans="1:10" x14ac:dyDescent="0.2">
      <c r="A600">
        <v>3</v>
      </c>
      <c r="B600">
        <v>-10</v>
      </c>
      <c r="C600" t="s">
        <v>20</v>
      </c>
      <c r="D600" t="s">
        <v>21</v>
      </c>
      <c r="E600">
        <v>0.73129693188458722</v>
      </c>
      <c r="F600">
        <v>0.99956933326955677</v>
      </c>
      <c r="G600">
        <v>0.90774786392499862</v>
      </c>
      <c r="H600">
        <v>0.68190245367988012</v>
      </c>
      <c r="I600">
        <v>0.81672309778456298</v>
      </c>
      <c r="J600">
        <v>0.75124829561575091</v>
      </c>
    </row>
    <row r="601" spans="1:10" x14ac:dyDescent="0.2">
      <c r="A601">
        <v>4</v>
      </c>
      <c r="B601">
        <v>-10</v>
      </c>
      <c r="C601" t="s">
        <v>20</v>
      </c>
      <c r="D601" t="s">
        <v>21</v>
      </c>
      <c r="E601">
        <v>0.41980304234070798</v>
      </c>
      <c r="F601">
        <v>0.99783474507702641</v>
      </c>
      <c r="G601">
        <v>0.77690432545922361</v>
      </c>
      <c r="H601">
        <v>0.45392413515148622</v>
      </c>
      <c r="I601">
        <v>0.50440462550467569</v>
      </c>
      <c r="J601">
        <v>0.47909361198830402</v>
      </c>
    </row>
    <row r="602" spans="1:10" x14ac:dyDescent="0.2">
      <c r="A602">
        <v>0</v>
      </c>
      <c r="B602">
        <v>-5</v>
      </c>
      <c r="C602" t="s">
        <v>20</v>
      </c>
      <c r="D602" t="s">
        <v>21</v>
      </c>
      <c r="E602">
        <v>0.9624677900515316</v>
      </c>
      <c r="F602">
        <v>1</v>
      </c>
      <c r="G602">
        <v>0.987656166439981</v>
      </c>
      <c r="H602">
        <v>0.89592710737623538</v>
      </c>
      <c r="I602">
        <v>0.94145137616726038</v>
      </c>
      <c r="J602">
        <v>0.93388814536606357</v>
      </c>
    </row>
    <row r="603" spans="1:10" x14ac:dyDescent="0.2">
      <c r="A603">
        <v>1</v>
      </c>
      <c r="B603">
        <v>-5</v>
      </c>
      <c r="C603" t="s">
        <v>20</v>
      </c>
      <c r="D603" t="s">
        <v>21</v>
      </c>
      <c r="E603">
        <v>0.94060754846304717</v>
      </c>
      <c r="F603">
        <v>1</v>
      </c>
      <c r="G603">
        <v>0.98033569052271841</v>
      </c>
      <c r="H603">
        <v>0.87260278984516149</v>
      </c>
      <c r="I603">
        <v>0.93022017704304905</v>
      </c>
      <c r="J603">
        <v>0.91925639222286015</v>
      </c>
    </row>
    <row r="604" spans="1:10" x14ac:dyDescent="0.2">
      <c r="A604">
        <v>2</v>
      </c>
      <c r="B604">
        <v>-5</v>
      </c>
      <c r="C604" t="s">
        <v>20</v>
      </c>
      <c r="D604" t="s">
        <v>21</v>
      </c>
      <c r="E604">
        <v>0.86442313195071929</v>
      </c>
      <c r="F604">
        <v>0.99999746975047199</v>
      </c>
      <c r="G604">
        <v>0.95437231422000846</v>
      </c>
      <c r="H604">
        <v>0.79225038996598496</v>
      </c>
      <c r="I604">
        <v>0.89000008594474422</v>
      </c>
      <c r="J604">
        <v>0.85551423655477143</v>
      </c>
    </row>
    <row r="605" spans="1:10" x14ac:dyDescent="0.2">
      <c r="A605">
        <v>3</v>
      </c>
      <c r="B605">
        <v>-5</v>
      </c>
      <c r="C605" t="s">
        <v>20</v>
      </c>
      <c r="D605" t="s">
        <v>21</v>
      </c>
      <c r="E605">
        <v>0.69456701935934284</v>
      </c>
      <c r="F605">
        <v>0.99999335809498835</v>
      </c>
      <c r="G605">
        <v>0.89313067842882987</v>
      </c>
      <c r="H605">
        <v>0.64283485492104142</v>
      </c>
      <c r="I605">
        <v>0.7704916617299179</v>
      </c>
      <c r="J605">
        <v>0.70770037237532035</v>
      </c>
    </row>
    <row r="606" spans="1:10" x14ac:dyDescent="0.2">
      <c r="A606">
        <v>4</v>
      </c>
      <c r="B606">
        <v>-5</v>
      </c>
      <c r="C606" t="s">
        <v>20</v>
      </c>
      <c r="D606" t="s">
        <v>21</v>
      </c>
      <c r="E606">
        <v>0.35767131863293711</v>
      </c>
      <c r="F606">
        <v>0.99722727542743317</v>
      </c>
      <c r="G606">
        <v>0.74562557026872689</v>
      </c>
      <c r="H606">
        <v>0.41863271411319602</v>
      </c>
      <c r="I606">
        <v>0.45946269754527458</v>
      </c>
      <c r="J606">
        <v>0.43895008501101568</v>
      </c>
    </row>
    <row r="607" spans="1:10" x14ac:dyDescent="0.2">
      <c r="A607">
        <v>0</v>
      </c>
      <c r="B607">
        <v>0</v>
      </c>
      <c r="C607" t="s">
        <v>20</v>
      </c>
      <c r="D607" t="s">
        <v>21</v>
      </c>
      <c r="E607">
        <v>0.93959378862164522</v>
      </c>
      <c r="F607">
        <v>1</v>
      </c>
      <c r="G607">
        <v>0.97996349712122643</v>
      </c>
      <c r="H607">
        <v>0.87448546887053558</v>
      </c>
      <c r="I607">
        <v>0.93651915956627962</v>
      </c>
      <c r="J607">
        <v>0.92534109073873538</v>
      </c>
    </row>
    <row r="608" spans="1:10" x14ac:dyDescent="0.2">
      <c r="A608">
        <v>1</v>
      </c>
      <c r="B608">
        <v>0</v>
      </c>
      <c r="C608" t="s">
        <v>20</v>
      </c>
      <c r="D608" t="s">
        <v>21</v>
      </c>
      <c r="E608">
        <v>0.91555047380955845</v>
      </c>
      <c r="F608">
        <v>1</v>
      </c>
      <c r="G608">
        <v>0.97184544249020322</v>
      </c>
      <c r="H608">
        <v>0.84694206812422923</v>
      </c>
      <c r="I608">
        <v>0.92534314551322439</v>
      </c>
      <c r="J608">
        <v>0.90709412665057998</v>
      </c>
    </row>
    <row r="609" spans="1:10" x14ac:dyDescent="0.2">
      <c r="A609">
        <v>2</v>
      </c>
      <c r="B609">
        <v>0</v>
      </c>
      <c r="C609" t="s">
        <v>20</v>
      </c>
      <c r="D609" t="s">
        <v>21</v>
      </c>
      <c r="E609">
        <v>0.83138682160637722</v>
      </c>
      <c r="F609">
        <v>0.99999557206332579</v>
      </c>
      <c r="G609">
        <v>0.94290481910321478</v>
      </c>
      <c r="H609">
        <v>0.75782881182584461</v>
      </c>
      <c r="I609">
        <v>0.87782078655045848</v>
      </c>
      <c r="J609">
        <v>0.83404614122439102</v>
      </c>
    </row>
    <row r="610" spans="1:10" x14ac:dyDescent="0.2">
      <c r="A610">
        <v>3</v>
      </c>
      <c r="B610">
        <v>0</v>
      </c>
      <c r="C610" t="s">
        <v>20</v>
      </c>
      <c r="D610" t="s">
        <v>21</v>
      </c>
      <c r="E610">
        <v>0.64334753477991269</v>
      </c>
      <c r="F610">
        <v>0.99999146042379761</v>
      </c>
      <c r="G610">
        <v>0.87385535937358838</v>
      </c>
      <c r="H610">
        <v>0.60335496660918653</v>
      </c>
      <c r="I610">
        <v>0.73622439556828423</v>
      </c>
      <c r="J610">
        <v>0.67403022828593206</v>
      </c>
    </row>
    <row r="611" spans="1:10" x14ac:dyDescent="0.2">
      <c r="A611">
        <v>4</v>
      </c>
      <c r="B611">
        <v>0</v>
      </c>
      <c r="C611" t="s">
        <v>20</v>
      </c>
      <c r="D611" t="s">
        <v>21</v>
      </c>
      <c r="E611">
        <v>0.28797854544290502</v>
      </c>
      <c r="F611">
        <v>0.99631567386767217</v>
      </c>
      <c r="G611">
        <v>0.70693109012154609</v>
      </c>
      <c r="H611">
        <v>0.37789544635987948</v>
      </c>
      <c r="I611">
        <v>0.40770884209963798</v>
      </c>
      <c r="J611">
        <v>0.39177810643707439</v>
      </c>
    </row>
    <row r="612" spans="1:10" x14ac:dyDescent="0.2">
      <c r="A612">
        <v>0</v>
      </c>
      <c r="B612">
        <v>5</v>
      </c>
      <c r="C612" t="s">
        <v>20</v>
      </c>
      <c r="D612" t="s">
        <v>21</v>
      </c>
      <c r="E612">
        <v>0.90852315458758282</v>
      </c>
      <c r="F612">
        <v>1</v>
      </c>
      <c r="G612">
        <v>0.96952100201744318</v>
      </c>
      <c r="H612">
        <v>0.84050643841469719</v>
      </c>
      <c r="I612">
        <v>0.92999278137563801</v>
      </c>
      <c r="J612">
        <v>0.91123759423883277</v>
      </c>
    </row>
    <row r="613" spans="1:10" x14ac:dyDescent="0.2">
      <c r="A613">
        <v>1</v>
      </c>
      <c r="B613">
        <v>5</v>
      </c>
      <c r="C613" t="s">
        <v>20</v>
      </c>
      <c r="D613" t="s">
        <v>21</v>
      </c>
      <c r="E613">
        <v>0.88166483269718898</v>
      </c>
      <c r="F613">
        <v>0.99999936743761797</v>
      </c>
      <c r="G613">
        <v>0.96040229453911441</v>
      </c>
      <c r="H613">
        <v>0.81317105961731118</v>
      </c>
      <c r="I613">
        <v>0.91599211115538037</v>
      </c>
      <c r="J613">
        <v>0.88959311940751895</v>
      </c>
    </row>
    <row r="614" spans="1:10" x14ac:dyDescent="0.2">
      <c r="A614">
        <v>2</v>
      </c>
      <c r="B614">
        <v>5</v>
      </c>
      <c r="C614" t="s">
        <v>20</v>
      </c>
      <c r="D614" t="s">
        <v>21</v>
      </c>
      <c r="E614">
        <v>0.78817695305476554</v>
      </c>
      <c r="F614">
        <v>0.99999335809498835</v>
      </c>
      <c r="G614">
        <v>0.92762078645880841</v>
      </c>
      <c r="H614">
        <v>0.71490278917938199</v>
      </c>
      <c r="I614">
        <v>0.86145584427585886</v>
      </c>
      <c r="J614">
        <v>0.80632546530072446</v>
      </c>
    </row>
    <row r="615" spans="1:10" x14ac:dyDescent="0.2">
      <c r="A615">
        <v>3</v>
      </c>
      <c r="B615">
        <v>5</v>
      </c>
      <c r="C615" t="s">
        <v>20</v>
      </c>
      <c r="D615" t="s">
        <v>21</v>
      </c>
      <c r="E615">
        <v>0.57873541919741778</v>
      </c>
      <c r="F615">
        <v>0.99998766508141623</v>
      </c>
      <c r="G615">
        <v>0.84859515502936445</v>
      </c>
      <c r="H615">
        <v>0.5629570864550999</v>
      </c>
      <c r="I615">
        <v>0.69621888931487352</v>
      </c>
      <c r="J615">
        <v>0.63349745452733563</v>
      </c>
    </row>
    <row r="616" spans="1:10" x14ac:dyDescent="0.2">
      <c r="A616">
        <v>4</v>
      </c>
      <c r="B616">
        <v>5</v>
      </c>
      <c r="C616" t="s">
        <v>20</v>
      </c>
      <c r="D616" t="s">
        <v>21</v>
      </c>
      <c r="E616">
        <v>0.21413668375932679</v>
      </c>
      <c r="F616">
        <v>0.99480287980905835</v>
      </c>
      <c r="G616">
        <v>0.65972806053003996</v>
      </c>
      <c r="H616">
        <v>0.32924288204457808</v>
      </c>
      <c r="I616">
        <v>0.35308431376433869</v>
      </c>
      <c r="J616">
        <v>0.3405035663943814</v>
      </c>
    </row>
    <row r="617" spans="1:10" x14ac:dyDescent="0.2">
      <c r="A617">
        <v>0</v>
      </c>
      <c r="B617">
        <v>10</v>
      </c>
      <c r="C617" t="s">
        <v>20</v>
      </c>
      <c r="D617" t="s">
        <v>21</v>
      </c>
      <c r="E617">
        <v>0.86795491068396402</v>
      </c>
      <c r="F617">
        <v>1</v>
      </c>
      <c r="G617">
        <v>0.95565464776956799</v>
      </c>
      <c r="H617">
        <v>0.79932243301177275</v>
      </c>
      <c r="I617">
        <v>0.92124998161488136</v>
      </c>
      <c r="J617">
        <v>0.89226237125094476</v>
      </c>
    </row>
    <row r="618" spans="1:10" x14ac:dyDescent="0.2">
      <c r="A618">
        <v>1</v>
      </c>
      <c r="B618">
        <v>10</v>
      </c>
      <c r="C618" t="s">
        <v>20</v>
      </c>
      <c r="D618" t="s">
        <v>21</v>
      </c>
      <c r="E618">
        <v>0.8376177875622961</v>
      </c>
      <c r="F618">
        <v>0.99999493950094376</v>
      </c>
      <c r="G618">
        <v>0.94518254117198841</v>
      </c>
      <c r="H618">
        <v>0.76263091483866019</v>
      </c>
      <c r="I618">
        <v>0.90404320237813796</v>
      </c>
      <c r="J618">
        <v>0.86628905521950705</v>
      </c>
    </row>
    <row r="619" spans="1:10" x14ac:dyDescent="0.2">
      <c r="A619">
        <v>2</v>
      </c>
      <c r="B619">
        <v>10</v>
      </c>
      <c r="C619" t="s">
        <v>20</v>
      </c>
      <c r="D619" t="s">
        <v>21</v>
      </c>
      <c r="E619">
        <v>0.73283750393226199</v>
      </c>
      <c r="F619">
        <v>0.99999335809498835</v>
      </c>
      <c r="G619">
        <v>0.90755061041377882</v>
      </c>
      <c r="H619">
        <v>0.66331655257287836</v>
      </c>
      <c r="I619">
        <v>0.84017325525265008</v>
      </c>
      <c r="J619">
        <v>0.7708813739912741</v>
      </c>
    </row>
    <row r="620" spans="1:10" x14ac:dyDescent="0.2">
      <c r="A620">
        <v>3</v>
      </c>
      <c r="B620">
        <v>10</v>
      </c>
      <c r="C620" t="s">
        <v>20</v>
      </c>
      <c r="D620" t="s">
        <v>21</v>
      </c>
      <c r="E620">
        <v>0.49948566446159798</v>
      </c>
      <c r="F620">
        <v>0.99998292090343976</v>
      </c>
      <c r="G620">
        <v>0.81589097450848624</v>
      </c>
      <c r="H620">
        <v>0.50873592529381995</v>
      </c>
      <c r="I620">
        <v>0.64357968949804267</v>
      </c>
      <c r="J620">
        <v>0.58550606375805336</v>
      </c>
    </row>
    <row r="621" spans="1:10" x14ac:dyDescent="0.2">
      <c r="A621">
        <v>4</v>
      </c>
      <c r="B621">
        <v>10</v>
      </c>
      <c r="C621" t="s">
        <v>20</v>
      </c>
      <c r="D621" t="s">
        <v>21</v>
      </c>
      <c r="E621">
        <v>0.14124358505512441</v>
      </c>
      <c r="F621">
        <v>0.99228911813089338</v>
      </c>
      <c r="G621">
        <v>0.60346212568524704</v>
      </c>
      <c r="H621">
        <v>0.26994190973665672</v>
      </c>
      <c r="I621">
        <v>0.29643886558095139</v>
      </c>
      <c r="J621">
        <v>0.28628056020439868</v>
      </c>
    </row>
    <row r="622" spans="1:10" x14ac:dyDescent="0.2">
      <c r="A622">
        <v>0</v>
      </c>
      <c r="B622">
        <v>15</v>
      </c>
      <c r="C622" t="s">
        <v>20</v>
      </c>
      <c r="D622" t="s">
        <v>21</v>
      </c>
      <c r="E622">
        <v>0.81446474489527887</v>
      </c>
      <c r="F622">
        <v>0.99999335809498835</v>
      </c>
      <c r="G622">
        <v>0.93720872934941957</v>
      </c>
      <c r="H622">
        <v>0.73981665488704351</v>
      </c>
      <c r="I622">
        <v>0.90790015937107438</v>
      </c>
      <c r="J622">
        <v>0.86532663435074841</v>
      </c>
    </row>
    <row r="623" spans="1:10" x14ac:dyDescent="0.2">
      <c r="A623">
        <v>1</v>
      </c>
      <c r="B623">
        <v>15</v>
      </c>
      <c r="C623" t="s">
        <v>20</v>
      </c>
      <c r="D623" t="s">
        <v>21</v>
      </c>
      <c r="E623">
        <v>0.78037827161141526</v>
      </c>
      <c r="F623">
        <v>0.99999335809498835</v>
      </c>
      <c r="G623">
        <v>0.92500309641971157</v>
      </c>
      <c r="H623">
        <v>0.70081734932074902</v>
      </c>
      <c r="I623">
        <v>0.8886746412335772</v>
      </c>
      <c r="J623">
        <v>0.83467165439575519</v>
      </c>
    </row>
    <row r="624" spans="1:10" x14ac:dyDescent="0.2">
      <c r="A624">
        <v>2</v>
      </c>
      <c r="B624">
        <v>15</v>
      </c>
      <c r="C624" t="s">
        <v>20</v>
      </c>
      <c r="D624" t="s">
        <v>21</v>
      </c>
      <c r="E624">
        <v>0.65839363572457721</v>
      </c>
      <c r="F624">
        <v>0.99960410797756682</v>
      </c>
      <c r="G624">
        <v>0.88085076002293627</v>
      </c>
      <c r="H624">
        <v>0.60860041016851818</v>
      </c>
      <c r="I624">
        <v>0.82930717780120333</v>
      </c>
      <c r="J624">
        <v>0.74294773817665261</v>
      </c>
    </row>
    <row r="625" spans="1:10" x14ac:dyDescent="0.2">
      <c r="A625">
        <v>3</v>
      </c>
      <c r="B625">
        <v>15</v>
      </c>
      <c r="C625" t="s">
        <v>20</v>
      </c>
      <c r="D625" t="s">
        <v>21</v>
      </c>
      <c r="E625">
        <v>0.40630258149147819</v>
      </c>
      <c r="F625">
        <v>0.99997722788986798</v>
      </c>
      <c r="G625">
        <v>0.77342272831641246</v>
      </c>
      <c r="H625">
        <v>0.45552230201953348</v>
      </c>
      <c r="I625">
        <v>0.58319517681885458</v>
      </c>
      <c r="J625">
        <v>0.52881239539448721</v>
      </c>
    </row>
    <row r="626" spans="1:10" x14ac:dyDescent="0.2">
      <c r="A626">
        <v>4</v>
      </c>
      <c r="B626">
        <v>15</v>
      </c>
      <c r="C626" t="s">
        <v>20</v>
      </c>
      <c r="D626" t="s">
        <v>21</v>
      </c>
      <c r="E626">
        <v>8.7914573730194498E-2</v>
      </c>
      <c r="F626">
        <v>0.99990986286035966</v>
      </c>
      <c r="G626">
        <v>0.5379589563830619</v>
      </c>
      <c r="H626">
        <v>0.22376220178203979</v>
      </c>
      <c r="I626">
        <v>0.25488221955735979</v>
      </c>
      <c r="J626">
        <v>0.2457215365267591</v>
      </c>
    </row>
    <row r="627" spans="1:10" x14ac:dyDescent="0.2">
      <c r="A627">
        <v>0</v>
      </c>
      <c r="B627">
        <v>20</v>
      </c>
      <c r="C627" t="s">
        <v>20</v>
      </c>
      <c r="D627" t="s">
        <v>21</v>
      </c>
      <c r="E627">
        <v>0.74597304399870168</v>
      </c>
      <c r="F627">
        <v>0.99999335809498835</v>
      </c>
      <c r="G627">
        <v>0.91255997392483479</v>
      </c>
      <c r="H627">
        <v>0.6657021490249091</v>
      </c>
      <c r="I627">
        <v>0.89207459352884266</v>
      </c>
      <c r="J627">
        <v>0.82715888019410011</v>
      </c>
    </row>
    <row r="628" spans="1:10" x14ac:dyDescent="0.2">
      <c r="A628">
        <v>1</v>
      </c>
      <c r="B628">
        <v>20</v>
      </c>
      <c r="C628" t="s">
        <v>20</v>
      </c>
      <c r="D628" t="s">
        <v>21</v>
      </c>
      <c r="E628">
        <v>0.70520755689814407</v>
      </c>
      <c r="F628">
        <v>0.99974859079893719</v>
      </c>
      <c r="G628">
        <v>0.89799741571161795</v>
      </c>
      <c r="H628">
        <v>0.63198089295177817</v>
      </c>
      <c r="I628">
        <v>0.88207237156329221</v>
      </c>
      <c r="J628">
        <v>0.80511558131519012</v>
      </c>
    </row>
    <row r="629" spans="1:10" x14ac:dyDescent="0.2">
      <c r="A629">
        <v>2</v>
      </c>
      <c r="B629">
        <v>20</v>
      </c>
      <c r="C629" t="s">
        <v>20</v>
      </c>
      <c r="D629" t="s">
        <v>21</v>
      </c>
      <c r="E629">
        <v>0.56682850091910653</v>
      </c>
      <c r="F629">
        <v>0.9994947296019796</v>
      </c>
      <c r="G629">
        <v>0.84546490697441135</v>
      </c>
      <c r="H629">
        <v>0.52792554685496107</v>
      </c>
      <c r="I629">
        <v>0.79021080709693492</v>
      </c>
      <c r="J629">
        <v>0.69070270366907027</v>
      </c>
    </row>
    <row r="630" spans="1:10" x14ac:dyDescent="0.2">
      <c r="A630">
        <v>3</v>
      </c>
      <c r="B630">
        <v>20</v>
      </c>
      <c r="C630" t="s">
        <v>20</v>
      </c>
      <c r="D630" t="s">
        <v>21</v>
      </c>
      <c r="E630">
        <v>0.3021412773004688</v>
      </c>
      <c r="F630">
        <v>0.99770886090766964</v>
      </c>
      <c r="G630">
        <v>0.71766356843793511</v>
      </c>
      <c r="H630">
        <v>0.3802322747319688</v>
      </c>
      <c r="I630">
        <v>0.48479350802517041</v>
      </c>
      <c r="J630">
        <v>0.4420005107921971</v>
      </c>
    </row>
    <row r="631" spans="1:10" x14ac:dyDescent="0.2">
      <c r="A631">
        <v>4</v>
      </c>
      <c r="B631">
        <v>20</v>
      </c>
      <c r="C631" t="s">
        <v>20</v>
      </c>
      <c r="D631" t="s">
        <v>21</v>
      </c>
      <c r="E631">
        <v>4.0973662494274601E-2</v>
      </c>
      <c r="F631">
        <v>0.99986843398983805</v>
      </c>
      <c r="G631">
        <v>0.46284407224163288</v>
      </c>
      <c r="H631">
        <v>0.16629175269951929</v>
      </c>
      <c r="I631">
        <v>0.19672575388882069</v>
      </c>
      <c r="J631">
        <v>0.1884812813947507</v>
      </c>
    </row>
  </sheetData>
  <mergeCells count="4">
    <mergeCell ref="L3:P3"/>
    <mergeCell ref="L4:P4"/>
    <mergeCell ref="L6:P6"/>
    <mergeCell ref="L7:P7"/>
  </mergeCell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6DA6-862F-664D-8DBC-4BD0C2F3FD56}">
  <sheetPr codeName="Sheet18"/>
  <dimension ref="A1:J316"/>
  <sheetViews>
    <sheetView workbookViewId="0">
      <selection activeCell="C1" sqref="C1"/>
    </sheetView>
    <sheetView workbookViewId="1"/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12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</cols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>
        <v>0</v>
      </c>
      <c r="B2">
        <v>-80</v>
      </c>
      <c r="C2" t="s">
        <v>15</v>
      </c>
      <c r="D2" t="s">
        <v>57</v>
      </c>
      <c r="E2">
        <v>0.78321059258427628</v>
      </c>
      <c r="F2">
        <v>0.99751751237758757</v>
      </c>
      <c r="G2">
        <v>0.93735008010358223</v>
      </c>
      <c r="H2">
        <v>0.67644095808310778</v>
      </c>
      <c r="I2">
        <v>0.99783434548148719</v>
      </c>
      <c r="J2">
        <v>0.85317730725712548</v>
      </c>
    </row>
    <row r="3" spans="1:10" x14ac:dyDescent="0.2">
      <c r="A3">
        <v>1</v>
      </c>
      <c r="B3">
        <v>-80</v>
      </c>
      <c r="C3" t="s">
        <v>15</v>
      </c>
      <c r="D3" t="s">
        <v>57</v>
      </c>
      <c r="E3">
        <v>0.77756971507673289</v>
      </c>
      <c r="F3">
        <v>0.99714290179302478</v>
      </c>
      <c r="G3">
        <v>0.93537640510196918</v>
      </c>
      <c r="H3">
        <v>0.66698947404435482</v>
      </c>
      <c r="I3">
        <v>0.99806699981199043</v>
      </c>
      <c r="J3">
        <v>0.84912633727289422</v>
      </c>
    </row>
    <row r="4" spans="1:10" x14ac:dyDescent="0.2">
      <c r="A4">
        <v>2</v>
      </c>
      <c r="B4">
        <v>-80</v>
      </c>
      <c r="C4" t="s">
        <v>15</v>
      </c>
      <c r="D4" t="s">
        <v>57</v>
      </c>
      <c r="E4">
        <v>0.75992483142142753</v>
      </c>
      <c r="F4">
        <v>0.99611150394999037</v>
      </c>
      <c r="G4">
        <v>0.92932334616083778</v>
      </c>
      <c r="H4">
        <v>0.64106746417961469</v>
      </c>
      <c r="I4">
        <v>0.99862646949904443</v>
      </c>
      <c r="J4">
        <v>0.83748690310939233</v>
      </c>
    </row>
    <row r="5" spans="1:10" x14ac:dyDescent="0.2">
      <c r="A5">
        <v>3</v>
      </c>
      <c r="B5">
        <v>-80</v>
      </c>
      <c r="C5" t="s">
        <v>15</v>
      </c>
      <c r="D5" t="s">
        <v>57</v>
      </c>
      <c r="E5">
        <v>0.73065755823252954</v>
      </c>
      <c r="F5">
        <v>0.99530058346980721</v>
      </c>
      <c r="G5">
        <v>0.91975632426675125</v>
      </c>
      <c r="H5">
        <v>0.59570529858748444</v>
      </c>
      <c r="I5">
        <v>0.99864119786830441</v>
      </c>
      <c r="J5">
        <v>0.81579093732957009</v>
      </c>
    </row>
    <row r="6" spans="1:10" x14ac:dyDescent="0.2">
      <c r="A6">
        <v>4</v>
      </c>
      <c r="B6">
        <v>-80</v>
      </c>
      <c r="C6" t="s">
        <v>15</v>
      </c>
      <c r="D6" t="s">
        <v>57</v>
      </c>
      <c r="E6">
        <v>0.6902635519666015</v>
      </c>
      <c r="F6">
        <v>0.99618443356044517</v>
      </c>
      <c r="G6">
        <v>0.90724111567221322</v>
      </c>
      <c r="H6">
        <v>0.54326791325367407</v>
      </c>
      <c r="I6">
        <v>0.99675354795933802</v>
      </c>
      <c r="J6">
        <v>0.79160774521650634</v>
      </c>
    </row>
    <row r="7" spans="1:10" x14ac:dyDescent="0.2">
      <c r="A7">
        <v>0</v>
      </c>
      <c r="B7">
        <v>-75</v>
      </c>
      <c r="C7" t="s">
        <v>15</v>
      </c>
      <c r="D7" t="s">
        <v>57</v>
      </c>
      <c r="E7">
        <v>0.80517443280300072</v>
      </c>
      <c r="F7">
        <v>0.9977184676306724</v>
      </c>
      <c r="G7">
        <v>0.94705476211909556</v>
      </c>
      <c r="H7">
        <v>0.7006327774836193</v>
      </c>
      <c r="I7">
        <v>0.99803413347731196</v>
      </c>
      <c r="J7">
        <v>0.88892015241480571</v>
      </c>
    </row>
    <row r="8" spans="1:10" x14ac:dyDescent="0.2">
      <c r="A8">
        <v>1</v>
      </c>
      <c r="B8">
        <v>-75</v>
      </c>
      <c r="C8" t="s">
        <v>15</v>
      </c>
      <c r="D8" t="s">
        <v>57</v>
      </c>
      <c r="E8">
        <v>0.79785940150832857</v>
      </c>
      <c r="F8">
        <v>0.99764159047429879</v>
      </c>
      <c r="G8">
        <v>0.94470333100119075</v>
      </c>
      <c r="H8">
        <v>0.68999721982919759</v>
      </c>
      <c r="I8">
        <v>0.99796448983098085</v>
      </c>
      <c r="J8">
        <v>0.88409823959329659</v>
      </c>
    </row>
    <row r="9" spans="1:10" x14ac:dyDescent="0.2">
      <c r="A9">
        <v>2</v>
      </c>
      <c r="B9">
        <v>-75</v>
      </c>
      <c r="C9" t="s">
        <v>15</v>
      </c>
      <c r="D9" t="s">
        <v>57</v>
      </c>
      <c r="E9">
        <v>0.79910356586229558</v>
      </c>
      <c r="F9">
        <v>0.9975482875771482</v>
      </c>
      <c r="G9">
        <v>0.94308045291110076</v>
      </c>
      <c r="H9">
        <v>0.69156027355804783</v>
      </c>
      <c r="I9">
        <v>0.99783076356445377</v>
      </c>
      <c r="J9">
        <v>0.87370779375001673</v>
      </c>
    </row>
    <row r="10" spans="1:10" x14ac:dyDescent="0.2">
      <c r="A10">
        <v>3</v>
      </c>
      <c r="B10">
        <v>-75</v>
      </c>
      <c r="C10" t="s">
        <v>15</v>
      </c>
      <c r="D10" t="s">
        <v>57</v>
      </c>
      <c r="E10">
        <v>0.78232272554903692</v>
      </c>
      <c r="F10">
        <v>0.99715735034644859</v>
      </c>
      <c r="G10">
        <v>0.93684685848330562</v>
      </c>
      <c r="H10">
        <v>0.66812024307790296</v>
      </c>
      <c r="I10">
        <v>0.99766236583880041</v>
      </c>
      <c r="J10">
        <v>0.84988399382462443</v>
      </c>
    </row>
    <row r="11" spans="1:10" x14ac:dyDescent="0.2">
      <c r="A11">
        <v>4</v>
      </c>
      <c r="B11">
        <v>-75</v>
      </c>
      <c r="C11" t="s">
        <v>15</v>
      </c>
      <c r="D11" t="s">
        <v>57</v>
      </c>
      <c r="E11">
        <v>0.72761410345438227</v>
      </c>
      <c r="F11">
        <v>0.99497875416700798</v>
      </c>
      <c r="G11">
        <v>0.91868776037929523</v>
      </c>
      <c r="H11">
        <v>0.58884292912561187</v>
      </c>
      <c r="I11">
        <v>0.99823322854668695</v>
      </c>
      <c r="J11">
        <v>0.81207689311587772</v>
      </c>
    </row>
    <row r="12" spans="1:10" x14ac:dyDescent="0.2">
      <c r="A12">
        <v>0</v>
      </c>
      <c r="B12">
        <v>-70</v>
      </c>
      <c r="C12" t="s">
        <v>15</v>
      </c>
      <c r="D12" t="s">
        <v>57</v>
      </c>
      <c r="E12">
        <v>0.85899798302787644</v>
      </c>
      <c r="F12">
        <v>0.99827918837046681</v>
      </c>
      <c r="G12">
        <v>0.96220798689029641</v>
      </c>
      <c r="H12">
        <v>0.78074775035960742</v>
      </c>
      <c r="I12">
        <v>0.99820185048795895</v>
      </c>
      <c r="J12">
        <v>0.92183002626813204</v>
      </c>
    </row>
    <row r="13" spans="1:10" x14ac:dyDescent="0.2">
      <c r="A13">
        <v>1</v>
      </c>
      <c r="B13">
        <v>-70</v>
      </c>
      <c r="C13" t="s">
        <v>15</v>
      </c>
      <c r="D13" t="s">
        <v>57</v>
      </c>
      <c r="E13">
        <v>0.85146653761138735</v>
      </c>
      <c r="F13">
        <v>0.99826300659885703</v>
      </c>
      <c r="G13">
        <v>0.95994681229340839</v>
      </c>
      <c r="H13">
        <v>0.76830514494294944</v>
      </c>
      <c r="I13">
        <v>0.99814799439519764</v>
      </c>
      <c r="J13">
        <v>0.91671726744719484</v>
      </c>
    </row>
    <row r="14" spans="1:10" x14ac:dyDescent="0.2">
      <c r="A14">
        <v>2</v>
      </c>
      <c r="B14">
        <v>-70</v>
      </c>
      <c r="C14" t="s">
        <v>15</v>
      </c>
      <c r="D14" t="s">
        <v>57</v>
      </c>
      <c r="E14">
        <v>0.82530918515759566</v>
      </c>
      <c r="F14">
        <v>0.99778557833199799</v>
      </c>
      <c r="G14">
        <v>0.95251827849915716</v>
      </c>
      <c r="H14">
        <v>0.72998285081699421</v>
      </c>
      <c r="I14">
        <v>0.9980351007160464</v>
      </c>
      <c r="J14">
        <v>0.90078964561291641</v>
      </c>
    </row>
    <row r="15" spans="1:10" x14ac:dyDescent="0.2">
      <c r="A15">
        <v>3</v>
      </c>
      <c r="B15">
        <v>-70</v>
      </c>
      <c r="C15" t="s">
        <v>15</v>
      </c>
      <c r="D15" t="s">
        <v>57</v>
      </c>
      <c r="E15">
        <v>0.80210677685194864</v>
      </c>
      <c r="F15">
        <v>0.99746251892380078</v>
      </c>
      <c r="G15">
        <v>0.94379086961916603</v>
      </c>
      <c r="H15">
        <v>0.69031783013657899</v>
      </c>
      <c r="I15">
        <v>0.99773928309334281</v>
      </c>
      <c r="J15">
        <v>0.87573762609550898</v>
      </c>
    </row>
    <row r="16" spans="1:10" x14ac:dyDescent="0.2">
      <c r="A16">
        <v>4</v>
      </c>
      <c r="B16">
        <v>-70</v>
      </c>
      <c r="C16" t="s">
        <v>15</v>
      </c>
      <c r="D16" t="s">
        <v>57</v>
      </c>
      <c r="E16">
        <v>0.75781462754011453</v>
      </c>
      <c r="F16">
        <v>0.99605343070048424</v>
      </c>
      <c r="G16">
        <v>0.92893860875103662</v>
      </c>
      <c r="H16">
        <v>0.63177876347396</v>
      </c>
      <c r="I16">
        <v>0.99737452384695457</v>
      </c>
      <c r="J16">
        <v>0.83237892118302503</v>
      </c>
    </row>
    <row r="17" spans="1:10" x14ac:dyDescent="0.2">
      <c r="A17">
        <v>0</v>
      </c>
      <c r="B17">
        <v>-65</v>
      </c>
      <c r="C17" t="s">
        <v>15</v>
      </c>
      <c r="D17" t="s">
        <v>57</v>
      </c>
      <c r="E17">
        <v>0.91568424921472802</v>
      </c>
      <c r="F17">
        <v>0.99768823791703443</v>
      </c>
      <c r="G17">
        <v>0.97105020941291742</v>
      </c>
      <c r="H17">
        <v>0.84179698050299434</v>
      </c>
      <c r="I17">
        <v>0.99911333976842842</v>
      </c>
      <c r="J17">
        <v>0.94560966483317965</v>
      </c>
    </row>
    <row r="18" spans="1:10" x14ac:dyDescent="0.2">
      <c r="A18">
        <v>1</v>
      </c>
      <c r="B18">
        <v>-65</v>
      </c>
      <c r="C18" t="s">
        <v>15</v>
      </c>
      <c r="D18" t="s">
        <v>57</v>
      </c>
      <c r="E18">
        <v>0.90873954064212681</v>
      </c>
      <c r="F18">
        <v>0.99755222885409456</v>
      </c>
      <c r="G18">
        <v>0.96869160582585923</v>
      </c>
      <c r="H18">
        <v>0.82868177948696831</v>
      </c>
      <c r="I18">
        <v>0.99902629322019942</v>
      </c>
      <c r="J18">
        <v>0.94073487349978679</v>
      </c>
    </row>
    <row r="19" spans="1:10" x14ac:dyDescent="0.2">
      <c r="A19">
        <v>2</v>
      </c>
      <c r="B19">
        <v>-65</v>
      </c>
      <c r="C19" t="s">
        <v>15</v>
      </c>
      <c r="D19" t="s">
        <v>57</v>
      </c>
      <c r="E19">
        <v>0.86418327671824235</v>
      </c>
      <c r="F19">
        <v>0.99806189699887604</v>
      </c>
      <c r="G19">
        <v>0.96331605619449523</v>
      </c>
      <c r="H19">
        <v>0.78846280845646244</v>
      </c>
      <c r="I19">
        <v>0.99843004557817439</v>
      </c>
      <c r="J19">
        <v>0.92408742422148837</v>
      </c>
    </row>
    <row r="20" spans="1:10" x14ac:dyDescent="0.2">
      <c r="A20">
        <v>3</v>
      </c>
      <c r="B20">
        <v>-65</v>
      </c>
      <c r="C20" t="s">
        <v>15</v>
      </c>
      <c r="D20" t="s">
        <v>57</v>
      </c>
      <c r="E20">
        <v>0.81364222744732284</v>
      </c>
      <c r="F20">
        <v>0.99739316581934001</v>
      </c>
      <c r="G20">
        <v>0.9491696978378692</v>
      </c>
      <c r="H20">
        <v>0.71306911756634117</v>
      </c>
      <c r="I20">
        <v>0.99770177601657317</v>
      </c>
      <c r="J20">
        <v>0.89214208138007167</v>
      </c>
    </row>
    <row r="21" spans="1:10" x14ac:dyDescent="0.2">
      <c r="A21">
        <v>4</v>
      </c>
      <c r="B21">
        <v>-65</v>
      </c>
      <c r="C21" t="s">
        <v>15</v>
      </c>
      <c r="D21" t="s">
        <v>57</v>
      </c>
      <c r="E21">
        <v>0.77940493743930839</v>
      </c>
      <c r="F21">
        <v>0.99631868070312557</v>
      </c>
      <c r="G21">
        <v>0.93563728283123859</v>
      </c>
      <c r="H21">
        <v>0.66738024654575245</v>
      </c>
      <c r="I21">
        <v>0.99686671826817685</v>
      </c>
      <c r="J21">
        <v>0.84821633128596219</v>
      </c>
    </row>
    <row r="22" spans="1:10" x14ac:dyDescent="0.2">
      <c r="A22">
        <v>0</v>
      </c>
      <c r="B22">
        <v>-60</v>
      </c>
      <c r="C22" t="s">
        <v>15</v>
      </c>
      <c r="D22" t="s">
        <v>57</v>
      </c>
      <c r="E22">
        <v>0.93545199368760956</v>
      </c>
      <c r="F22">
        <v>0.99740377886139198</v>
      </c>
      <c r="G22">
        <v>0.97851739388360182</v>
      </c>
      <c r="H22">
        <v>0.88369534775052561</v>
      </c>
      <c r="I22">
        <v>0.99965962263269759</v>
      </c>
      <c r="J22">
        <v>0.96421685095489862</v>
      </c>
    </row>
    <row r="23" spans="1:10" x14ac:dyDescent="0.2">
      <c r="A23">
        <v>1</v>
      </c>
      <c r="B23">
        <v>-60</v>
      </c>
      <c r="C23" t="s">
        <v>15</v>
      </c>
      <c r="D23" t="s">
        <v>57</v>
      </c>
      <c r="E23">
        <v>0.93046933154134059</v>
      </c>
      <c r="F23">
        <v>0.99695193515322156</v>
      </c>
      <c r="G23">
        <v>0.97604217415707184</v>
      </c>
      <c r="H23">
        <v>0.87397773873231677</v>
      </c>
      <c r="I23">
        <v>0.99975169220231597</v>
      </c>
      <c r="J23">
        <v>0.95867141484316765</v>
      </c>
    </row>
    <row r="24" spans="1:10" x14ac:dyDescent="0.2">
      <c r="A24">
        <v>2</v>
      </c>
      <c r="B24">
        <v>-60</v>
      </c>
      <c r="C24" t="s">
        <v>15</v>
      </c>
      <c r="D24" t="s">
        <v>57</v>
      </c>
      <c r="E24">
        <v>0.91104792045826821</v>
      </c>
      <c r="F24">
        <v>0.99740015901513679</v>
      </c>
      <c r="G24">
        <v>0.96946541394695118</v>
      </c>
      <c r="H24">
        <v>0.83347960766707219</v>
      </c>
      <c r="I24">
        <v>0.99899679048621581</v>
      </c>
      <c r="J24">
        <v>0.94176830827368718</v>
      </c>
    </row>
    <row r="25" spans="1:10" x14ac:dyDescent="0.2">
      <c r="A25">
        <v>3</v>
      </c>
      <c r="B25">
        <v>-60</v>
      </c>
      <c r="C25" t="s">
        <v>15</v>
      </c>
      <c r="D25" t="s">
        <v>57</v>
      </c>
      <c r="E25">
        <v>0.84092202228677337</v>
      </c>
      <c r="F25">
        <v>0.99748630438945918</v>
      </c>
      <c r="G25">
        <v>0.95694140851143761</v>
      </c>
      <c r="H25">
        <v>0.75453793066185171</v>
      </c>
      <c r="I25">
        <v>0.99799754509824257</v>
      </c>
      <c r="J25">
        <v>0.90930462172908499</v>
      </c>
    </row>
    <row r="26" spans="1:10" x14ac:dyDescent="0.2">
      <c r="A26">
        <v>4</v>
      </c>
      <c r="B26">
        <v>-60</v>
      </c>
      <c r="C26" t="s">
        <v>15</v>
      </c>
      <c r="D26" t="s">
        <v>57</v>
      </c>
      <c r="E26">
        <v>0.79114782925665106</v>
      </c>
      <c r="F26">
        <v>0.99622839945035879</v>
      </c>
      <c r="G26">
        <v>0.93883329319447362</v>
      </c>
      <c r="H26">
        <v>0.67624016823454458</v>
      </c>
      <c r="I26">
        <v>0.99659319654266199</v>
      </c>
      <c r="J26">
        <v>0.86118665722743948</v>
      </c>
    </row>
    <row r="27" spans="1:10" x14ac:dyDescent="0.2">
      <c r="A27">
        <v>0</v>
      </c>
      <c r="B27">
        <v>-55</v>
      </c>
      <c r="C27" t="s">
        <v>15</v>
      </c>
      <c r="D27" t="s">
        <v>57</v>
      </c>
      <c r="E27">
        <v>0.95544933423964518</v>
      </c>
      <c r="F27">
        <v>0.99801698974687636</v>
      </c>
      <c r="G27">
        <v>0.98513611398491718</v>
      </c>
      <c r="H27">
        <v>0.921034686360368</v>
      </c>
      <c r="I27">
        <v>0.99949942913111844</v>
      </c>
      <c r="J27">
        <v>0.9754268770709672</v>
      </c>
    </row>
    <row r="28" spans="1:10" x14ac:dyDescent="0.2">
      <c r="A28">
        <v>1</v>
      </c>
      <c r="B28">
        <v>-55</v>
      </c>
      <c r="C28" t="s">
        <v>15</v>
      </c>
      <c r="D28" t="s">
        <v>57</v>
      </c>
      <c r="E28">
        <v>0.94832011434839159</v>
      </c>
      <c r="F28">
        <v>0.99775746264842224</v>
      </c>
      <c r="G28">
        <v>0.98268603258324005</v>
      </c>
      <c r="H28">
        <v>0.90764238726698743</v>
      </c>
      <c r="I28">
        <v>0.99953971398987562</v>
      </c>
      <c r="J28">
        <v>0.97106341874912638</v>
      </c>
    </row>
    <row r="29" spans="1:10" x14ac:dyDescent="0.2">
      <c r="A29">
        <v>2</v>
      </c>
      <c r="B29">
        <v>-55</v>
      </c>
      <c r="C29" t="s">
        <v>15</v>
      </c>
      <c r="D29" t="s">
        <v>57</v>
      </c>
      <c r="E29">
        <v>0.92936968246873797</v>
      </c>
      <c r="F29">
        <v>0.9976603091116496</v>
      </c>
      <c r="G29">
        <v>0.97575289817667321</v>
      </c>
      <c r="H29">
        <v>0.86344290046402827</v>
      </c>
      <c r="I29">
        <v>0.99907705084896181</v>
      </c>
      <c r="J29">
        <v>0.95620388868873718</v>
      </c>
    </row>
    <row r="30" spans="1:10" x14ac:dyDescent="0.2">
      <c r="A30">
        <v>3</v>
      </c>
      <c r="B30">
        <v>-55</v>
      </c>
      <c r="C30" t="s">
        <v>15</v>
      </c>
      <c r="D30" t="s">
        <v>57</v>
      </c>
      <c r="E30">
        <v>0.86124390840288056</v>
      </c>
      <c r="F30">
        <v>0.99761284380555404</v>
      </c>
      <c r="G30">
        <v>0.96261807192617721</v>
      </c>
      <c r="H30">
        <v>0.786225056331467</v>
      </c>
      <c r="I30">
        <v>0.99804345499960423</v>
      </c>
      <c r="J30">
        <v>0.92192561212882118</v>
      </c>
    </row>
    <row r="31" spans="1:10" x14ac:dyDescent="0.2">
      <c r="A31">
        <v>4</v>
      </c>
      <c r="B31">
        <v>-55</v>
      </c>
      <c r="C31" t="s">
        <v>15</v>
      </c>
      <c r="D31" t="s">
        <v>57</v>
      </c>
      <c r="E31">
        <v>0.80009097068151247</v>
      </c>
      <c r="F31">
        <v>0.9962637763043114</v>
      </c>
      <c r="G31">
        <v>0.94158881943352479</v>
      </c>
      <c r="H31">
        <v>0.68398686443650891</v>
      </c>
      <c r="I31">
        <v>0.996477813827778</v>
      </c>
      <c r="J31">
        <v>0.86996799996451402</v>
      </c>
    </row>
    <row r="32" spans="1:10" x14ac:dyDescent="0.2">
      <c r="A32">
        <v>0</v>
      </c>
      <c r="B32">
        <v>-50</v>
      </c>
      <c r="C32" t="s">
        <v>15</v>
      </c>
      <c r="D32" t="s">
        <v>57</v>
      </c>
      <c r="E32">
        <v>0.96951312285565638</v>
      </c>
      <c r="F32">
        <v>0.99829342048778835</v>
      </c>
      <c r="G32">
        <v>0.98980752341174483</v>
      </c>
      <c r="H32">
        <v>0.94721171330579423</v>
      </c>
      <c r="I32">
        <v>0.99961801359977165</v>
      </c>
      <c r="J32">
        <v>0.98363151989369224</v>
      </c>
    </row>
    <row r="33" spans="1:10" x14ac:dyDescent="0.2">
      <c r="A33">
        <v>1</v>
      </c>
      <c r="B33">
        <v>-50</v>
      </c>
      <c r="C33" t="s">
        <v>15</v>
      </c>
      <c r="D33" t="s">
        <v>57</v>
      </c>
      <c r="E33">
        <v>0.96287842670394475</v>
      </c>
      <c r="F33">
        <v>0.99810441468267075</v>
      </c>
      <c r="G33">
        <v>0.98748732329982425</v>
      </c>
      <c r="H33">
        <v>0.93521386334178358</v>
      </c>
      <c r="I33">
        <v>0.99954365572922244</v>
      </c>
      <c r="J33">
        <v>0.97937237740117078</v>
      </c>
    </row>
    <row r="34" spans="1:10" x14ac:dyDescent="0.2">
      <c r="A34">
        <v>2</v>
      </c>
      <c r="B34">
        <v>-50</v>
      </c>
      <c r="C34" t="s">
        <v>15</v>
      </c>
      <c r="D34" t="s">
        <v>57</v>
      </c>
      <c r="E34">
        <v>0.94038899716649005</v>
      </c>
      <c r="F34">
        <v>0.99717265420447165</v>
      </c>
      <c r="G34">
        <v>0.97964018706945</v>
      </c>
      <c r="H34">
        <v>0.89244133042015661</v>
      </c>
      <c r="I34">
        <v>0.99965325139737937</v>
      </c>
      <c r="J34">
        <v>0.96538469386415915</v>
      </c>
    </row>
    <row r="35" spans="1:10" x14ac:dyDescent="0.2">
      <c r="A35">
        <v>3</v>
      </c>
      <c r="B35">
        <v>-50</v>
      </c>
      <c r="C35" t="s">
        <v>15</v>
      </c>
      <c r="D35" t="s">
        <v>57</v>
      </c>
      <c r="E35">
        <v>0.89605619951215421</v>
      </c>
      <c r="F35">
        <v>0.99665272683443684</v>
      </c>
      <c r="G35">
        <v>0.96467120193750522</v>
      </c>
      <c r="H35">
        <v>0.80939242955265167</v>
      </c>
      <c r="I35">
        <v>0.998686462520602</v>
      </c>
      <c r="J35">
        <v>0.93196564125738957</v>
      </c>
    </row>
    <row r="36" spans="1:10" x14ac:dyDescent="0.2">
      <c r="A36">
        <v>4</v>
      </c>
      <c r="B36">
        <v>-50</v>
      </c>
      <c r="C36" t="s">
        <v>15</v>
      </c>
      <c r="D36" t="s">
        <v>57</v>
      </c>
      <c r="E36">
        <v>0.80494221637241814</v>
      </c>
      <c r="F36">
        <v>0.99608255448979555</v>
      </c>
      <c r="G36">
        <v>0.94321368591754384</v>
      </c>
      <c r="H36">
        <v>0.68960026992072465</v>
      </c>
      <c r="I36">
        <v>0.99648289874733897</v>
      </c>
      <c r="J36">
        <v>0.87532450867462097</v>
      </c>
    </row>
    <row r="37" spans="1:10" x14ac:dyDescent="0.2">
      <c r="A37">
        <v>0</v>
      </c>
      <c r="B37">
        <v>-45</v>
      </c>
      <c r="C37" t="s">
        <v>15</v>
      </c>
      <c r="D37" t="s">
        <v>57</v>
      </c>
      <c r="E37">
        <v>0.98107950610394457</v>
      </c>
      <c r="F37">
        <v>0.9990421424456396</v>
      </c>
      <c r="G37">
        <v>0.99385535325272301</v>
      </c>
      <c r="H37">
        <v>0.96573605559266917</v>
      </c>
      <c r="I37">
        <v>0.99907873426086335</v>
      </c>
      <c r="J37">
        <v>0.99009330324127143</v>
      </c>
    </row>
    <row r="38" spans="1:10" x14ac:dyDescent="0.2">
      <c r="A38">
        <v>1</v>
      </c>
      <c r="B38">
        <v>-45</v>
      </c>
      <c r="C38" t="s">
        <v>15</v>
      </c>
      <c r="D38" t="s">
        <v>57</v>
      </c>
      <c r="E38">
        <v>0.9734686915923948</v>
      </c>
      <c r="F38">
        <v>0.99831958916700081</v>
      </c>
      <c r="G38">
        <v>0.99098300350403445</v>
      </c>
      <c r="H38">
        <v>0.95517135725788482</v>
      </c>
      <c r="I38">
        <v>0.99956890178569502</v>
      </c>
      <c r="J38">
        <v>0.98569253309573601</v>
      </c>
    </row>
    <row r="39" spans="1:10" x14ac:dyDescent="0.2">
      <c r="A39">
        <v>2</v>
      </c>
      <c r="B39">
        <v>-45</v>
      </c>
      <c r="C39" t="s">
        <v>15</v>
      </c>
      <c r="D39" t="s">
        <v>57</v>
      </c>
      <c r="E39">
        <v>0.94912742718386145</v>
      </c>
      <c r="F39">
        <v>0.99740976679689719</v>
      </c>
      <c r="G39">
        <v>0.98300458101028843</v>
      </c>
      <c r="H39">
        <v>0.91139858887500036</v>
      </c>
      <c r="I39">
        <v>0.99960380698619522</v>
      </c>
      <c r="J39">
        <v>0.97199938354928717</v>
      </c>
    </row>
    <row r="40" spans="1:10" x14ac:dyDescent="0.2">
      <c r="A40">
        <v>3</v>
      </c>
      <c r="B40">
        <v>-45</v>
      </c>
      <c r="C40" t="s">
        <v>15</v>
      </c>
      <c r="D40" t="s">
        <v>57</v>
      </c>
      <c r="E40">
        <v>0.90565519676466477</v>
      </c>
      <c r="F40">
        <v>0.99661768711152443</v>
      </c>
      <c r="G40">
        <v>0.96775081597830959</v>
      </c>
      <c r="H40">
        <v>0.82476560359699269</v>
      </c>
      <c r="I40">
        <v>0.99867061156316461</v>
      </c>
      <c r="J40">
        <v>0.93896084819907044</v>
      </c>
    </row>
    <row r="41" spans="1:10" x14ac:dyDescent="0.2">
      <c r="A41">
        <v>4</v>
      </c>
      <c r="B41">
        <v>-45</v>
      </c>
      <c r="C41" t="s">
        <v>15</v>
      </c>
      <c r="D41" t="s">
        <v>57</v>
      </c>
      <c r="E41">
        <v>0.80895748599597395</v>
      </c>
      <c r="F41">
        <v>0.99589619710977384</v>
      </c>
      <c r="G41">
        <v>0.94427915633590664</v>
      </c>
      <c r="H41">
        <v>0.69524259696434032</v>
      </c>
      <c r="I41">
        <v>0.99619255975823195</v>
      </c>
      <c r="J41">
        <v>0.87780156573823842</v>
      </c>
    </row>
    <row r="42" spans="1:10" x14ac:dyDescent="0.2">
      <c r="A42">
        <v>0</v>
      </c>
      <c r="B42">
        <v>-40</v>
      </c>
      <c r="C42" t="s">
        <v>15</v>
      </c>
      <c r="D42" t="s">
        <v>57</v>
      </c>
      <c r="E42">
        <v>0.98838559602175358</v>
      </c>
      <c r="F42">
        <v>0.99917675899463865</v>
      </c>
      <c r="G42">
        <v>0.99621073699663476</v>
      </c>
      <c r="H42">
        <v>0.9807062252521952</v>
      </c>
      <c r="I42">
        <v>0.99914860338739619</v>
      </c>
      <c r="J42">
        <v>0.99406100441688705</v>
      </c>
    </row>
    <row r="43" spans="1:10" x14ac:dyDescent="0.2">
      <c r="A43">
        <v>1</v>
      </c>
      <c r="B43">
        <v>-40</v>
      </c>
      <c r="C43" t="s">
        <v>15</v>
      </c>
      <c r="D43" t="s">
        <v>57</v>
      </c>
      <c r="E43">
        <v>0.98198508936054563</v>
      </c>
      <c r="F43">
        <v>0.99902043468634683</v>
      </c>
      <c r="G43">
        <v>0.99408123879639576</v>
      </c>
      <c r="H43">
        <v>0.96832308857653504</v>
      </c>
      <c r="I43">
        <v>0.99905573601775</v>
      </c>
      <c r="J43">
        <v>0.98997823985768241</v>
      </c>
    </row>
    <row r="44" spans="1:10" x14ac:dyDescent="0.2">
      <c r="A44">
        <v>2</v>
      </c>
      <c r="B44">
        <v>-40</v>
      </c>
      <c r="C44" t="s">
        <v>15</v>
      </c>
      <c r="D44" t="s">
        <v>57</v>
      </c>
      <c r="E44">
        <v>0.95655914324632196</v>
      </c>
      <c r="F44">
        <v>0.99766938668125815</v>
      </c>
      <c r="G44">
        <v>0.9855343843396972</v>
      </c>
      <c r="H44">
        <v>0.92528486084688277</v>
      </c>
      <c r="I44">
        <v>0.9995357502089196</v>
      </c>
      <c r="J44">
        <v>0.97623378866586996</v>
      </c>
    </row>
    <row r="45" spans="1:10" x14ac:dyDescent="0.2">
      <c r="A45">
        <v>3</v>
      </c>
      <c r="B45">
        <v>-40</v>
      </c>
      <c r="C45" t="s">
        <v>15</v>
      </c>
      <c r="D45" t="s">
        <v>57</v>
      </c>
      <c r="E45">
        <v>0.911021747352874</v>
      </c>
      <c r="F45">
        <v>0.99657007085954097</v>
      </c>
      <c r="G45">
        <v>0.96956471554691359</v>
      </c>
      <c r="H45">
        <v>0.83399230901680887</v>
      </c>
      <c r="I45">
        <v>0.99864422392580565</v>
      </c>
      <c r="J45">
        <v>0.94317231592698236</v>
      </c>
    </row>
    <row r="46" spans="1:10" x14ac:dyDescent="0.2">
      <c r="A46">
        <v>4</v>
      </c>
      <c r="B46">
        <v>-40</v>
      </c>
      <c r="C46" t="s">
        <v>15</v>
      </c>
      <c r="D46" t="s">
        <v>57</v>
      </c>
      <c r="E46">
        <v>0.80903806237952147</v>
      </c>
      <c r="F46">
        <v>0.99546562848505482</v>
      </c>
      <c r="G46">
        <v>0.94403901340876339</v>
      </c>
      <c r="H46">
        <v>0.69599399464782064</v>
      </c>
      <c r="I46">
        <v>0.99586412252708001</v>
      </c>
      <c r="J46">
        <v>0.87737615251800904</v>
      </c>
    </row>
    <row r="47" spans="1:10" x14ac:dyDescent="0.2">
      <c r="A47">
        <v>0</v>
      </c>
      <c r="B47">
        <v>-35</v>
      </c>
      <c r="C47" t="s">
        <v>15</v>
      </c>
      <c r="D47" t="s">
        <v>57</v>
      </c>
      <c r="E47">
        <v>0.99374096967097281</v>
      </c>
      <c r="F47">
        <v>0.99882767312434961</v>
      </c>
      <c r="G47">
        <v>0.99742612639174644</v>
      </c>
      <c r="H47">
        <v>0.99088508784913842</v>
      </c>
      <c r="I47">
        <v>0.99944362335364645</v>
      </c>
      <c r="J47">
        <v>0.99696924212470961</v>
      </c>
    </row>
    <row r="48" spans="1:10" x14ac:dyDescent="0.2">
      <c r="A48">
        <v>1</v>
      </c>
      <c r="B48">
        <v>-35</v>
      </c>
      <c r="C48" t="s">
        <v>15</v>
      </c>
      <c r="D48" t="s">
        <v>57</v>
      </c>
      <c r="E48">
        <v>0.98608698977947762</v>
      </c>
      <c r="F48">
        <v>0.9988111464902184</v>
      </c>
      <c r="G48">
        <v>0.99538086562932759</v>
      </c>
      <c r="H48">
        <v>0.97839955723198602</v>
      </c>
      <c r="I48">
        <v>0.99942390717852181</v>
      </c>
      <c r="J48">
        <v>0.99309862293509799</v>
      </c>
    </row>
    <row r="49" spans="1:10" x14ac:dyDescent="0.2">
      <c r="A49">
        <v>2</v>
      </c>
      <c r="B49">
        <v>-35</v>
      </c>
      <c r="C49" t="s">
        <v>15</v>
      </c>
      <c r="D49" t="s">
        <v>57</v>
      </c>
      <c r="E49">
        <v>0.96049739903597164</v>
      </c>
      <c r="F49">
        <v>0.99756209996</v>
      </c>
      <c r="G49">
        <v>0.98689759004085442</v>
      </c>
      <c r="H49">
        <v>0.9340317615132574</v>
      </c>
      <c r="I49">
        <v>0.99959432341158161</v>
      </c>
      <c r="J49">
        <v>0.97912665096661156</v>
      </c>
    </row>
    <row r="50" spans="1:10" x14ac:dyDescent="0.2">
      <c r="A50">
        <v>3</v>
      </c>
      <c r="B50">
        <v>-35</v>
      </c>
      <c r="C50" t="s">
        <v>15</v>
      </c>
      <c r="D50" t="s">
        <v>57</v>
      </c>
      <c r="E50">
        <v>0.91335378636056364</v>
      </c>
      <c r="F50">
        <v>0.99653922864176903</v>
      </c>
      <c r="G50">
        <v>0.97046243296668477</v>
      </c>
      <c r="H50">
        <v>0.83865428849085499</v>
      </c>
      <c r="I50">
        <v>0.99857271270605519</v>
      </c>
      <c r="J50">
        <v>0.94501195699298879</v>
      </c>
    </row>
    <row r="51" spans="1:10" x14ac:dyDescent="0.2">
      <c r="A51">
        <v>4</v>
      </c>
      <c r="B51">
        <v>-35</v>
      </c>
      <c r="C51" t="s">
        <v>15</v>
      </c>
      <c r="D51" t="s">
        <v>57</v>
      </c>
      <c r="E51">
        <v>0.80447041329690983</v>
      </c>
      <c r="F51">
        <v>0.99498526037070323</v>
      </c>
      <c r="G51">
        <v>0.94252206373824698</v>
      </c>
      <c r="H51">
        <v>0.68936356016523792</v>
      </c>
      <c r="I51">
        <v>0.99549313873496303</v>
      </c>
      <c r="J51">
        <v>0.87395332800185754</v>
      </c>
    </row>
    <row r="52" spans="1:10" x14ac:dyDescent="0.2">
      <c r="A52">
        <v>0</v>
      </c>
      <c r="B52">
        <v>-30</v>
      </c>
      <c r="C52" t="s">
        <v>15</v>
      </c>
      <c r="D52" t="s">
        <v>57</v>
      </c>
      <c r="E52">
        <v>0.99555042183760201</v>
      </c>
      <c r="F52">
        <v>0.99904300272979862</v>
      </c>
      <c r="G52">
        <v>0.99832565859477884</v>
      </c>
      <c r="H52">
        <v>0.99627689360979999</v>
      </c>
      <c r="I52">
        <v>0.99951475013359081</v>
      </c>
      <c r="J52">
        <v>0.9986237820939472</v>
      </c>
    </row>
    <row r="53" spans="1:10" x14ac:dyDescent="0.2">
      <c r="A53">
        <v>1</v>
      </c>
      <c r="B53">
        <v>-30</v>
      </c>
      <c r="C53" t="s">
        <v>15</v>
      </c>
      <c r="D53" t="s">
        <v>57</v>
      </c>
      <c r="E53">
        <v>0.98880967516099638</v>
      </c>
      <c r="F53">
        <v>0.998941509486165</v>
      </c>
      <c r="G53">
        <v>0.99635674864352675</v>
      </c>
      <c r="H53">
        <v>0.98333567217750983</v>
      </c>
      <c r="I53">
        <v>0.99932878343948683</v>
      </c>
      <c r="J53">
        <v>0.99460362713002159</v>
      </c>
    </row>
    <row r="54" spans="1:10" x14ac:dyDescent="0.2">
      <c r="A54">
        <v>2</v>
      </c>
      <c r="B54">
        <v>-30</v>
      </c>
      <c r="C54" t="s">
        <v>15</v>
      </c>
      <c r="D54" t="s">
        <v>57</v>
      </c>
      <c r="E54">
        <v>0.96271892708400697</v>
      </c>
      <c r="F54">
        <v>0.99762115681479357</v>
      </c>
      <c r="G54">
        <v>0.98762627752627796</v>
      </c>
      <c r="H54">
        <v>0.93800859595177943</v>
      </c>
      <c r="I54">
        <v>0.99959116418615979</v>
      </c>
      <c r="J54">
        <v>0.980515978419359</v>
      </c>
    </row>
    <row r="55" spans="1:10" x14ac:dyDescent="0.2">
      <c r="A55">
        <v>3</v>
      </c>
      <c r="B55">
        <v>-30</v>
      </c>
      <c r="C55" t="s">
        <v>15</v>
      </c>
      <c r="D55" t="s">
        <v>57</v>
      </c>
      <c r="E55">
        <v>0.91254539965990999</v>
      </c>
      <c r="F55">
        <v>0.99642605557637676</v>
      </c>
      <c r="G55">
        <v>0.97025484468845202</v>
      </c>
      <c r="H55">
        <v>0.8373045484329521</v>
      </c>
      <c r="I55">
        <v>0.99847273788532398</v>
      </c>
      <c r="J55">
        <v>0.94476138538645238</v>
      </c>
    </row>
    <row r="56" spans="1:10" x14ac:dyDescent="0.2">
      <c r="A56">
        <v>4</v>
      </c>
      <c r="B56">
        <v>-30</v>
      </c>
      <c r="C56" t="s">
        <v>15</v>
      </c>
      <c r="D56" t="s">
        <v>57</v>
      </c>
      <c r="E56">
        <v>0.79741895741125912</v>
      </c>
      <c r="F56">
        <v>0.99366896882159239</v>
      </c>
      <c r="G56">
        <v>0.93942854141194876</v>
      </c>
      <c r="H56">
        <v>0.68029006875440301</v>
      </c>
      <c r="I56">
        <v>0.99542130908067161</v>
      </c>
      <c r="J56">
        <v>0.86821426733450624</v>
      </c>
    </row>
    <row r="57" spans="1:10" x14ac:dyDescent="0.2">
      <c r="A57">
        <v>0</v>
      </c>
      <c r="B57">
        <v>-25</v>
      </c>
      <c r="C57" t="s">
        <v>15</v>
      </c>
      <c r="D57" t="s">
        <v>57</v>
      </c>
      <c r="E57">
        <v>0.99585150677748002</v>
      </c>
      <c r="F57">
        <v>0.99972720863768338</v>
      </c>
      <c r="G57">
        <v>0.99846559089007081</v>
      </c>
      <c r="H57">
        <v>0.9986669089131236</v>
      </c>
      <c r="I57">
        <v>1</v>
      </c>
      <c r="J57">
        <v>0.99923969360147957</v>
      </c>
    </row>
    <row r="58" spans="1:10" x14ac:dyDescent="0.2">
      <c r="A58">
        <v>1</v>
      </c>
      <c r="B58">
        <v>-25</v>
      </c>
      <c r="C58" t="s">
        <v>15</v>
      </c>
      <c r="D58" t="s">
        <v>57</v>
      </c>
      <c r="E58">
        <v>0.99071382402787556</v>
      </c>
      <c r="F58">
        <v>0.99858708697740284</v>
      </c>
      <c r="G58">
        <v>0.99619454598373636</v>
      </c>
      <c r="H58">
        <v>0.98485864747665519</v>
      </c>
      <c r="I58">
        <v>0.99947074510689782</v>
      </c>
      <c r="J58">
        <v>0.99525867229760845</v>
      </c>
    </row>
    <row r="59" spans="1:10" x14ac:dyDescent="0.2">
      <c r="A59">
        <v>2</v>
      </c>
      <c r="B59">
        <v>-25</v>
      </c>
      <c r="C59" t="s">
        <v>15</v>
      </c>
      <c r="D59" t="s">
        <v>57</v>
      </c>
      <c r="E59">
        <v>0.9619848967578174</v>
      </c>
      <c r="F59">
        <v>0.99745033396917759</v>
      </c>
      <c r="G59">
        <v>0.98740309373943924</v>
      </c>
      <c r="H59">
        <v>0.93707064915064275</v>
      </c>
      <c r="I59">
        <v>0.99966707694489976</v>
      </c>
      <c r="J59">
        <v>0.98061331635857119</v>
      </c>
    </row>
    <row r="60" spans="1:10" x14ac:dyDescent="0.2">
      <c r="A60">
        <v>3</v>
      </c>
      <c r="B60">
        <v>-25</v>
      </c>
      <c r="C60" t="s">
        <v>15</v>
      </c>
      <c r="D60" t="s">
        <v>57</v>
      </c>
      <c r="E60">
        <v>0.90861127241492246</v>
      </c>
      <c r="F60">
        <v>0.99623474209523122</v>
      </c>
      <c r="G60">
        <v>0.96899283240513356</v>
      </c>
      <c r="H60">
        <v>0.83130642033609858</v>
      </c>
      <c r="I60">
        <v>0.99839299179283603</v>
      </c>
      <c r="J60">
        <v>0.94199099181597079</v>
      </c>
    </row>
    <row r="61" spans="1:10" x14ac:dyDescent="0.2">
      <c r="A61">
        <v>4</v>
      </c>
      <c r="B61">
        <v>-25</v>
      </c>
      <c r="C61" t="s">
        <v>15</v>
      </c>
      <c r="D61" t="s">
        <v>57</v>
      </c>
      <c r="E61">
        <v>0.78691120001325077</v>
      </c>
      <c r="F61">
        <v>0.99267676640432501</v>
      </c>
      <c r="G61">
        <v>0.93552350492477621</v>
      </c>
      <c r="H61">
        <v>0.6681274567194585</v>
      </c>
      <c r="I61">
        <v>0.99458697943561936</v>
      </c>
      <c r="J61">
        <v>0.85846641445576732</v>
      </c>
    </row>
    <row r="62" spans="1:10" x14ac:dyDescent="0.2">
      <c r="A62">
        <v>0</v>
      </c>
      <c r="B62">
        <v>-20</v>
      </c>
      <c r="C62" t="s">
        <v>15</v>
      </c>
      <c r="D62" t="s">
        <v>57</v>
      </c>
      <c r="E62">
        <v>0.99558848557356017</v>
      </c>
      <c r="F62">
        <v>0.99914010663706276</v>
      </c>
      <c r="G62">
        <v>0.99834433609700357</v>
      </c>
      <c r="H62">
        <v>0.9959152180423092</v>
      </c>
      <c r="I62">
        <v>0.99932787087558717</v>
      </c>
      <c r="J62">
        <v>0.99873204356721601</v>
      </c>
    </row>
    <row r="63" spans="1:10" x14ac:dyDescent="0.2">
      <c r="A63">
        <v>1</v>
      </c>
      <c r="B63">
        <v>-20</v>
      </c>
      <c r="C63" t="s">
        <v>15</v>
      </c>
      <c r="D63" t="s">
        <v>57</v>
      </c>
      <c r="E63">
        <v>0.98814061733132075</v>
      </c>
      <c r="F63">
        <v>0.99895129444179265</v>
      </c>
      <c r="G63">
        <v>0.99626721116826522</v>
      </c>
      <c r="H63">
        <v>0.98216148983166918</v>
      </c>
      <c r="I63">
        <v>0.99927674590339799</v>
      </c>
      <c r="J63">
        <v>0.99456588767060039</v>
      </c>
    </row>
    <row r="64" spans="1:10" x14ac:dyDescent="0.2">
      <c r="A64">
        <v>2</v>
      </c>
      <c r="B64">
        <v>-20</v>
      </c>
      <c r="C64" t="s">
        <v>15</v>
      </c>
      <c r="D64" t="s">
        <v>57</v>
      </c>
      <c r="E64">
        <v>0.95857024683914804</v>
      </c>
      <c r="F64">
        <v>0.99732976434279119</v>
      </c>
      <c r="G64">
        <v>0.98649369205103243</v>
      </c>
      <c r="H64">
        <v>0.93186976860300685</v>
      </c>
      <c r="I64">
        <v>0.999658770511063</v>
      </c>
      <c r="J64">
        <v>0.97905935402318678</v>
      </c>
    </row>
    <row r="65" spans="1:10" x14ac:dyDescent="0.2">
      <c r="A65">
        <v>3</v>
      </c>
      <c r="B65">
        <v>-20</v>
      </c>
      <c r="C65" t="s">
        <v>15</v>
      </c>
      <c r="D65" t="s">
        <v>57</v>
      </c>
      <c r="E65">
        <v>0.90057898196761432</v>
      </c>
      <c r="F65">
        <v>0.99597916223553318</v>
      </c>
      <c r="G65">
        <v>0.96654146186145262</v>
      </c>
      <c r="H65">
        <v>0.81995820139925524</v>
      </c>
      <c r="I65">
        <v>0.99826603573728301</v>
      </c>
      <c r="J65">
        <v>0.93669841588127956</v>
      </c>
    </row>
    <row r="66" spans="1:10" x14ac:dyDescent="0.2">
      <c r="A66">
        <v>4</v>
      </c>
      <c r="B66">
        <v>-20</v>
      </c>
      <c r="C66" t="s">
        <v>15</v>
      </c>
      <c r="D66" t="s">
        <v>57</v>
      </c>
      <c r="E66">
        <v>0.76996699272114477</v>
      </c>
      <c r="F66">
        <v>0.99155008029686198</v>
      </c>
      <c r="G66">
        <v>0.9297519533830676</v>
      </c>
      <c r="H66">
        <v>0.64965085060569194</v>
      </c>
      <c r="I66">
        <v>0.99343649759767483</v>
      </c>
      <c r="J66">
        <v>0.84434742910029836</v>
      </c>
    </row>
    <row r="67" spans="1:10" x14ac:dyDescent="0.2">
      <c r="A67">
        <v>0</v>
      </c>
      <c r="B67">
        <v>-15</v>
      </c>
      <c r="C67" t="s">
        <v>15</v>
      </c>
      <c r="D67" t="s">
        <v>57</v>
      </c>
      <c r="E67">
        <v>0.99376808861395916</v>
      </c>
      <c r="F67">
        <v>0.99912703533573444</v>
      </c>
      <c r="G67">
        <v>0.99781135383233677</v>
      </c>
      <c r="H67">
        <v>0.99035712694639522</v>
      </c>
      <c r="I67">
        <v>0.9992383269494034</v>
      </c>
      <c r="J67">
        <v>0.99741377167080525</v>
      </c>
    </row>
    <row r="68" spans="1:10" x14ac:dyDescent="0.2">
      <c r="A68">
        <v>1</v>
      </c>
      <c r="B68">
        <v>-15</v>
      </c>
      <c r="C68" t="s">
        <v>15</v>
      </c>
      <c r="D68" t="s">
        <v>57</v>
      </c>
      <c r="E68">
        <v>0.98521528737277397</v>
      </c>
      <c r="F68">
        <v>0.99910570531861742</v>
      </c>
      <c r="G68">
        <v>0.9954755624219408</v>
      </c>
      <c r="H68">
        <v>0.9750604045515826</v>
      </c>
      <c r="I68">
        <v>0.99899951497017636</v>
      </c>
      <c r="J68">
        <v>0.99278677442813024</v>
      </c>
    </row>
    <row r="69" spans="1:10" x14ac:dyDescent="0.2">
      <c r="A69">
        <v>2</v>
      </c>
      <c r="B69">
        <v>-15</v>
      </c>
      <c r="C69" t="s">
        <v>15</v>
      </c>
      <c r="D69" t="s">
        <v>57</v>
      </c>
      <c r="E69">
        <v>0.95299893791879675</v>
      </c>
      <c r="F69">
        <v>0.9972317492880558</v>
      </c>
      <c r="G69">
        <v>0.98474996687637395</v>
      </c>
      <c r="H69">
        <v>0.92198669534092959</v>
      </c>
      <c r="I69">
        <v>0.99962612694711317</v>
      </c>
      <c r="J69">
        <v>0.9760232032219972</v>
      </c>
    </row>
    <row r="70" spans="1:10" x14ac:dyDescent="0.2">
      <c r="A70">
        <v>3</v>
      </c>
      <c r="B70">
        <v>-15</v>
      </c>
      <c r="C70" t="s">
        <v>15</v>
      </c>
      <c r="D70" t="s">
        <v>57</v>
      </c>
      <c r="E70">
        <v>0.88920255663763637</v>
      </c>
      <c r="F70">
        <v>0.99566565697033882</v>
      </c>
      <c r="G70">
        <v>0.96284178580379376</v>
      </c>
      <c r="H70">
        <v>0.80229624785095299</v>
      </c>
      <c r="I70">
        <v>0.9981280095867644</v>
      </c>
      <c r="J70">
        <v>0.92868094035520199</v>
      </c>
    </row>
    <row r="71" spans="1:10" x14ac:dyDescent="0.2">
      <c r="A71">
        <v>4</v>
      </c>
      <c r="B71">
        <v>-15</v>
      </c>
      <c r="C71" t="s">
        <v>15</v>
      </c>
      <c r="D71" t="s">
        <v>57</v>
      </c>
      <c r="E71">
        <v>0.74519795925542964</v>
      </c>
      <c r="F71">
        <v>0.99028946421252795</v>
      </c>
      <c r="G71">
        <v>0.92169753109830643</v>
      </c>
      <c r="H71">
        <v>0.62425119175710719</v>
      </c>
      <c r="I71">
        <v>0.99239258347807802</v>
      </c>
      <c r="J71">
        <v>0.82522731459106191</v>
      </c>
    </row>
    <row r="72" spans="1:10" x14ac:dyDescent="0.2">
      <c r="A72">
        <v>0</v>
      </c>
      <c r="B72">
        <v>-10</v>
      </c>
      <c r="C72" t="s">
        <v>15</v>
      </c>
      <c r="D72" t="s">
        <v>57</v>
      </c>
      <c r="E72">
        <v>0.98796942903885243</v>
      </c>
      <c r="F72">
        <v>0.99905907179554021</v>
      </c>
      <c r="G72">
        <v>0.99641415524994603</v>
      </c>
      <c r="H72">
        <v>0.98064011370582638</v>
      </c>
      <c r="I72">
        <v>0.99924178957523724</v>
      </c>
      <c r="J72">
        <v>0.99516051414336715</v>
      </c>
    </row>
    <row r="73" spans="1:10" x14ac:dyDescent="0.2">
      <c r="A73">
        <v>1</v>
      </c>
      <c r="B73">
        <v>-10</v>
      </c>
      <c r="C73" t="s">
        <v>15</v>
      </c>
      <c r="D73" t="s">
        <v>57</v>
      </c>
      <c r="E73">
        <v>0.979919481455376</v>
      </c>
      <c r="F73">
        <v>0.99905568787083199</v>
      </c>
      <c r="G73">
        <v>0.99380312893835199</v>
      </c>
      <c r="H73">
        <v>0.96519719983773278</v>
      </c>
      <c r="I73">
        <v>0.99894159170057883</v>
      </c>
      <c r="J73">
        <v>0.98970861945602162</v>
      </c>
    </row>
    <row r="74" spans="1:10" x14ac:dyDescent="0.2">
      <c r="A74">
        <v>2</v>
      </c>
      <c r="B74">
        <v>-10</v>
      </c>
      <c r="C74" t="s">
        <v>15</v>
      </c>
      <c r="D74" t="s">
        <v>57</v>
      </c>
      <c r="E74">
        <v>0.94557400857499341</v>
      </c>
      <c r="F74">
        <v>0.99691451606172599</v>
      </c>
      <c r="G74">
        <v>0.98212010908344738</v>
      </c>
      <c r="H74">
        <v>0.90740882742430862</v>
      </c>
      <c r="I74">
        <v>0.99965885326721482</v>
      </c>
      <c r="J74">
        <v>0.97134727313660962</v>
      </c>
    </row>
    <row r="75" spans="1:10" x14ac:dyDescent="0.2">
      <c r="A75">
        <v>3</v>
      </c>
      <c r="B75">
        <v>-10</v>
      </c>
      <c r="C75" t="s">
        <v>15</v>
      </c>
      <c r="D75" t="s">
        <v>57</v>
      </c>
      <c r="E75">
        <v>0.87288025387710499</v>
      </c>
      <c r="F75">
        <v>0.99530470191951437</v>
      </c>
      <c r="G75">
        <v>0.95765859199068837</v>
      </c>
      <c r="H75">
        <v>0.77781987118516227</v>
      </c>
      <c r="I75">
        <v>0.99791398990814317</v>
      </c>
      <c r="J75">
        <v>0.91731502670981202</v>
      </c>
    </row>
    <row r="76" spans="1:10" x14ac:dyDescent="0.2">
      <c r="A76">
        <v>4</v>
      </c>
      <c r="B76">
        <v>-10</v>
      </c>
      <c r="C76" t="s">
        <v>15</v>
      </c>
      <c r="D76" t="s">
        <v>57</v>
      </c>
      <c r="E76">
        <v>0.71093764074323929</v>
      </c>
      <c r="F76">
        <v>0.98909410421498356</v>
      </c>
      <c r="G76">
        <v>0.91121482989493041</v>
      </c>
      <c r="H76">
        <v>0.58220972586863773</v>
      </c>
      <c r="I76">
        <v>0.99136784746674045</v>
      </c>
      <c r="J76">
        <v>0.79876048503625152</v>
      </c>
    </row>
    <row r="77" spans="1:10" x14ac:dyDescent="0.2">
      <c r="A77">
        <v>0</v>
      </c>
      <c r="B77">
        <v>-5</v>
      </c>
      <c r="C77" t="s">
        <v>15</v>
      </c>
      <c r="D77" t="s">
        <v>57</v>
      </c>
      <c r="E77">
        <v>0.98087657349936896</v>
      </c>
      <c r="F77">
        <v>0.99911796808182163</v>
      </c>
      <c r="G77">
        <v>0.99430247073396005</v>
      </c>
      <c r="H77">
        <v>0.96758201407864219</v>
      </c>
      <c r="I77">
        <v>0.99914860579250764</v>
      </c>
      <c r="J77">
        <v>0.991497871004276</v>
      </c>
    </row>
    <row r="78" spans="1:10" x14ac:dyDescent="0.2">
      <c r="A78">
        <v>1</v>
      </c>
      <c r="B78">
        <v>-5</v>
      </c>
      <c r="C78" t="s">
        <v>15</v>
      </c>
      <c r="D78" t="s">
        <v>57</v>
      </c>
      <c r="E78">
        <v>0.97109850669634235</v>
      </c>
      <c r="F78">
        <v>0.99872831181060717</v>
      </c>
      <c r="G78">
        <v>0.99099728587129277</v>
      </c>
      <c r="H78">
        <v>0.94829409015576982</v>
      </c>
      <c r="I78">
        <v>0.99909162201716584</v>
      </c>
      <c r="J78">
        <v>0.98558614918051279</v>
      </c>
    </row>
    <row r="79" spans="1:10" x14ac:dyDescent="0.2">
      <c r="A79">
        <v>2</v>
      </c>
      <c r="B79">
        <v>-5</v>
      </c>
      <c r="C79" t="s">
        <v>15</v>
      </c>
      <c r="D79" t="s">
        <v>57</v>
      </c>
      <c r="E79">
        <v>0.93751754232808515</v>
      </c>
      <c r="F79">
        <v>0.99756919965463464</v>
      </c>
      <c r="G79">
        <v>0.97951387062287598</v>
      </c>
      <c r="H79">
        <v>0.88272691285653193</v>
      </c>
      <c r="I79">
        <v>0.99895262898621917</v>
      </c>
      <c r="J79">
        <v>0.96441211096403245</v>
      </c>
    </row>
    <row r="80" spans="1:10" x14ac:dyDescent="0.2">
      <c r="A80">
        <v>3</v>
      </c>
      <c r="B80">
        <v>-5</v>
      </c>
      <c r="C80" t="s">
        <v>15</v>
      </c>
      <c r="D80" t="s">
        <v>57</v>
      </c>
      <c r="E80">
        <v>0.83885903342884904</v>
      </c>
      <c r="F80">
        <v>0.99648652291247342</v>
      </c>
      <c r="G80">
        <v>0.95565283411161295</v>
      </c>
      <c r="H80">
        <v>0.75174060254551456</v>
      </c>
      <c r="I80">
        <v>0.99673130556698042</v>
      </c>
      <c r="J80">
        <v>0.90539486971081196</v>
      </c>
    </row>
    <row r="81" spans="1:10" x14ac:dyDescent="0.2">
      <c r="A81">
        <v>4</v>
      </c>
      <c r="B81">
        <v>-5</v>
      </c>
      <c r="C81" t="s">
        <v>15</v>
      </c>
      <c r="D81" t="s">
        <v>57</v>
      </c>
      <c r="E81">
        <v>0.66922162768278837</v>
      </c>
      <c r="F81">
        <v>0.98805625320015522</v>
      </c>
      <c r="G81">
        <v>0.89766219165130834</v>
      </c>
      <c r="H81">
        <v>0.52787795958865347</v>
      </c>
      <c r="I81">
        <v>0.98833307885597077</v>
      </c>
      <c r="J81">
        <v>0.7670335683824705</v>
      </c>
    </row>
    <row r="82" spans="1:10" x14ac:dyDescent="0.2">
      <c r="A82">
        <v>0</v>
      </c>
      <c r="B82">
        <v>0</v>
      </c>
      <c r="C82" t="s">
        <v>15</v>
      </c>
      <c r="D82" t="s">
        <v>57</v>
      </c>
      <c r="E82">
        <v>0.97004626201791622</v>
      </c>
      <c r="F82">
        <v>0.99872931483596761</v>
      </c>
      <c r="G82">
        <v>0.99078787302557736</v>
      </c>
      <c r="H82">
        <v>0.94693711017143278</v>
      </c>
      <c r="I82">
        <v>0.99925912442627718</v>
      </c>
      <c r="J82">
        <v>0.98585901391795838</v>
      </c>
    </row>
    <row r="83" spans="1:10" x14ac:dyDescent="0.2">
      <c r="A83">
        <v>1</v>
      </c>
      <c r="B83">
        <v>0</v>
      </c>
      <c r="C83" t="s">
        <v>15</v>
      </c>
      <c r="D83" t="s">
        <v>57</v>
      </c>
      <c r="E83">
        <v>0.95771559824089059</v>
      </c>
      <c r="F83">
        <v>0.99773673612130598</v>
      </c>
      <c r="G83">
        <v>0.98651764892897875</v>
      </c>
      <c r="H83">
        <v>0.92847986731674836</v>
      </c>
      <c r="I83">
        <v>0.99965382542625858</v>
      </c>
      <c r="J83">
        <v>0.97947089089873485</v>
      </c>
    </row>
    <row r="84" spans="1:10" x14ac:dyDescent="0.2">
      <c r="A84">
        <v>2</v>
      </c>
      <c r="B84">
        <v>0</v>
      </c>
      <c r="C84" t="s">
        <v>15</v>
      </c>
      <c r="D84" t="s">
        <v>57</v>
      </c>
      <c r="E84">
        <v>0.92347823487650005</v>
      </c>
      <c r="F84">
        <v>0.99718281153527555</v>
      </c>
      <c r="G84">
        <v>0.97452665796476157</v>
      </c>
      <c r="H84">
        <v>0.8562141639090618</v>
      </c>
      <c r="I84">
        <v>0.99874210915508599</v>
      </c>
      <c r="J84">
        <v>0.95415962095808482</v>
      </c>
    </row>
    <row r="85" spans="1:10" x14ac:dyDescent="0.2">
      <c r="A85">
        <v>3</v>
      </c>
      <c r="B85">
        <v>0</v>
      </c>
      <c r="C85" t="s">
        <v>15</v>
      </c>
      <c r="D85" t="s">
        <v>57</v>
      </c>
      <c r="E85">
        <v>0.82317902295855705</v>
      </c>
      <c r="F85">
        <v>0.99576256172327038</v>
      </c>
      <c r="G85">
        <v>0.94960016365176803</v>
      </c>
      <c r="H85">
        <v>0.72091497559753892</v>
      </c>
      <c r="I85">
        <v>0.99619100671056415</v>
      </c>
      <c r="J85">
        <v>0.89131106467535592</v>
      </c>
    </row>
    <row r="86" spans="1:10" x14ac:dyDescent="0.2">
      <c r="A86">
        <v>4</v>
      </c>
      <c r="B86">
        <v>0</v>
      </c>
      <c r="C86" t="s">
        <v>15</v>
      </c>
      <c r="D86" t="s">
        <v>57</v>
      </c>
      <c r="E86">
        <v>0.61938665627303136</v>
      </c>
      <c r="F86">
        <v>0.98441468065262838</v>
      </c>
      <c r="G86">
        <v>0.87824155004497184</v>
      </c>
      <c r="H86">
        <v>0.4719928981730232</v>
      </c>
      <c r="I86">
        <v>0.98458911049412923</v>
      </c>
      <c r="J86">
        <v>0.73071894611856791</v>
      </c>
    </row>
    <row r="87" spans="1:10" x14ac:dyDescent="0.2">
      <c r="A87">
        <v>0</v>
      </c>
      <c r="B87">
        <v>5</v>
      </c>
      <c r="C87" t="s">
        <v>15</v>
      </c>
      <c r="D87" t="s">
        <v>57</v>
      </c>
      <c r="E87">
        <v>0.95524977247617604</v>
      </c>
      <c r="F87">
        <v>0.9980063439203688</v>
      </c>
      <c r="G87">
        <v>0.98583891772866639</v>
      </c>
      <c r="H87">
        <v>0.92090716181915322</v>
      </c>
      <c r="I87">
        <v>0.99965962263269759</v>
      </c>
      <c r="J87">
        <v>0.97826605429919677</v>
      </c>
    </row>
    <row r="88" spans="1:10" x14ac:dyDescent="0.2">
      <c r="A88">
        <v>1</v>
      </c>
      <c r="B88">
        <v>5</v>
      </c>
      <c r="C88" t="s">
        <v>15</v>
      </c>
      <c r="D88" t="s">
        <v>57</v>
      </c>
      <c r="E88">
        <v>0.94191750751173675</v>
      </c>
      <c r="F88">
        <v>0.99735615821829882</v>
      </c>
      <c r="G88">
        <v>0.98144283502501961</v>
      </c>
      <c r="H88">
        <v>0.89863043474850668</v>
      </c>
      <c r="I88">
        <v>0.99966383646602763</v>
      </c>
      <c r="J88">
        <v>0.97099706069190483</v>
      </c>
    </row>
    <row r="89" spans="1:10" x14ac:dyDescent="0.2">
      <c r="A89">
        <v>2</v>
      </c>
      <c r="B89">
        <v>5</v>
      </c>
      <c r="C89" t="s">
        <v>15</v>
      </c>
      <c r="D89" t="s">
        <v>57</v>
      </c>
      <c r="E89">
        <v>0.90240048008507756</v>
      </c>
      <c r="F89">
        <v>0.99675439880302019</v>
      </c>
      <c r="G89">
        <v>0.96766227573702202</v>
      </c>
      <c r="H89">
        <v>0.82241194737703283</v>
      </c>
      <c r="I89">
        <v>0.99859974798596485</v>
      </c>
      <c r="J89">
        <v>0.93957000060185358</v>
      </c>
    </row>
    <row r="90" spans="1:10" x14ac:dyDescent="0.2">
      <c r="A90">
        <v>3</v>
      </c>
      <c r="B90">
        <v>5</v>
      </c>
      <c r="C90" t="s">
        <v>15</v>
      </c>
      <c r="D90" t="s">
        <v>57</v>
      </c>
      <c r="E90">
        <v>0.79748382304562648</v>
      </c>
      <c r="F90">
        <v>0.99462617657455277</v>
      </c>
      <c r="G90">
        <v>0.94067538305617637</v>
      </c>
      <c r="H90">
        <v>0.68249960513410013</v>
      </c>
      <c r="I90">
        <v>0.99517651259969042</v>
      </c>
      <c r="J90">
        <v>0.87010082499980357</v>
      </c>
    </row>
    <row r="91" spans="1:10" x14ac:dyDescent="0.2">
      <c r="A91">
        <v>4</v>
      </c>
      <c r="B91">
        <v>5</v>
      </c>
      <c r="C91" t="s">
        <v>15</v>
      </c>
      <c r="D91" t="s">
        <v>57</v>
      </c>
      <c r="E91">
        <v>0.55908715034038503</v>
      </c>
      <c r="F91">
        <v>0.97893495995017155</v>
      </c>
      <c r="G91">
        <v>0.85237440161920719</v>
      </c>
      <c r="H91">
        <v>0.40764430599133139</v>
      </c>
      <c r="I91">
        <v>0.97896232006004336</v>
      </c>
      <c r="J91">
        <v>0.68680977550782685</v>
      </c>
    </row>
    <row r="92" spans="1:10" x14ac:dyDescent="0.2">
      <c r="A92">
        <v>0</v>
      </c>
      <c r="B92">
        <v>10</v>
      </c>
      <c r="C92" t="s">
        <v>15</v>
      </c>
      <c r="D92" t="s">
        <v>57</v>
      </c>
      <c r="E92">
        <v>0.9353919282050398</v>
      </c>
      <c r="F92">
        <v>0.99708230440612322</v>
      </c>
      <c r="G92">
        <v>0.97944598039109043</v>
      </c>
      <c r="H92">
        <v>0.88649083692004182</v>
      </c>
      <c r="I92">
        <v>0.9997877707379792</v>
      </c>
      <c r="J92">
        <v>0.96805111218313045</v>
      </c>
    </row>
    <row r="93" spans="1:10" x14ac:dyDescent="0.2">
      <c r="A93">
        <v>1</v>
      </c>
      <c r="B93">
        <v>10</v>
      </c>
      <c r="C93" t="s">
        <v>15</v>
      </c>
      <c r="D93" t="s">
        <v>57</v>
      </c>
      <c r="E93">
        <v>0.92579514623796577</v>
      </c>
      <c r="F93">
        <v>0.99768348517080319</v>
      </c>
      <c r="G93">
        <v>0.97581351257977156</v>
      </c>
      <c r="H93">
        <v>0.85991869966645518</v>
      </c>
      <c r="I93">
        <v>0.99919005056496235</v>
      </c>
      <c r="J93">
        <v>0.95826280623892901</v>
      </c>
    </row>
    <row r="94" spans="1:10" x14ac:dyDescent="0.2">
      <c r="A94">
        <v>2</v>
      </c>
      <c r="B94">
        <v>10</v>
      </c>
      <c r="C94" t="s">
        <v>15</v>
      </c>
      <c r="D94" t="s">
        <v>57</v>
      </c>
      <c r="E94">
        <v>0.87500089315914931</v>
      </c>
      <c r="F94">
        <v>0.996311338011582</v>
      </c>
      <c r="G94">
        <v>0.95859050745088659</v>
      </c>
      <c r="H94">
        <v>0.7758801706001075</v>
      </c>
      <c r="I94">
        <v>0.99833385404864883</v>
      </c>
      <c r="J94">
        <v>0.92086234316712323</v>
      </c>
    </row>
    <row r="95" spans="1:10" x14ac:dyDescent="0.2">
      <c r="A95">
        <v>3</v>
      </c>
      <c r="B95">
        <v>10</v>
      </c>
      <c r="C95" t="s">
        <v>15</v>
      </c>
      <c r="D95" t="s">
        <v>57</v>
      </c>
      <c r="E95">
        <v>0.76053133732947309</v>
      </c>
      <c r="F95">
        <v>0.99344633346426203</v>
      </c>
      <c r="G95">
        <v>0.92886886081362141</v>
      </c>
      <c r="H95">
        <v>0.64530121232755766</v>
      </c>
      <c r="I95">
        <v>0.99375322432439706</v>
      </c>
      <c r="J95">
        <v>0.83920969921018218</v>
      </c>
    </row>
    <row r="96" spans="1:10" x14ac:dyDescent="0.2">
      <c r="A96">
        <v>4</v>
      </c>
      <c r="B96">
        <v>10</v>
      </c>
      <c r="C96" t="s">
        <v>15</v>
      </c>
      <c r="D96" t="s">
        <v>57</v>
      </c>
      <c r="E96">
        <v>0.4870698757404785</v>
      </c>
      <c r="F96">
        <v>0.984692527956466</v>
      </c>
      <c r="G96">
        <v>0.82463160915167977</v>
      </c>
      <c r="H96">
        <v>0.33871561562157881</v>
      </c>
      <c r="I96">
        <v>0.94871288125212083</v>
      </c>
      <c r="J96">
        <v>0.62124240145525955</v>
      </c>
    </row>
    <row r="97" spans="1:10" x14ac:dyDescent="0.2">
      <c r="A97">
        <v>0</v>
      </c>
      <c r="B97">
        <v>15</v>
      </c>
      <c r="C97" t="s">
        <v>15</v>
      </c>
      <c r="D97" t="s">
        <v>57</v>
      </c>
      <c r="E97">
        <v>0.9160305254254818</v>
      </c>
      <c r="F97">
        <v>0.99775454684516041</v>
      </c>
      <c r="G97">
        <v>0.97252783775251883</v>
      </c>
      <c r="H97">
        <v>0.84530285323555998</v>
      </c>
      <c r="I97">
        <v>0.99919569528242635</v>
      </c>
      <c r="J97">
        <v>0.95056333122123937</v>
      </c>
    </row>
    <row r="98" spans="1:10" x14ac:dyDescent="0.2">
      <c r="A98">
        <v>1</v>
      </c>
      <c r="B98">
        <v>15</v>
      </c>
      <c r="C98" t="s">
        <v>15</v>
      </c>
      <c r="D98" t="s">
        <v>57</v>
      </c>
      <c r="E98">
        <v>0.89972844217244718</v>
      </c>
      <c r="F98">
        <v>0.99723600681336999</v>
      </c>
      <c r="G98">
        <v>0.96701564764576475</v>
      </c>
      <c r="H98">
        <v>0.81609104555897294</v>
      </c>
      <c r="I98">
        <v>0.99901418833084521</v>
      </c>
      <c r="J98">
        <v>0.93937869219707859</v>
      </c>
    </row>
    <row r="99" spans="1:10" x14ac:dyDescent="0.2">
      <c r="A99">
        <v>2</v>
      </c>
      <c r="B99">
        <v>15</v>
      </c>
      <c r="C99" t="s">
        <v>15</v>
      </c>
      <c r="D99" t="s">
        <v>57</v>
      </c>
      <c r="E99">
        <v>0.82036802729310765</v>
      </c>
      <c r="F99">
        <v>0.99731951986597822</v>
      </c>
      <c r="G99">
        <v>0.95116968762045317</v>
      </c>
      <c r="H99">
        <v>0.72288635305141546</v>
      </c>
      <c r="I99">
        <v>0.99703985749468804</v>
      </c>
      <c r="J99">
        <v>0.89732525723785694</v>
      </c>
    </row>
    <row r="100" spans="1:10" x14ac:dyDescent="0.2">
      <c r="A100">
        <v>3</v>
      </c>
      <c r="B100">
        <v>15</v>
      </c>
      <c r="C100" t="s">
        <v>15</v>
      </c>
      <c r="D100" t="s">
        <v>57</v>
      </c>
      <c r="E100">
        <v>0.70491109925624196</v>
      </c>
      <c r="F100">
        <v>0.992543892958898</v>
      </c>
      <c r="G100">
        <v>0.91217404282584158</v>
      </c>
      <c r="H100">
        <v>0.57329258295436047</v>
      </c>
      <c r="I100">
        <v>0.99272454463863857</v>
      </c>
      <c r="J100">
        <v>0.79694306090333544</v>
      </c>
    </row>
    <row r="101" spans="1:10" x14ac:dyDescent="0.2">
      <c r="A101">
        <v>4</v>
      </c>
      <c r="B101">
        <v>15</v>
      </c>
      <c r="C101" t="s">
        <v>15</v>
      </c>
      <c r="D101" t="s">
        <v>57</v>
      </c>
      <c r="E101">
        <v>0.4073593573855267</v>
      </c>
      <c r="F101">
        <v>0.96238315014512155</v>
      </c>
      <c r="G101">
        <v>0.77403062556805591</v>
      </c>
      <c r="H101">
        <v>0.25971408523407119</v>
      </c>
      <c r="I101">
        <v>0.94498455082264676</v>
      </c>
      <c r="J101">
        <v>0.56298430731539717</v>
      </c>
    </row>
    <row r="102" spans="1:10" x14ac:dyDescent="0.2">
      <c r="A102">
        <v>0</v>
      </c>
      <c r="B102">
        <v>20</v>
      </c>
      <c r="C102" t="s">
        <v>15</v>
      </c>
      <c r="D102" t="s">
        <v>57</v>
      </c>
      <c r="E102">
        <v>0.88337005651771117</v>
      </c>
      <c r="F102">
        <v>0.99721975084751502</v>
      </c>
      <c r="G102">
        <v>0.96176151774486784</v>
      </c>
      <c r="H102">
        <v>0.7845116068634721</v>
      </c>
      <c r="I102">
        <v>0.99908253974808681</v>
      </c>
      <c r="J102">
        <v>0.9292297867981224</v>
      </c>
    </row>
    <row r="103" spans="1:10" x14ac:dyDescent="0.2">
      <c r="A103">
        <v>1</v>
      </c>
      <c r="B103">
        <v>20</v>
      </c>
      <c r="C103" t="s">
        <v>15</v>
      </c>
      <c r="D103" t="s">
        <v>57</v>
      </c>
      <c r="E103">
        <v>0.86416339455710278</v>
      </c>
      <c r="F103">
        <v>0.99673394478467636</v>
      </c>
      <c r="G103">
        <v>0.95487916127105599</v>
      </c>
      <c r="H103">
        <v>0.75231990966404894</v>
      </c>
      <c r="I103">
        <v>0.99882228676399565</v>
      </c>
      <c r="J103">
        <v>0.91535276504270702</v>
      </c>
    </row>
    <row r="104" spans="1:10" x14ac:dyDescent="0.2">
      <c r="A104">
        <v>2</v>
      </c>
      <c r="B104">
        <v>20</v>
      </c>
      <c r="C104" t="s">
        <v>15</v>
      </c>
      <c r="D104" t="s">
        <v>57</v>
      </c>
      <c r="E104">
        <v>0.7928603157001155</v>
      </c>
      <c r="F104">
        <v>0.99638283738545563</v>
      </c>
      <c r="G104">
        <v>0.94093054594754777</v>
      </c>
      <c r="H104">
        <v>0.68003750895263693</v>
      </c>
      <c r="I104">
        <v>0.99610705843665204</v>
      </c>
      <c r="J104">
        <v>0.86982600576966695</v>
      </c>
    </row>
    <row r="105" spans="1:10" x14ac:dyDescent="0.2">
      <c r="A105">
        <v>3</v>
      </c>
      <c r="B105">
        <v>20</v>
      </c>
      <c r="C105" t="s">
        <v>15</v>
      </c>
      <c r="D105" t="s">
        <v>57</v>
      </c>
      <c r="E105">
        <v>0.63595458441370689</v>
      </c>
      <c r="F105">
        <v>0.99172177441951637</v>
      </c>
      <c r="G105">
        <v>0.88843470949336434</v>
      </c>
      <c r="H105">
        <v>0.4848305591058828</v>
      </c>
      <c r="I105">
        <v>0.98731852400145603</v>
      </c>
      <c r="J105">
        <v>0.74436204212630008</v>
      </c>
    </row>
    <row r="106" spans="1:10" x14ac:dyDescent="0.2">
      <c r="A106">
        <v>4</v>
      </c>
      <c r="B106">
        <v>20</v>
      </c>
      <c r="C106" t="s">
        <v>15</v>
      </c>
      <c r="D106" t="s">
        <v>57</v>
      </c>
      <c r="E106">
        <v>0.31091189032317579</v>
      </c>
      <c r="F106">
        <v>0.96656561497086702</v>
      </c>
      <c r="G106">
        <v>0.71817568487106309</v>
      </c>
      <c r="H106">
        <v>0.18629269428458681</v>
      </c>
      <c r="I106">
        <v>0.86471985250785233</v>
      </c>
      <c r="J106">
        <v>0.48591943170429169</v>
      </c>
    </row>
    <row r="107" spans="1:10" x14ac:dyDescent="0.2">
      <c r="A107">
        <v>0</v>
      </c>
      <c r="B107">
        <v>-80</v>
      </c>
      <c r="C107" t="s">
        <v>19</v>
      </c>
      <c r="D107" t="s">
        <v>57</v>
      </c>
      <c r="E107">
        <v>0.56790164562383727</v>
      </c>
      <c r="F107">
        <v>0.98869889908086162</v>
      </c>
      <c r="G107">
        <v>0.84294206908153746</v>
      </c>
      <c r="H107">
        <v>0.66724926355006831</v>
      </c>
      <c r="I107">
        <v>0.99069146158319321</v>
      </c>
      <c r="J107">
        <v>0.8512552258197118</v>
      </c>
    </row>
    <row r="108" spans="1:10" x14ac:dyDescent="0.2">
      <c r="A108">
        <v>1</v>
      </c>
      <c r="B108">
        <v>-80</v>
      </c>
      <c r="C108" t="s">
        <v>19</v>
      </c>
      <c r="D108" t="s">
        <v>57</v>
      </c>
      <c r="E108">
        <v>0.56479904829723659</v>
      </c>
      <c r="F108">
        <v>0.98832218439192721</v>
      </c>
      <c r="G108">
        <v>0.83935914450362259</v>
      </c>
      <c r="H108">
        <v>0.65950619010171385</v>
      </c>
      <c r="I108">
        <v>0.99048725028965678</v>
      </c>
      <c r="J108">
        <v>0.84680180815412187</v>
      </c>
    </row>
    <row r="109" spans="1:10" x14ac:dyDescent="0.2">
      <c r="A109">
        <v>2</v>
      </c>
      <c r="B109">
        <v>-80</v>
      </c>
      <c r="C109" t="s">
        <v>19</v>
      </c>
      <c r="D109" t="s">
        <v>57</v>
      </c>
      <c r="E109">
        <v>0.55018997718411156</v>
      </c>
      <c r="F109">
        <v>0.98652229323707619</v>
      </c>
      <c r="G109">
        <v>0.82748607572593624</v>
      </c>
      <c r="H109">
        <v>0.63681641916133269</v>
      </c>
      <c r="I109">
        <v>0.99080117328169803</v>
      </c>
      <c r="J109">
        <v>0.83501842582886066</v>
      </c>
    </row>
    <row r="110" spans="1:10" x14ac:dyDescent="0.2">
      <c r="A110">
        <v>3</v>
      </c>
      <c r="B110">
        <v>-80</v>
      </c>
      <c r="C110" t="s">
        <v>19</v>
      </c>
      <c r="D110" t="s">
        <v>57</v>
      </c>
      <c r="E110">
        <v>0.50689943006637128</v>
      </c>
      <c r="F110">
        <v>0.98477379687316802</v>
      </c>
      <c r="G110">
        <v>0.80719725017135724</v>
      </c>
      <c r="H110">
        <v>0.59721705760748733</v>
      </c>
      <c r="I110">
        <v>0.98964474755826803</v>
      </c>
      <c r="J110">
        <v>0.81348624357185462</v>
      </c>
    </row>
    <row r="111" spans="1:10" x14ac:dyDescent="0.2">
      <c r="A111">
        <v>4</v>
      </c>
      <c r="B111">
        <v>-80</v>
      </c>
      <c r="C111" t="s">
        <v>19</v>
      </c>
      <c r="D111" t="s">
        <v>57</v>
      </c>
      <c r="E111">
        <v>0.4269807835679969</v>
      </c>
      <c r="F111">
        <v>0.98218785199362035</v>
      </c>
      <c r="G111">
        <v>0.77666488093287556</v>
      </c>
      <c r="H111">
        <v>0.54157306132656557</v>
      </c>
      <c r="I111">
        <v>0.98795934841782185</v>
      </c>
      <c r="J111">
        <v>0.7825939938228329</v>
      </c>
    </row>
    <row r="112" spans="1:10" x14ac:dyDescent="0.2">
      <c r="A112">
        <v>0</v>
      </c>
      <c r="B112">
        <v>-75</v>
      </c>
      <c r="C112" t="s">
        <v>19</v>
      </c>
      <c r="D112" t="s">
        <v>57</v>
      </c>
      <c r="E112">
        <v>0.57702259332812378</v>
      </c>
      <c r="F112">
        <v>0.98651749179860582</v>
      </c>
      <c r="G112">
        <v>0.84868864455102777</v>
      </c>
      <c r="H112">
        <v>0.70036798042587001</v>
      </c>
      <c r="I112">
        <v>0.99420820059099357</v>
      </c>
      <c r="J112">
        <v>0.88431469809209107</v>
      </c>
    </row>
    <row r="113" spans="1:10" x14ac:dyDescent="0.2">
      <c r="A113">
        <v>1</v>
      </c>
      <c r="B113">
        <v>-75</v>
      </c>
      <c r="C113" t="s">
        <v>19</v>
      </c>
      <c r="D113" t="s">
        <v>57</v>
      </c>
      <c r="E113">
        <v>0.56612551112203702</v>
      </c>
      <c r="F113">
        <v>0.98601696780639803</v>
      </c>
      <c r="G113">
        <v>0.84294563092692809</v>
      </c>
      <c r="H113">
        <v>0.68881548254822966</v>
      </c>
      <c r="I113">
        <v>0.99402716185272599</v>
      </c>
      <c r="J113">
        <v>0.87886050380754943</v>
      </c>
    </row>
    <row r="114" spans="1:10" x14ac:dyDescent="0.2">
      <c r="A114">
        <v>2</v>
      </c>
      <c r="B114">
        <v>-75</v>
      </c>
      <c r="C114" t="s">
        <v>19</v>
      </c>
      <c r="D114" t="s">
        <v>57</v>
      </c>
      <c r="E114">
        <v>0.59889089972212584</v>
      </c>
      <c r="F114">
        <v>0.98374263135631201</v>
      </c>
      <c r="G114">
        <v>0.84466726731946662</v>
      </c>
      <c r="H114">
        <v>0.6898494239537728</v>
      </c>
      <c r="I114">
        <v>0.99456798473259078</v>
      </c>
      <c r="J114">
        <v>0.86997668246884696</v>
      </c>
    </row>
    <row r="115" spans="1:10" x14ac:dyDescent="0.2">
      <c r="A115">
        <v>3</v>
      </c>
      <c r="B115">
        <v>-75</v>
      </c>
      <c r="C115" t="s">
        <v>19</v>
      </c>
      <c r="D115" t="s">
        <v>57</v>
      </c>
      <c r="E115">
        <v>0.59155161438394011</v>
      </c>
      <c r="F115">
        <v>0.98655968396303917</v>
      </c>
      <c r="G115">
        <v>0.84186499189864017</v>
      </c>
      <c r="H115">
        <v>0.66670018902841333</v>
      </c>
      <c r="I115">
        <v>0.99096431494039117</v>
      </c>
      <c r="J115">
        <v>0.84842555088062099</v>
      </c>
    </row>
    <row r="116" spans="1:10" x14ac:dyDescent="0.2">
      <c r="A116">
        <v>4</v>
      </c>
      <c r="B116">
        <v>-75</v>
      </c>
      <c r="C116" t="s">
        <v>19</v>
      </c>
      <c r="D116" t="s">
        <v>57</v>
      </c>
      <c r="E116">
        <v>0.48552725138906072</v>
      </c>
      <c r="F116">
        <v>0.9816052846892136</v>
      </c>
      <c r="G116">
        <v>0.80222658858685902</v>
      </c>
      <c r="H116">
        <v>0.59331461703649102</v>
      </c>
      <c r="I116">
        <v>0.98941626545926997</v>
      </c>
      <c r="J116">
        <v>0.81061828472421227</v>
      </c>
    </row>
    <row r="117" spans="1:10" x14ac:dyDescent="0.2">
      <c r="A117">
        <v>0</v>
      </c>
      <c r="B117">
        <v>-70</v>
      </c>
      <c r="C117" t="s">
        <v>19</v>
      </c>
      <c r="D117" t="s">
        <v>57</v>
      </c>
      <c r="E117">
        <v>0.68558190264061314</v>
      </c>
      <c r="F117">
        <v>0.99083571446554841</v>
      </c>
      <c r="G117">
        <v>0.88992979124402949</v>
      </c>
      <c r="H117">
        <v>0.77916709567033005</v>
      </c>
      <c r="I117">
        <v>0.99320786121878124</v>
      </c>
      <c r="J117">
        <v>0.91617903409732881</v>
      </c>
    </row>
    <row r="118" spans="1:10" x14ac:dyDescent="0.2">
      <c r="A118">
        <v>1</v>
      </c>
      <c r="B118">
        <v>-70</v>
      </c>
      <c r="C118" t="s">
        <v>19</v>
      </c>
      <c r="D118" t="s">
        <v>57</v>
      </c>
      <c r="E118">
        <v>0.67035721927508052</v>
      </c>
      <c r="F118">
        <v>0.9903803654164528</v>
      </c>
      <c r="G118">
        <v>0.88383031119594668</v>
      </c>
      <c r="H118">
        <v>0.76694274423479269</v>
      </c>
      <c r="I118">
        <v>0.99280945406240562</v>
      </c>
      <c r="J118">
        <v>0.9103877966346372</v>
      </c>
    </row>
    <row r="119" spans="1:10" x14ac:dyDescent="0.2">
      <c r="A119">
        <v>2</v>
      </c>
      <c r="B119">
        <v>-70</v>
      </c>
      <c r="C119" t="s">
        <v>19</v>
      </c>
      <c r="D119" t="s">
        <v>57</v>
      </c>
      <c r="E119">
        <v>0.62125750463602314</v>
      </c>
      <c r="F119">
        <v>0.98820153151150081</v>
      </c>
      <c r="G119">
        <v>0.86402392569795972</v>
      </c>
      <c r="H119">
        <v>0.7287505748406391</v>
      </c>
      <c r="I119">
        <v>0.99257610811142472</v>
      </c>
      <c r="J119">
        <v>0.89361247114807818</v>
      </c>
    </row>
    <row r="120" spans="1:10" x14ac:dyDescent="0.2">
      <c r="A120">
        <v>3</v>
      </c>
      <c r="B120">
        <v>-70</v>
      </c>
      <c r="C120" t="s">
        <v>19</v>
      </c>
      <c r="D120" t="s">
        <v>57</v>
      </c>
      <c r="E120">
        <v>0.59521713069017268</v>
      </c>
      <c r="F120">
        <v>0.98377329802750879</v>
      </c>
      <c r="G120">
        <v>0.84442795738297349</v>
      </c>
      <c r="H120">
        <v>0.68686077126617651</v>
      </c>
      <c r="I120">
        <v>0.99363714921755197</v>
      </c>
      <c r="J120">
        <v>0.87162368259503653</v>
      </c>
    </row>
    <row r="121" spans="1:10" x14ac:dyDescent="0.2">
      <c r="A121">
        <v>4</v>
      </c>
      <c r="B121">
        <v>-70</v>
      </c>
      <c r="C121" t="s">
        <v>19</v>
      </c>
      <c r="D121" t="s">
        <v>57</v>
      </c>
      <c r="E121">
        <v>0.53183011641197575</v>
      </c>
      <c r="F121">
        <v>0.98181425238579645</v>
      </c>
      <c r="G121">
        <v>0.8224780729143476</v>
      </c>
      <c r="H121">
        <v>0.63468032300435684</v>
      </c>
      <c r="I121">
        <v>0.98964116232333921</v>
      </c>
      <c r="J121">
        <v>0.83087145997060696</v>
      </c>
    </row>
    <row r="122" spans="1:10" x14ac:dyDescent="0.2">
      <c r="A122">
        <v>0</v>
      </c>
      <c r="B122">
        <v>-65</v>
      </c>
      <c r="C122" t="s">
        <v>19</v>
      </c>
      <c r="D122" t="s">
        <v>57</v>
      </c>
      <c r="E122">
        <v>0.76408884198474392</v>
      </c>
      <c r="F122">
        <v>0.99215594742958657</v>
      </c>
      <c r="G122">
        <v>0.91923806722964785</v>
      </c>
      <c r="H122">
        <v>0.8399594578609082</v>
      </c>
      <c r="I122">
        <v>0.99420820059099357</v>
      </c>
      <c r="J122">
        <v>0.93996441465556002</v>
      </c>
    </row>
    <row r="123" spans="1:10" x14ac:dyDescent="0.2">
      <c r="A123">
        <v>1</v>
      </c>
      <c r="B123">
        <v>-65</v>
      </c>
      <c r="C123" t="s">
        <v>19</v>
      </c>
      <c r="D123" t="s">
        <v>57</v>
      </c>
      <c r="E123">
        <v>0.74672089933467845</v>
      </c>
      <c r="F123">
        <v>0.99178371763715523</v>
      </c>
      <c r="G123">
        <v>0.91303460769450717</v>
      </c>
      <c r="H123">
        <v>0.82748501134657748</v>
      </c>
      <c r="I123">
        <v>0.99407888141006562</v>
      </c>
      <c r="J123">
        <v>0.93438844687431044</v>
      </c>
    </row>
    <row r="124" spans="1:10" x14ac:dyDescent="0.2">
      <c r="A124">
        <v>2</v>
      </c>
      <c r="B124">
        <v>-65</v>
      </c>
      <c r="C124" t="s">
        <v>19</v>
      </c>
      <c r="D124" t="s">
        <v>57</v>
      </c>
      <c r="E124">
        <v>0.69353942143939984</v>
      </c>
      <c r="F124">
        <v>0.99033722938338242</v>
      </c>
      <c r="G124">
        <v>0.8931456705623404</v>
      </c>
      <c r="H124">
        <v>0.78687980030321791</v>
      </c>
      <c r="I124">
        <v>0.99272293124560917</v>
      </c>
      <c r="J124">
        <v>0.91699455487944881</v>
      </c>
    </row>
    <row r="125" spans="1:10" x14ac:dyDescent="0.2">
      <c r="A125">
        <v>3</v>
      </c>
      <c r="B125">
        <v>-65</v>
      </c>
      <c r="C125" t="s">
        <v>19</v>
      </c>
      <c r="D125" t="s">
        <v>57</v>
      </c>
      <c r="E125">
        <v>0.59725646552968203</v>
      </c>
      <c r="F125">
        <v>0.98515074734103725</v>
      </c>
      <c r="G125">
        <v>0.8544924998897423</v>
      </c>
      <c r="H125">
        <v>0.71295190574479494</v>
      </c>
      <c r="I125">
        <v>0.99227390004356597</v>
      </c>
      <c r="J125">
        <v>0.88516889145070465</v>
      </c>
    </row>
    <row r="126" spans="1:10" x14ac:dyDescent="0.2">
      <c r="A126">
        <v>4</v>
      </c>
      <c r="B126">
        <v>-65</v>
      </c>
      <c r="C126" t="s">
        <v>19</v>
      </c>
      <c r="D126" t="s">
        <v>57</v>
      </c>
      <c r="E126">
        <v>0.56278300613896026</v>
      </c>
      <c r="F126">
        <v>0.97596098886338523</v>
      </c>
      <c r="G126">
        <v>0.83192507198267263</v>
      </c>
      <c r="H126">
        <v>0.66351665543134908</v>
      </c>
      <c r="I126">
        <v>0.9931503757782244</v>
      </c>
      <c r="J126">
        <v>0.84402888689810007</v>
      </c>
    </row>
    <row r="127" spans="1:10" x14ac:dyDescent="0.2">
      <c r="A127">
        <v>0</v>
      </c>
      <c r="B127">
        <v>-60</v>
      </c>
      <c r="C127" t="s">
        <v>19</v>
      </c>
      <c r="D127" t="s">
        <v>57</v>
      </c>
      <c r="E127">
        <v>0.80392117616307623</v>
      </c>
      <c r="F127">
        <v>0.99293646234538679</v>
      </c>
      <c r="G127">
        <v>0.93671220187090243</v>
      </c>
      <c r="H127">
        <v>0.87666525247994542</v>
      </c>
      <c r="I127">
        <v>0.9950246267552324</v>
      </c>
      <c r="J127">
        <v>0.96064929803947496</v>
      </c>
    </row>
    <row r="128" spans="1:10" x14ac:dyDescent="0.2">
      <c r="A128">
        <v>1</v>
      </c>
      <c r="B128">
        <v>-60</v>
      </c>
      <c r="C128" t="s">
        <v>19</v>
      </c>
      <c r="D128" t="s">
        <v>57</v>
      </c>
      <c r="E128">
        <v>0.79433467323601381</v>
      </c>
      <c r="F128">
        <v>0.99274415939012883</v>
      </c>
      <c r="G128">
        <v>0.93196210239008237</v>
      </c>
      <c r="H128">
        <v>0.8665993283968243</v>
      </c>
      <c r="I128">
        <v>0.99472857161085404</v>
      </c>
      <c r="J128">
        <v>0.95438410965983156</v>
      </c>
    </row>
    <row r="129" spans="1:10" x14ac:dyDescent="0.2">
      <c r="A129">
        <v>2</v>
      </c>
      <c r="B129">
        <v>-60</v>
      </c>
      <c r="C129" t="s">
        <v>19</v>
      </c>
      <c r="D129" t="s">
        <v>57</v>
      </c>
      <c r="E129">
        <v>0.75142591785707813</v>
      </c>
      <c r="F129">
        <v>0.99117513696172799</v>
      </c>
      <c r="G129">
        <v>0.91488952805926715</v>
      </c>
      <c r="H129">
        <v>0.83291528454898922</v>
      </c>
      <c r="I129">
        <v>0.99355770851425085</v>
      </c>
      <c r="J129">
        <v>0.93471860157483755</v>
      </c>
    </row>
    <row r="130" spans="1:10" x14ac:dyDescent="0.2">
      <c r="A130">
        <v>3</v>
      </c>
      <c r="B130">
        <v>-60</v>
      </c>
      <c r="C130" t="s">
        <v>19</v>
      </c>
      <c r="D130" t="s">
        <v>57</v>
      </c>
      <c r="E130">
        <v>0.64747226362292987</v>
      </c>
      <c r="F130">
        <v>0.98678523390183559</v>
      </c>
      <c r="G130">
        <v>0.87535423057559869</v>
      </c>
      <c r="H130">
        <v>0.75472899172865437</v>
      </c>
      <c r="I130">
        <v>0.99172665711000896</v>
      </c>
      <c r="J130">
        <v>0.90157319630282318</v>
      </c>
    </row>
    <row r="131" spans="1:10" x14ac:dyDescent="0.2">
      <c r="A131">
        <v>4</v>
      </c>
      <c r="B131">
        <v>-60</v>
      </c>
      <c r="C131" t="s">
        <v>19</v>
      </c>
      <c r="D131" t="s">
        <v>57</v>
      </c>
      <c r="E131">
        <v>0.575933976398467</v>
      </c>
      <c r="F131">
        <v>0.97566859076806278</v>
      </c>
      <c r="G131">
        <v>0.83376994806209992</v>
      </c>
      <c r="H131">
        <v>0.67181822267921065</v>
      </c>
      <c r="I131">
        <v>0.9904333537183948</v>
      </c>
      <c r="J131">
        <v>0.85545404459949259</v>
      </c>
    </row>
    <row r="132" spans="1:10" x14ac:dyDescent="0.2">
      <c r="A132">
        <v>0</v>
      </c>
      <c r="B132">
        <v>-55</v>
      </c>
      <c r="C132" t="s">
        <v>19</v>
      </c>
      <c r="D132" t="s">
        <v>57</v>
      </c>
      <c r="E132">
        <v>0.85957062605435675</v>
      </c>
      <c r="F132">
        <v>0.99369679236996755</v>
      </c>
      <c r="G132">
        <v>0.95495492423208161</v>
      </c>
      <c r="H132">
        <v>0.91496893474691976</v>
      </c>
      <c r="I132">
        <v>0.99555414093349159</v>
      </c>
      <c r="J132">
        <v>0.97208576171825722</v>
      </c>
    </row>
    <row r="133" spans="1:10" x14ac:dyDescent="0.2">
      <c r="A133">
        <v>1</v>
      </c>
      <c r="B133">
        <v>-55</v>
      </c>
      <c r="C133" t="s">
        <v>19</v>
      </c>
      <c r="D133" t="s">
        <v>57</v>
      </c>
      <c r="E133">
        <v>0.83898020238218807</v>
      </c>
      <c r="F133">
        <v>0.99323634924350879</v>
      </c>
      <c r="G133">
        <v>0.94816471867669438</v>
      </c>
      <c r="H133">
        <v>0.90259072117240036</v>
      </c>
      <c r="I133">
        <v>0.9952731948360708</v>
      </c>
      <c r="J133">
        <v>0.967303637903692</v>
      </c>
    </row>
    <row r="134" spans="1:10" x14ac:dyDescent="0.2">
      <c r="A134">
        <v>2</v>
      </c>
      <c r="B134">
        <v>-55</v>
      </c>
      <c r="C134" t="s">
        <v>19</v>
      </c>
      <c r="D134" t="s">
        <v>57</v>
      </c>
      <c r="E134">
        <v>0.79209597701896994</v>
      </c>
      <c r="F134">
        <v>0.99170076355472958</v>
      </c>
      <c r="G134">
        <v>0.92931946450913938</v>
      </c>
      <c r="H134">
        <v>0.8607163612834895</v>
      </c>
      <c r="I134">
        <v>0.99403517938792063</v>
      </c>
      <c r="J134">
        <v>0.9497643636723766</v>
      </c>
    </row>
    <row r="135" spans="1:10" x14ac:dyDescent="0.2">
      <c r="A135">
        <v>3</v>
      </c>
      <c r="B135">
        <v>-55</v>
      </c>
      <c r="C135" t="s">
        <v>19</v>
      </c>
      <c r="D135" t="s">
        <v>57</v>
      </c>
      <c r="E135">
        <v>0.68680554440331443</v>
      </c>
      <c r="F135">
        <v>0.98634088437849621</v>
      </c>
      <c r="G135">
        <v>0.88992976120664302</v>
      </c>
      <c r="H135">
        <v>0.78606001804577708</v>
      </c>
      <c r="I135">
        <v>0.99290995532734438</v>
      </c>
      <c r="J135">
        <v>0.91519091376477879</v>
      </c>
    </row>
    <row r="136" spans="1:10" x14ac:dyDescent="0.2">
      <c r="A136">
        <v>4</v>
      </c>
      <c r="B136">
        <v>-55</v>
      </c>
      <c r="C136" t="s">
        <v>19</v>
      </c>
      <c r="D136" t="s">
        <v>57</v>
      </c>
      <c r="E136">
        <v>0.58752182187108692</v>
      </c>
      <c r="F136">
        <v>0.97523819512801802</v>
      </c>
      <c r="G136">
        <v>0.83760307999988115</v>
      </c>
      <c r="H136">
        <v>0.67860033998825209</v>
      </c>
      <c r="I136">
        <v>0.99019917009449576</v>
      </c>
      <c r="J136">
        <v>0.86417903429164988</v>
      </c>
    </row>
    <row r="137" spans="1:10" x14ac:dyDescent="0.2">
      <c r="A137">
        <v>0</v>
      </c>
      <c r="B137">
        <v>-50</v>
      </c>
      <c r="C137" t="s">
        <v>19</v>
      </c>
      <c r="D137" t="s">
        <v>57</v>
      </c>
      <c r="E137">
        <v>0.90315549003737083</v>
      </c>
      <c r="F137">
        <v>0.99464843331158936</v>
      </c>
      <c r="G137">
        <v>0.9690543798254696</v>
      </c>
      <c r="H137">
        <v>0.94149821977066417</v>
      </c>
      <c r="I137">
        <v>0.9954615930549604</v>
      </c>
      <c r="J137">
        <v>0.98049753237186599</v>
      </c>
    </row>
    <row r="138" spans="1:10" x14ac:dyDescent="0.2">
      <c r="A138">
        <v>1</v>
      </c>
      <c r="B138">
        <v>-50</v>
      </c>
      <c r="C138" t="s">
        <v>19</v>
      </c>
      <c r="D138" t="s">
        <v>57</v>
      </c>
      <c r="E138">
        <v>0.88016474112866272</v>
      </c>
      <c r="F138">
        <v>0.99291811584417455</v>
      </c>
      <c r="G138">
        <v>0.96106093289321759</v>
      </c>
      <c r="H138">
        <v>0.93149490814146563</v>
      </c>
      <c r="I138">
        <v>0.99649871960848224</v>
      </c>
      <c r="J138">
        <v>0.97668712189022322</v>
      </c>
    </row>
    <row r="139" spans="1:10" x14ac:dyDescent="0.2">
      <c r="A139">
        <v>2</v>
      </c>
      <c r="B139">
        <v>-50</v>
      </c>
      <c r="C139" t="s">
        <v>19</v>
      </c>
      <c r="D139" t="s">
        <v>57</v>
      </c>
      <c r="E139">
        <v>0.81994294889018959</v>
      </c>
      <c r="F139">
        <v>0.99231302031101598</v>
      </c>
      <c r="G139">
        <v>0.94078474118006861</v>
      </c>
      <c r="H139">
        <v>0.88634490797182586</v>
      </c>
      <c r="I139">
        <v>0.99460641516691517</v>
      </c>
      <c r="J139">
        <v>0.96035067523539219</v>
      </c>
    </row>
    <row r="140" spans="1:10" x14ac:dyDescent="0.2">
      <c r="A140">
        <v>3</v>
      </c>
      <c r="B140">
        <v>-50</v>
      </c>
      <c r="C140" t="s">
        <v>19</v>
      </c>
      <c r="D140" t="s">
        <v>57</v>
      </c>
      <c r="E140">
        <v>0.7165532007056109</v>
      </c>
      <c r="F140">
        <v>0.98662151976669177</v>
      </c>
      <c r="G140">
        <v>0.9012449656760908</v>
      </c>
      <c r="H140">
        <v>0.81005264277749478</v>
      </c>
      <c r="I140">
        <v>0.99300157874409045</v>
      </c>
      <c r="J140">
        <v>0.92425038383898517</v>
      </c>
    </row>
    <row r="141" spans="1:10" x14ac:dyDescent="0.2">
      <c r="A141">
        <v>4</v>
      </c>
      <c r="B141">
        <v>-50</v>
      </c>
      <c r="C141" t="s">
        <v>19</v>
      </c>
      <c r="D141" t="s">
        <v>57</v>
      </c>
      <c r="E141">
        <v>0.59505033854620637</v>
      </c>
      <c r="F141">
        <v>0.97469389692574415</v>
      </c>
      <c r="G141">
        <v>0.84028783802802309</v>
      </c>
      <c r="H141">
        <v>0.68398842567035134</v>
      </c>
      <c r="I141">
        <v>0.99007765567073458</v>
      </c>
      <c r="J141">
        <v>0.86916095185068543</v>
      </c>
    </row>
    <row r="142" spans="1:10" x14ac:dyDescent="0.2">
      <c r="A142">
        <v>0</v>
      </c>
      <c r="B142">
        <v>-45</v>
      </c>
      <c r="C142" t="s">
        <v>19</v>
      </c>
      <c r="D142" t="s">
        <v>57</v>
      </c>
      <c r="E142">
        <v>0.94136740612418635</v>
      </c>
      <c r="F142">
        <v>0.99245803868373361</v>
      </c>
      <c r="G142">
        <v>0.9751448233638248</v>
      </c>
      <c r="H142">
        <v>0.96365043642004478</v>
      </c>
      <c r="I142">
        <v>0.99738404703593164</v>
      </c>
      <c r="J142">
        <v>0.98860342156889136</v>
      </c>
    </row>
    <row r="143" spans="1:10" x14ac:dyDescent="0.2">
      <c r="A143">
        <v>1</v>
      </c>
      <c r="B143">
        <v>-45</v>
      </c>
      <c r="C143" t="s">
        <v>19</v>
      </c>
      <c r="D143" t="s">
        <v>57</v>
      </c>
      <c r="E143">
        <v>0.91430838126122815</v>
      </c>
      <c r="F143">
        <v>0.99459420582291158</v>
      </c>
      <c r="G143">
        <v>0.97243641861980223</v>
      </c>
      <c r="H143">
        <v>0.95014138202614817</v>
      </c>
      <c r="I143">
        <v>0.9954483304721844</v>
      </c>
      <c r="J143">
        <v>0.98221897985980844</v>
      </c>
    </row>
    <row r="144" spans="1:10" x14ac:dyDescent="0.2">
      <c r="A144">
        <v>2</v>
      </c>
      <c r="B144">
        <v>-45</v>
      </c>
      <c r="C144" t="s">
        <v>19</v>
      </c>
      <c r="D144" t="s">
        <v>57</v>
      </c>
      <c r="E144">
        <v>0.84277033874008733</v>
      </c>
      <c r="F144">
        <v>0.99188636343301795</v>
      </c>
      <c r="G144">
        <v>0.94907236154250962</v>
      </c>
      <c r="H144">
        <v>0.90731969452701244</v>
      </c>
      <c r="I144">
        <v>0.99522364833218879</v>
      </c>
      <c r="J144">
        <v>0.96766627387284276</v>
      </c>
    </row>
    <row r="145" spans="1:10" x14ac:dyDescent="0.2">
      <c r="A145">
        <v>3</v>
      </c>
      <c r="B145">
        <v>-45</v>
      </c>
      <c r="C145" t="s">
        <v>19</v>
      </c>
      <c r="D145" t="s">
        <v>57</v>
      </c>
      <c r="E145">
        <v>0.73894341383654505</v>
      </c>
      <c r="F145">
        <v>0.98621536039431845</v>
      </c>
      <c r="G145">
        <v>0.90802479771131839</v>
      </c>
      <c r="H145">
        <v>0.82360078735386921</v>
      </c>
      <c r="I145">
        <v>0.99286896611185682</v>
      </c>
      <c r="J145">
        <v>0.93107329461266275</v>
      </c>
    </row>
    <row r="146" spans="1:10" x14ac:dyDescent="0.2">
      <c r="A146">
        <v>4</v>
      </c>
      <c r="B146">
        <v>-45</v>
      </c>
      <c r="C146" t="s">
        <v>19</v>
      </c>
      <c r="D146" t="s">
        <v>57</v>
      </c>
      <c r="E146">
        <v>0.60441184268149772</v>
      </c>
      <c r="F146">
        <v>0.97136849400175618</v>
      </c>
      <c r="G146">
        <v>0.84164378345437907</v>
      </c>
      <c r="H146">
        <v>0.69102961792752027</v>
      </c>
      <c r="I146">
        <v>0.99038626547562503</v>
      </c>
      <c r="J146">
        <v>0.87218533036924606</v>
      </c>
    </row>
    <row r="147" spans="1:10" x14ac:dyDescent="0.2">
      <c r="A147">
        <v>0</v>
      </c>
      <c r="B147">
        <v>-40</v>
      </c>
      <c r="C147" t="s">
        <v>19</v>
      </c>
      <c r="D147" t="s">
        <v>57</v>
      </c>
      <c r="E147">
        <v>0.9650772161307144</v>
      </c>
      <c r="F147">
        <v>0.99419583185117522</v>
      </c>
      <c r="G147">
        <v>0.98471560789549839</v>
      </c>
      <c r="H147">
        <v>0.97721193662238603</v>
      </c>
      <c r="I147">
        <v>0.99659044617777603</v>
      </c>
      <c r="J147">
        <v>0.99186685347492942</v>
      </c>
    </row>
    <row r="148" spans="1:10" x14ac:dyDescent="0.2">
      <c r="A148">
        <v>1</v>
      </c>
      <c r="B148">
        <v>-40</v>
      </c>
      <c r="C148" t="s">
        <v>19</v>
      </c>
      <c r="D148" t="s">
        <v>57</v>
      </c>
      <c r="E148">
        <v>0.94367970654220756</v>
      </c>
      <c r="F148">
        <v>0.9918547613157308</v>
      </c>
      <c r="G148">
        <v>0.97562607376837995</v>
      </c>
      <c r="H148">
        <v>0.96680296046553238</v>
      </c>
      <c r="I148">
        <v>0.99756538460403721</v>
      </c>
      <c r="J148">
        <v>0.98863274098114884</v>
      </c>
    </row>
    <row r="149" spans="1:10" x14ac:dyDescent="0.2">
      <c r="A149">
        <v>2</v>
      </c>
      <c r="B149">
        <v>-40</v>
      </c>
      <c r="C149" t="s">
        <v>19</v>
      </c>
      <c r="D149" t="s">
        <v>57</v>
      </c>
      <c r="E149">
        <v>0.86267563197548358</v>
      </c>
      <c r="F149">
        <v>0.9909933699244422</v>
      </c>
      <c r="G149">
        <v>0.95509831276004575</v>
      </c>
      <c r="H149">
        <v>0.92221199761206885</v>
      </c>
      <c r="I149">
        <v>0.99627555215173358</v>
      </c>
      <c r="J149">
        <v>0.97304939606229679</v>
      </c>
    </row>
    <row r="150" spans="1:10" x14ac:dyDescent="0.2">
      <c r="A150">
        <v>3</v>
      </c>
      <c r="B150">
        <v>-40</v>
      </c>
      <c r="C150" t="s">
        <v>19</v>
      </c>
      <c r="D150" t="s">
        <v>57</v>
      </c>
      <c r="E150">
        <v>0.75302107383392836</v>
      </c>
      <c r="F150">
        <v>0.98579518678612765</v>
      </c>
      <c r="G150">
        <v>0.9125260050583418</v>
      </c>
      <c r="H150">
        <v>0.83242852572847603</v>
      </c>
      <c r="I150">
        <v>0.99274128120999283</v>
      </c>
      <c r="J150">
        <v>0.93503452393026565</v>
      </c>
    </row>
    <row r="151" spans="1:10" x14ac:dyDescent="0.2">
      <c r="A151">
        <v>4</v>
      </c>
      <c r="B151">
        <v>-40</v>
      </c>
      <c r="C151" t="s">
        <v>19</v>
      </c>
      <c r="D151" t="s">
        <v>57</v>
      </c>
      <c r="E151">
        <v>0.60664080047262547</v>
      </c>
      <c r="F151">
        <v>0.96906452143009081</v>
      </c>
      <c r="G151">
        <v>0.84056579807761433</v>
      </c>
      <c r="H151">
        <v>0.69071716701833374</v>
      </c>
      <c r="I151">
        <v>0.98954892616437562</v>
      </c>
      <c r="J151">
        <v>0.87130612426941656</v>
      </c>
    </row>
    <row r="152" spans="1:10" x14ac:dyDescent="0.2">
      <c r="A152">
        <v>0</v>
      </c>
      <c r="B152">
        <v>-35</v>
      </c>
      <c r="C152" t="s">
        <v>19</v>
      </c>
      <c r="D152" t="s">
        <v>57</v>
      </c>
      <c r="E152">
        <v>0.97934437289532084</v>
      </c>
      <c r="F152">
        <v>0.99314607205684879</v>
      </c>
      <c r="G152">
        <v>0.98857734823977561</v>
      </c>
      <c r="H152">
        <v>0.98805584203064356</v>
      </c>
      <c r="I152">
        <v>0.99738403590467861</v>
      </c>
      <c r="J152">
        <v>0.99505955347573638</v>
      </c>
    </row>
    <row r="153" spans="1:10" x14ac:dyDescent="0.2">
      <c r="A153">
        <v>1</v>
      </c>
      <c r="B153">
        <v>-35</v>
      </c>
      <c r="C153" t="s">
        <v>19</v>
      </c>
      <c r="D153" t="s">
        <v>57</v>
      </c>
      <c r="E153">
        <v>0.95936815539376141</v>
      </c>
      <c r="F153">
        <v>0.9935091204134916</v>
      </c>
      <c r="G153">
        <v>0.98228332074240099</v>
      </c>
      <c r="H153">
        <v>0.97500279460186057</v>
      </c>
      <c r="I153">
        <v>0.99677506957678041</v>
      </c>
      <c r="J153">
        <v>0.99085181711681081</v>
      </c>
    </row>
    <row r="154" spans="1:10" x14ac:dyDescent="0.2">
      <c r="A154">
        <v>2</v>
      </c>
      <c r="B154">
        <v>-35</v>
      </c>
      <c r="C154" t="s">
        <v>19</v>
      </c>
      <c r="D154" t="s">
        <v>57</v>
      </c>
      <c r="E154">
        <v>0.87836213247790051</v>
      </c>
      <c r="F154">
        <v>0.9926670272458552</v>
      </c>
      <c r="G154">
        <v>0.96087662277490737</v>
      </c>
      <c r="H154">
        <v>0.92794432275599836</v>
      </c>
      <c r="I154">
        <v>0.99489383670779519</v>
      </c>
      <c r="J154">
        <v>0.97486671573414441</v>
      </c>
    </row>
    <row r="155" spans="1:10" x14ac:dyDescent="0.2">
      <c r="A155">
        <v>3</v>
      </c>
      <c r="B155">
        <v>-35</v>
      </c>
      <c r="C155" t="s">
        <v>19</v>
      </c>
      <c r="D155" t="s">
        <v>57</v>
      </c>
      <c r="E155">
        <v>0.75946917548761861</v>
      </c>
      <c r="F155">
        <v>0.98554018889298722</v>
      </c>
      <c r="G155">
        <v>0.91445603156681343</v>
      </c>
      <c r="H155">
        <v>0.83690936988498921</v>
      </c>
      <c r="I155">
        <v>0.99260529547410836</v>
      </c>
      <c r="J155">
        <v>0.9364276838844342</v>
      </c>
    </row>
    <row r="156" spans="1:10" x14ac:dyDescent="0.2">
      <c r="A156">
        <v>4</v>
      </c>
      <c r="B156">
        <v>-35</v>
      </c>
      <c r="C156" t="s">
        <v>19</v>
      </c>
      <c r="D156" t="s">
        <v>57</v>
      </c>
      <c r="E156">
        <v>0.60111298301578264</v>
      </c>
      <c r="F156">
        <v>0.96400565197891275</v>
      </c>
      <c r="G156">
        <v>0.83511640055570602</v>
      </c>
      <c r="H156">
        <v>0.68531186968587909</v>
      </c>
      <c r="I156">
        <v>0.98947028329715681</v>
      </c>
      <c r="J156">
        <v>0.86843906864953491</v>
      </c>
    </row>
    <row r="157" spans="1:10" x14ac:dyDescent="0.2">
      <c r="A157">
        <v>0</v>
      </c>
      <c r="B157">
        <v>-30</v>
      </c>
      <c r="C157" t="s">
        <v>19</v>
      </c>
      <c r="D157" t="s">
        <v>57</v>
      </c>
      <c r="E157">
        <v>0.98331764533631405</v>
      </c>
      <c r="F157">
        <v>0.99460949079707284</v>
      </c>
      <c r="G157">
        <v>0.99228655164892043</v>
      </c>
      <c r="H157">
        <v>0.99541172308755743</v>
      </c>
      <c r="I157">
        <v>0.997866783836864</v>
      </c>
      <c r="J157">
        <v>0.99682621360417922</v>
      </c>
    </row>
    <row r="158" spans="1:10" x14ac:dyDescent="0.2">
      <c r="A158">
        <v>1</v>
      </c>
      <c r="B158">
        <v>-30</v>
      </c>
      <c r="C158" t="s">
        <v>19</v>
      </c>
      <c r="D158" t="s">
        <v>57</v>
      </c>
      <c r="E158">
        <v>0.9660533946096318</v>
      </c>
      <c r="F158">
        <v>0.9938053711261996</v>
      </c>
      <c r="G158">
        <v>0.98547013593828481</v>
      </c>
      <c r="H158">
        <v>0.98011241808534277</v>
      </c>
      <c r="I158">
        <v>0.9968152865461738</v>
      </c>
      <c r="J158">
        <v>0.99243017067244277</v>
      </c>
    </row>
    <row r="159" spans="1:10" x14ac:dyDescent="0.2">
      <c r="A159">
        <v>2</v>
      </c>
      <c r="B159">
        <v>-30</v>
      </c>
      <c r="C159" t="s">
        <v>19</v>
      </c>
      <c r="D159" t="s">
        <v>57</v>
      </c>
      <c r="E159">
        <v>0.88499108117251502</v>
      </c>
      <c r="F159">
        <v>0.99256825533818038</v>
      </c>
      <c r="G159">
        <v>0.96288101579055563</v>
      </c>
      <c r="H159">
        <v>0.9319420283737968</v>
      </c>
      <c r="I159">
        <v>0.99487736906740165</v>
      </c>
      <c r="J159">
        <v>0.97602230666406464</v>
      </c>
    </row>
    <row r="160" spans="1:10" x14ac:dyDescent="0.2">
      <c r="A160">
        <v>3</v>
      </c>
      <c r="B160">
        <v>-30</v>
      </c>
      <c r="C160" t="s">
        <v>19</v>
      </c>
      <c r="D160" t="s">
        <v>57</v>
      </c>
      <c r="E160">
        <v>0.75816548925880234</v>
      </c>
      <c r="F160">
        <v>0.98488081454481202</v>
      </c>
      <c r="G160">
        <v>0.91364713429944044</v>
      </c>
      <c r="H160">
        <v>0.83516396907408863</v>
      </c>
      <c r="I160">
        <v>0.99225799140352056</v>
      </c>
      <c r="J160">
        <v>0.93566499890109078</v>
      </c>
    </row>
    <row r="161" spans="1:10" x14ac:dyDescent="0.2">
      <c r="A161">
        <v>4</v>
      </c>
      <c r="B161">
        <v>-30</v>
      </c>
      <c r="C161" t="s">
        <v>19</v>
      </c>
      <c r="D161" t="s">
        <v>57</v>
      </c>
      <c r="E161">
        <v>0.59416890662296562</v>
      </c>
      <c r="F161">
        <v>0.95754113010704123</v>
      </c>
      <c r="G161">
        <v>0.82744555617409088</v>
      </c>
      <c r="H161">
        <v>0.67600314296241715</v>
      </c>
      <c r="I161">
        <v>0.98931172888367802</v>
      </c>
      <c r="J161">
        <v>0.86259095840632938</v>
      </c>
    </row>
    <row r="162" spans="1:10" x14ac:dyDescent="0.2">
      <c r="A162">
        <v>0</v>
      </c>
      <c r="B162">
        <v>-25</v>
      </c>
      <c r="C162" t="s">
        <v>19</v>
      </c>
      <c r="D162" t="s">
        <v>57</v>
      </c>
      <c r="E162">
        <v>0.98474046989693342</v>
      </c>
      <c r="F162">
        <v>0.9985509489519514</v>
      </c>
      <c r="G162">
        <v>0.99381690110264043</v>
      </c>
      <c r="H162">
        <v>0.9962236610148284</v>
      </c>
      <c r="I162">
        <v>0.99986550240407679</v>
      </c>
      <c r="J162">
        <v>0.99735623252664118</v>
      </c>
    </row>
    <row r="163" spans="1:10" x14ac:dyDescent="0.2">
      <c r="A163">
        <v>1</v>
      </c>
      <c r="B163">
        <v>-25</v>
      </c>
      <c r="C163" t="s">
        <v>19</v>
      </c>
      <c r="D163" t="s">
        <v>57</v>
      </c>
      <c r="E163">
        <v>0.96780382942007681</v>
      </c>
      <c r="F163">
        <v>0.99389304737970718</v>
      </c>
      <c r="G163">
        <v>0.98640358418736962</v>
      </c>
      <c r="H163">
        <v>0.98141451245716638</v>
      </c>
      <c r="I163">
        <v>0.9968270190505476</v>
      </c>
      <c r="J163">
        <v>0.99290441371779725</v>
      </c>
    </row>
    <row r="164" spans="1:10" x14ac:dyDescent="0.2">
      <c r="A164">
        <v>2</v>
      </c>
      <c r="B164">
        <v>-25</v>
      </c>
      <c r="C164" t="s">
        <v>19</v>
      </c>
      <c r="D164" t="s">
        <v>57</v>
      </c>
      <c r="E164">
        <v>0.88385420361167777</v>
      </c>
      <c r="F164">
        <v>0.99240108605022359</v>
      </c>
      <c r="G164">
        <v>0.96259169707830916</v>
      </c>
      <c r="H164">
        <v>0.93106655041062558</v>
      </c>
      <c r="I164">
        <v>0.99466182956162719</v>
      </c>
      <c r="J164">
        <v>0.97578459757893021</v>
      </c>
    </row>
    <row r="165" spans="1:10" x14ac:dyDescent="0.2">
      <c r="A165">
        <v>3</v>
      </c>
      <c r="B165">
        <v>-25</v>
      </c>
      <c r="C165" t="s">
        <v>19</v>
      </c>
      <c r="D165" t="s">
        <v>57</v>
      </c>
      <c r="E165">
        <v>0.74929468899959428</v>
      </c>
      <c r="F165">
        <v>0.98272860278833041</v>
      </c>
      <c r="G165">
        <v>0.90961601495734801</v>
      </c>
      <c r="H165">
        <v>0.82982731795333553</v>
      </c>
      <c r="I165">
        <v>0.99253813127215196</v>
      </c>
      <c r="J165">
        <v>0.93326292806538602</v>
      </c>
    </row>
    <row r="166" spans="1:10" x14ac:dyDescent="0.2">
      <c r="A166">
        <v>4</v>
      </c>
      <c r="B166">
        <v>-25</v>
      </c>
      <c r="C166" t="s">
        <v>19</v>
      </c>
      <c r="D166" t="s">
        <v>57</v>
      </c>
      <c r="E166">
        <v>0.5839996392795419</v>
      </c>
      <c r="F166">
        <v>0.950394853792628</v>
      </c>
      <c r="G166">
        <v>0.81863997894569474</v>
      </c>
      <c r="H166">
        <v>0.66388985183220983</v>
      </c>
      <c r="I166">
        <v>0.98756363538957082</v>
      </c>
      <c r="J166">
        <v>0.85209884608824848</v>
      </c>
    </row>
    <row r="167" spans="1:10" x14ac:dyDescent="0.2">
      <c r="A167">
        <v>0</v>
      </c>
      <c r="B167">
        <v>-20</v>
      </c>
      <c r="C167" t="s">
        <v>19</v>
      </c>
      <c r="D167" t="s">
        <v>57</v>
      </c>
      <c r="E167">
        <v>0.98322959454737779</v>
      </c>
      <c r="F167">
        <v>0.99562857409956762</v>
      </c>
      <c r="G167">
        <v>0.99284003832282164</v>
      </c>
      <c r="H167">
        <v>0.99601117551473239</v>
      </c>
      <c r="I167">
        <v>0.99777340207792042</v>
      </c>
      <c r="J167">
        <v>0.99685889399059757</v>
      </c>
    </row>
    <row r="168" spans="1:10" x14ac:dyDescent="0.2">
      <c r="A168">
        <v>1</v>
      </c>
      <c r="B168">
        <v>-20</v>
      </c>
      <c r="C168" t="s">
        <v>19</v>
      </c>
      <c r="D168" t="s">
        <v>57</v>
      </c>
      <c r="E168">
        <v>0.96443346398496299</v>
      </c>
      <c r="F168">
        <v>0.99382485757694361</v>
      </c>
      <c r="G168">
        <v>0.98517661212207441</v>
      </c>
      <c r="H168">
        <v>0.97896958351552044</v>
      </c>
      <c r="I168">
        <v>0.9967659722229868</v>
      </c>
      <c r="J168">
        <v>0.99232113638160857</v>
      </c>
    </row>
    <row r="169" spans="1:10" x14ac:dyDescent="0.2">
      <c r="A169">
        <v>2</v>
      </c>
      <c r="B169">
        <v>-20</v>
      </c>
      <c r="C169" t="s">
        <v>19</v>
      </c>
      <c r="D169" t="s">
        <v>57</v>
      </c>
      <c r="E169">
        <v>0.87490155950468296</v>
      </c>
      <c r="F169">
        <v>0.99217515035962078</v>
      </c>
      <c r="G169">
        <v>0.95993966220654081</v>
      </c>
      <c r="H169">
        <v>0.9258638844212348</v>
      </c>
      <c r="I169">
        <v>0.99451075549312917</v>
      </c>
      <c r="J169">
        <v>0.97401347862491605</v>
      </c>
    </row>
    <row r="170" spans="1:10" x14ac:dyDescent="0.2">
      <c r="A170">
        <v>3</v>
      </c>
      <c r="B170">
        <v>-20</v>
      </c>
      <c r="C170" t="s">
        <v>19</v>
      </c>
      <c r="D170" t="s">
        <v>57</v>
      </c>
      <c r="E170">
        <v>0.73274193906036</v>
      </c>
      <c r="F170">
        <v>0.98140575728741675</v>
      </c>
      <c r="G170">
        <v>0.90362734713818937</v>
      </c>
      <c r="H170">
        <v>0.819275126670164</v>
      </c>
      <c r="I170">
        <v>0.99185329533006361</v>
      </c>
      <c r="J170">
        <v>0.92699128602583181</v>
      </c>
    </row>
    <row r="171" spans="1:10" x14ac:dyDescent="0.2">
      <c r="A171">
        <v>4</v>
      </c>
      <c r="B171">
        <v>-20</v>
      </c>
      <c r="C171" t="s">
        <v>19</v>
      </c>
      <c r="D171" t="s">
        <v>57</v>
      </c>
      <c r="E171">
        <v>0.56444119629833156</v>
      </c>
      <c r="F171">
        <v>0.93919125972115758</v>
      </c>
      <c r="G171">
        <v>0.80501782975464309</v>
      </c>
      <c r="H171">
        <v>0.64685170201690234</v>
      </c>
      <c r="I171">
        <v>0.98691932798092019</v>
      </c>
      <c r="J171">
        <v>0.83843347928666034</v>
      </c>
    </row>
    <row r="172" spans="1:10" x14ac:dyDescent="0.2">
      <c r="A172">
        <v>0</v>
      </c>
      <c r="B172">
        <v>-15</v>
      </c>
      <c r="C172" t="s">
        <v>19</v>
      </c>
      <c r="D172" t="s">
        <v>57</v>
      </c>
      <c r="E172">
        <v>0.97925071102596162</v>
      </c>
      <c r="F172">
        <v>0.99370090226316043</v>
      </c>
      <c r="G172">
        <v>0.98972724106058396</v>
      </c>
      <c r="H172">
        <v>0.9880558185291044</v>
      </c>
      <c r="I172">
        <v>0.99720044385975082</v>
      </c>
      <c r="J172">
        <v>0.99535058758188999</v>
      </c>
    </row>
    <row r="173" spans="1:10" x14ac:dyDescent="0.2">
      <c r="A173">
        <v>1</v>
      </c>
      <c r="B173">
        <v>-15</v>
      </c>
      <c r="C173" t="s">
        <v>19</v>
      </c>
      <c r="D173" t="s">
        <v>57</v>
      </c>
      <c r="E173">
        <v>0.95627330614286998</v>
      </c>
      <c r="F173">
        <v>0.99310428757994162</v>
      </c>
      <c r="G173">
        <v>0.98136748642473237</v>
      </c>
      <c r="H173">
        <v>0.97283217244637366</v>
      </c>
      <c r="I173">
        <v>0.99699153038361299</v>
      </c>
      <c r="J173">
        <v>0.99088296270489296</v>
      </c>
    </row>
    <row r="174" spans="1:10" x14ac:dyDescent="0.2">
      <c r="A174">
        <v>2</v>
      </c>
      <c r="B174">
        <v>-15</v>
      </c>
      <c r="C174" t="s">
        <v>19</v>
      </c>
      <c r="D174" t="s">
        <v>57</v>
      </c>
      <c r="E174">
        <v>0.85748994856659566</v>
      </c>
      <c r="F174">
        <v>0.991144850692534</v>
      </c>
      <c r="G174">
        <v>0.9544177156961392</v>
      </c>
      <c r="H174">
        <v>0.91568278517128565</v>
      </c>
      <c r="I174">
        <v>0.99468650877141318</v>
      </c>
      <c r="J174">
        <v>0.97140761665081843</v>
      </c>
    </row>
    <row r="175" spans="1:10" x14ac:dyDescent="0.2">
      <c r="A175">
        <v>3</v>
      </c>
      <c r="B175">
        <v>-15</v>
      </c>
      <c r="C175" t="s">
        <v>19</v>
      </c>
      <c r="D175" t="s">
        <v>57</v>
      </c>
      <c r="E175">
        <v>0.70717731383765692</v>
      </c>
      <c r="F175">
        <v>0.9797839915418084</v>
      </c>
      <c r="G175">
        <v>0.89462472171171981</v>
      </c>
      <c r="H175">
        <v>0.80348905643621216</v>
      </c>
      <c r="I175">
        <v>0.99117205769717776</v>
      </c>
      <c r="J175">
        <v>0.91792734151457644</v>
      </c>
    </row>
    <row r="176" spans="1:10" x14ac:dyDescent="0.2">
      <c r="A176">
        <v>4</v>
      </c>
      <c r="B176">
        <v>-15</v>
      </c>
      <c r="C176" t="s">
        <v>19</v>
      </c>
      <c r="D176" t="s">
        <v>57</v>
      </c>
      <c r="E176">
        <v>0.53444588194460874</v>
      </c>
      <c r="F176">
        <v>0.92555705972696922</v>
      </c>
      <c r="G176">
        <v>0.78763512395353086</v>
      </c>
      <c r="H176">
        <v>0.62289879643614099</v>
      </c>
      <c r="I176">
        <v>0.98599407872714595</v>
      </c>
      <c r="J176">
        <v>0.81984519429932989</v>
      </c>
    </row>
    <row r="177" spans="1:10" x14ac:dyDescent="0.2">
      <c r="A177">
        <v>0</v>
      </c>
      <c r="B177">
        <v>-10</v>
      </c>
      <c r="C177" t="s">
        <v>19</v>
      </c>
      <c r="D177" t="s">
        <v>57</v>
      </c>
      <c r="E177">
        <v>0.96470524211596165</v>
      </c>
      <c r="F177">
        <v>0.99425816431976144</v>
      </c>
      <c r="G177">
        <v>0.98568016212328058</v>
      </c>
      <c r="H177">
        <v>0.97752275384040443</v>
      </c>
      <c r="I177">
        <v>0.99694519805625137</v>
      </c>
      <c r="J177">
        <v>0.99300753620094162</v>
      </c>
    </row>
    <row r="178" spans="1:10" x14ac:dyDescent="0.2">
      <c r="A178">
        <v>1</v>
      </c>
      <c r="B178">
        <v>-10</v>
      </c>
      <c r="C178" t="s">
        <v>19</v>
      </c>
      <c r="D178" t="s">
        <v>57</v>
      </c>
      <c r="E178">
        <v>0.94177026452319434</v>
      </c>
      <c r="F178">
        <v>0.99121813290304595</v>
      </c>
      <c r="G178">
        <v>0.97426564041644137</v>
      </c>
      <c r="H178">
        <v>0.96321188649216105</v>
      </c>
      <c r="I178">
        <v>0.99765803698394384</v>
      </c>
      <c r="J178">
        <v>0.98850960329334359</v>
      </c>
    </row>
    <row r="179" spans="1:10" x14ac:dyDescent="0.2">
      <c r="A179">
        <v>2</v>
      </c>
      <c r="B179">
        <v>-10</v>
      </c>
      <c r="C179" t="s">
        <v>19</v>
      </c>
      <c r="D179" t="s">
        <v>57</v>
      </c>
      <c r="E179">
        <v>0.83703879854434615</v>
      </c>
      <c r="F179">
        <v>0.98891703266300723</v>
      </c>
      <c r="G179">
        <v>0.94603293914240383</v>
      </c>
      <c r="H179">
        <v>0.9035637126942806</v>
      </c>
      <c r="I179">
        <v>0.99604723310655841</v>
      </c>
      <c r="J179">
        <v>0.96718549667190079</v>
      </c>
    </row>
    <row r="180" spans="1:10" x14ac:dyDescent="0.2">
      <c r="A180">
        <v>3</v>
      </c>
      <c r="B180">
        <v>-10</v>
      </c>
      <c r="C180" t="s">
        <v>19</v>
      </c>
      <c r="D180" t="s">
        <v>57</v>
      </c>
      <c r="E180">
        <v>0.67154439135953381</v>
      </c>
      <c r="F180">
        <v>0.97640249515814004</v>
      </c>
      <c r="G180">
        <v>0.88159160157035621</v>
      </c>
      <c r="H180">
        <v>0.78052921087071248</v>
      </c>
      <c r="I180">
        <v>0.99131542185926602</v>
      </c>
      <c r="J180">
        <v>0.90665037900507461</v>
      </c>
    </row>
    <row r="181" spans="1:10" x14ac:dyDescent="0.2">
      <c r="A181">
        <v>4</v>
      </c>
      <c r="B181">
        <v>-10</v>
      </c>
      <c r="C181" t="s">
        <v>19</v>
      </c>
      <c r="D181" t="s">
        <v>57</v>
      </c>
      <c r="E181">
        <v>0.4907210506432651</v>
      </c>
      <c r="F181">
        <v>0.91313456717800057</v>
      </c>
      <c r="G181">
        <v>0.77024303143411488</v>
      </c>
      <c r="H181">
        <v>0.58076177107994909</v>
      </c>
      <c r="I181">
        <v>0.98595784303814205</v>
      </c>
      <c r="J181">
        <v>0.79425013385985066</v>
      </c>
    </row>
    <row r="182" spans="1:10" x14ac:dyDescent="0.2">
      <c r="A182">
        <v>0</v>
      </c>
      <c r="B182">
        <v>-5</v>
      </c>
      <c r="C182" t="s">
        <v>19</v>
      </c>
      <c r="D182" t="s">
        <v>57</v>
      </c>
      <c r="E182">
        <v>0.94354635713180879</v>
      </c>
      <c r="F182">
        <v>0.99165919994564222</v>
      </c>
      <c r="G182">
        <v>0.9759501424634488</v>
      </c>
      <c r="H182">
        <v>0.965725866577126</v>
      </c>
      <c r="I182">
        <v>0.99804877165278683</v>
      </c>
      <c r="J182">
        <v>0.99059990079752958</v>
      </c>
    </row>
    <row r="183" spans="1:10" x14ac:dyDescent="0.2">
      <c r="A183">
        <v>1</v>
      </c>
      <c r="B183">
        <v>-5</v>
      </c>
      <c r="C183" t="s">
        <v>19</v>
      </c>
      <c r="D183" t="s">
        <v>57</v>
      </c>
      <c r="E183">
        <v>0.91553327491902803</v>
      </c>
      <c r="F183">
        <v>0.99080609410650122</v>
      </c>
      <c r="G183">
        <v>0.96559743182927016</v>
      </c>
      <c r="H183">
        <v>0.94598511136458241</v>
      </c>
      <c r="I183">
        <v>0.99711532217968724</v>
      </c>
      <c r="J183">
        <v>0.9837454049654496</v>
      </c>
    </row>
    <row r="184" spans="1:10" x14ac:dyDescent="0.2">
      <c r="A184">
        <v>2</v>
      </c>
      <c r="B184">
        <v>-5</v>
      </c>
      <c r="C184" t="s">
        <v>19</v>
      </c>
      <c r="D184" t="s">
        <v>57</v>
      </c>
      <c r="E184">
        <v>0.81486315053159264</v>
      </c>
      <c r="F184">
        <v>0.98878810971386699</v>
      </c>
      <c r="G184">
        <v>0.93719546742733839</v>
      </c>
      <c r="H184">
        <v>0.88197121777965237</v>
      </c>
      <c r="I184">
        <v>0.99521586976952481</v>
      </c>
      <c r="J184">
        <v>0.95888054412949675</v>
      </c>
    </row>
    <row r="185" spans="1:10" x14ac:dyDescent="0.2">
      <c r="A185">
        <v>3</v>
      </c>
      <c r="B185">
        <v>-5</v>
      </c>
      <c r="C185" t="s">
        <v>19</v>
      </c>
      <c r="D185" t="s">
        <v>57</v>
      </c>
      <c r="E185">
        <v>0.65573293660432441</v>
      </c>
      <c r="F185">
        <v>0.97611467951575004</v>
      </c>
      <c r="G185">
        <v>0.87045231168492931</v>
      </c>
      <c r="H185">
        <v>0.75092212633282174</v>
      </c>
      <c r="I185">
        <v>0.99081526725144642</v>
      </c>
      <c r="J185">
        <v>0.897514632563709</v>
      </c>
    </row>
    <row r="186" spans="1:10" x14ac:dyDescent="0.2">
      <c r="A186">
        <v>4</v>
      </c>
      <c r="B186">
        <v>-5</v>
      </c>
      <c r="C186" t="s">
        <v>19</v>
      </c>
      <c r="D186" t="s">
        <v>57</v>
      </c>
      <c r="E186">
        <v>0.44171099840898431</v>
      </c>
      <c r="F186">
        <v>0.91344507267222441</v>
      </c>
      <c r="G186">
        <v>0.74954285063438175</v>
      </c>
      <c r="H186">
        <v>0.53034771214527454</v>
      </c>
      <c r="I186">
        <v>0.97380294126629141</v>
      </c>
      <c r="J186">
        <v>0.75725437024985043</v>
      </c>
    </row>
    <row r="187" spans="1:10" x14ac:dyDescent="0.2">
      <c r="A187">
        <v>0</v>
      </c>
      <c r="B187">
        <v>0</v>
      </c>
      <c r="C187" t="s">
        <v>19</v>
      </c>
      <c r="D187" t="s">
        <v>57</v>
      </c>
      <c r="E187">
        <v>0.91466921621018582</v>
      </c>
      <c r="F187">
        <v>0.99165358988795982</v>
      </c>
      <c r="G187">
        <v>0.96573396892397156</v>
      </c>
      <c r="H187">
        <v>0.94455459884754456</v>
      </c>
      <c r="I187">
        <v>0.99728618329175323</v>
      </c>
      <c r="J187">
        <v>0.98415316402985442</v>
      </c>
    </row>
    <row r="188" spans="1:10" x14ac:dyDescent="0.2">
      <c r="A188">
        <v>1</v>
      </c>
      <c r="B188">
        <v>0</v>
      </c>
      <c r="C188" t="s">
        <v>19</v>
      </c>
      <c r="D188" t="s">
        <v>57</v>
      </c>
      <c r="E188">
        <v>0.87135190705916554</v>
      </c>
      <c r="F188">
        <v>0.99387013122175738</v>
      </c>
      <c r="G188">
        <v>0.9601848987968864</v>
      </c>
      <c r="H188">
        <v>0.92222037041491345</v>
      </c>
      <c r="I188">
        <v>0.99466463253574355</v>
      </c>
      <c r="J188">
        <v>0.97507622803588723</v>
      </c>
    </row>
    <row r="189" spans="1:10" x14ac:dyDescent="0.2">
      <c r="A189">
        <v>2</v>
      </c>
      <c r="B189">
        <v>0</v>
      </c>
      <c r="C189" t="s">
        <v>19</v>
      </c>
      <c r="D189" t="s">
        <v>57</v>
      </c>
      <c r="E189">
        <v>0.78249617187515719</v>
      </c>
      <c r="F189">
        <v>0.98709817932387678</v>
      </c>
      <c r="G189">
        <v>0.92416383612220565</v>
      </c>
      <c r="H189">
        <v>0.85512314354148689</v>
      </c>
      <c r="I189">
        <v>0.9943752929598646</v>
      </c>
      <c r="J189">
        <v>0.94758792919771018</v>
      </c>
    </row>
    <row r="190" spans="1:10" x14ac:dyDescent="0.2">
      <c r="A190">
        <v>3</v>
      </c>
      <c r="B190">
        <v>0</v>
      </c>
      <c r="C190" t="s">
        <v>19</v>
      </c>
      <c r="D190" t="s">
        <v>57</v>
      </c>
      <c r="E190">
        <v>0.63713927209029841</v>
      </c>
      <c r="F190">
        <v>0.97149824865817636</v>
      </c>
      <c r="G190">
        <v>0.85469054103531428</v>
      </c>
      <c r="H190">
        <v>0.71695634103416406</v>
      </c>
      <c r="I190">
        <v>0.99043583948245617</v>
      </c>
      <c r="J190">
        <v>0.88495941224032826</v>
      </c>
    </row>
    <row r="191" spans="1:10" x14ac:dyDescent="0.2">
      <c r="A191">
        <v>4</v>
      </c>
      <c r="B191">
        <v>0</v>
      </c>
      <c r="C191" t="s">
        <v>19</v>
      </c>
      <c r="D191" t="s">
        <v>57</v>
      </c>
    </row>
    <row r="192" spans="1:10" x14ac:dyDescent="0.2">
      <c r="A192">
        <v>0</v>
      </c>
      <c r="B192">
        <v>5</v>
      </c>
      <c r="C192" t="s">
        <v>19</v>
      </c>
      <c r="D192" t="s">
        <v>57</v>
      </c>
      <c r="E192">
        <v>0.86261053218827211</v>
      </c>
      <c r="F192">
        <v>0.99425121428221763</v>
      </c>
      <c r="G192">
        <v>0.95767871061738075</v>
      </c>
      <c r="H192">
        <v>0.91482238891631995</v>
      </c>
      <c r="I192">
        <v>0.99501448818116245</v>
      </c>
      <c r="J192">
        <v>0.97471642873657438</v>
      </c>
    </row>
    <row r="193" spans="1:10" x14ac:dyDescent="0.2">
      <c r="A193">
        <v>1</v>
      </c>
      <c r="B193">
        <v>5</v>
      </c>
      <c r="C193" t="s">
        <v>19</v>
      </c>
      <c r="D193" t="s">
        <v>57</v>
      </c>
      <c r="E193">
        <v>0.82303421141750088</v>
      </c>
      <c r="F193">
        <v>0.99101719638430841</v>
      </c>
      <c r="G193">
        <v>0.943829236702453</v>
      </c>
      <c r="H193">
        <v>0.89533870333640109</v>
      </c>
      <c r="I193">
        <v>0.9961668817366558</v>
      </c>
      <c r="J193">
        <v>0.96763069252336065</v>
      </c>
    </row>
    <row r="194" spans="1:10" x14ac:dyDescent="0.2">
      <c r="A194">
        <v>2</v>
      </c>
      <c r="B194">
        <v>5</v>
      </c>
      <c r="C194" t="s">
        <v>19</v>
      </c>
      <c r="D194" t="s">
        <v>57</v>
      </c>
      <c r="E194">
        <v>0.73392335015705257</v>
      </c>
      <c r="F194">
        <v>0.98523661426425857</v>
      </c>
      <c r="G194">
        <v>0.90727358013476744</v>
      </c>
      <c r="H194">
        <v>0.82285731901697712</v>
      </c>
      <c r="I194">
        <v>0.9935160635692748</v>
      </c>
      <c r="J194">
        <v>0.93182422112463925</v>
      </c>
    </row>
    <row r="195" spans="1:10" x14ac:dyDescent="0.2">
      <c r="A195">
        <v>3</v>
      </c>
      <c r="B195">
        <v>5</v>
      </c>
      <c r="C195" t="s">
        <v>19</v>
      </c>
      <c r="D195" t="s">
        <v>57</v>
      </c>
      <c r="E195">
        <v>0.60555345195341748</v>
      </c>
      <c r="F195">
        <v>0.96227224407868261</v>
      </c>
      <c r="G195">
        <v>0.8327981078448542</v>
      </c>
      <c r="H195">
        <v>0.67803030889869731</v>
      </c>
      <c r="I195">
        <v>0.9892072175243648</v>
      </c>
      <c r="J195">
        <v>0.86433643799104309</v>
      </c>
    </row>
    <row r="196" spans="1:10" x14ac:dyDescent="0.2">
      <c r="A196">
        <v>4</v>
      </c>
      <c r="B196">
        <v>5</v>
      </c>
      <c r="C196" t="s">
        <v>19</v>
      </c>
      <c r="D196" t="s">
        <v>57</v>
      </c>
    </row>
    <row r="197" spans="1:10" x14ac:dyDescent="0.2">
      <c r="A197">
        <v>0</v>
      </c>
      <c r="B197">
        <v>10</v>
      </c>
      <c r="C197" t="s">
        <v>19</v>
      </c>
      <c r="D197" t="s">
        <v>57</v>
      </c>
      <c r="E197">
        <v>0.80520573277246488</v>
      </c>
      <c r="F197">
        <v>0.99150956963850756</v>
      </c>
      <c r="G197">
        <v>0.93838860715788641</v>
      </c>
      <c r="H197">
        <v>0.88058932525421618</v>
      </c>
      <c r="I197">
        <v>0.9963336322591908</v>
      </c>
      <c r="J197">
        <v>0.96524960382421476</v>
      </c>
    </row>
    <row r="198" spans="1:10" x14ac:dyDescent="0.2">
      <c r="A198">
        <v>1</v>
      </c>
      <c r="B198">
        <v>10</v>
      </c>
      <c r="C198" t="s">
        <v>19</v>
      </c>
      <c r="D198" t="s">
        <v>57</v>
      </c>
      <c r="E198">
        <v>0.7842317741685243</v>
      </c>
      <c r="F198">
        <v>0.99006403869470516</v>
      </c>
      <c r="G198">
        <v>0.92790020010189278</v>
      </c>
      <c r="H198">
        <v>0.8593811744646852</v>
      </c>
      <c r="I198">
        <v>0.99562441937179202</v>
      </c>
      <c r="J198">
        <v>0.95358404025577359</v>
      </c>
    </row>
    <row r="199" spans="1:10" x14ac:dyDescent="0.2">
      <c r="A199">
        <v>2</v>
      </c>
      <c r="B199">
        <v>10</v>
      </c>
      <c r="C199" t="s">
        <v>19</v>
      </c>
      <c r="D199" t="s">
        <v>57</v>
      </c>
      <c r="E199">
        <v>0.67291470513737384</v>
      </c>
      <c r="F199">
        <v>0.98218411153579599</v>
      </c>
      <c r="G199">
        <v>0.88411107543451473</v>
      </c>
      <c r="H199">
        <v>0.7776808694807561</v>
      </c>
      <c r="I199">
        <v>0.99329737220584835</v>
      </c>
      <c r="J199">
        <v>0.91276932140955802</v>
      </c>
    </row>
    <row r="200" spans="1:10" x14ac:dyDescent="0.2">
      <c r="A200">
        <v>3</v>
      </c>
      <c r="B200">
        <v>10</v>
      </c>
      <c r="C200" t="s">
        <v>19</v>
      </c>
      <c r="D200" t="s">
        <v>57</v>
      </c>
      <c r="E200">
        <v>0.5609055311130785</v>
      </c>
      <c r="F200">
        <v>0.94966266396145216</v>
      </c>
      <c r="G200">
        <v>0.80952905293100097</v>
      </c>
      <c r="H200">
        <v>0.64392046508622092</v>
      </c>
      <c r="I200">
        <v>0.98726370677190478</v>
      </c>
      <c r="J200">
        <v>0.83323660517997011</v>
      </c>
    </row>
    <row r="201" spans="1:10" x14ac:dyDescent="0.2">
      <c r="A201">
        <v>4</v>
      </c>
      <c r="B201">
        <v>10</v>
      </c>
      <c r="C201" t="s">
        <v>19</v>
      </c>
      <c r="D201" t="s">
        <v>57</v>
      </c>
    </row>
    <row r="202" spans="1:10" x14ac:dyDescent="0.2">
      <c r="A202">
        <v>0</v>
      </c>
      <c r="B202">
        <v>15</v>
      </c>
      <c r="C202" t="s">
        <v>19</v>
      </c>
      <c r="D202" t="s">
        <v>57</v>
      </c>
      <c r="E202">
        <v>0.76560159664382776</v>
      </c>
      <c r="F202">
        <v>0.99070738805163705</v>
      </c>
      <c r="G202">
        <v>0.92166631467332005</v>
      </c>
      <c r="H202">
        <v>0.84534086466088254</v>
      </c>
      <c r="I202">
        <v>0.99580448741880556</v>
      </c>
      <c r="J202">
        <v>0.94617971536048284</v>
      </c>
    </row>
    <row r="203" spans="1:10" x14ac:dyDescent="0.2">
      <c r="A203">
        <v>1</v>
      </c>
      <c r="B203">
        <v>15</v>
      </c>
      <c r="C203" t="s">
        <v>19</v>
      </c>
      <c r="D203" t="s">
        <v>57</v>
      </c>
      <c r="E203">
        <v>0.72664587489870747</v>
      </c>
      <c r="F203">
        <v>0.98795320786120144</v>
      </c>
      <c r="G203">
        <v>0.90634396556057395</v>
      </c>
      <c r="H203">
        <v>0.81659406437386317</v>
      </c>
      <c r="I203">
        <v>0.99542185484009638</v>
      </c>
      <c r="J203">
        <v>0.93434746313133643</v>
      </c>
    </row>
    <row r="204" spans="1:10" x14ac:dyDescent="0.2">
      <c r="A204">
        <v>2</v>
      </c>
      <c r="B204">
        <v>15</v>
      </c>
      <c r="C204" t="s">
        <v>19</v>
      </c>
      <c r="D204" t="s">
        <v>57</v>
      </c>
      <c r="E204">
        <v>0.62360017278054602</v>
      </c>
      <c r="F204">
        <v>0.97882850053865877</v>
      </c>
      <c r="G204">
        <v>0.85834345053065875</v>
      </c>
      <c r="H204">
        <v>0.7220610186173827</v>
      </c>
      <c r="I204">
        <v>0.99403372201396523</v>
      </c>
      <c r="J204">
        <v>0.89335291684457629</v>
      </c>
    </row>
    <row r="205" spans="1:10" x14ac:dyDescent="0.2">
      <c r="A205">
        <v>3</v>
      </c>
      <c r="B205">
        <v>15</v>
      </c>
      <c r="C205" t="s">
        <v>19</v>
      </c>
      <c r="D205" t="s">
        <v>57</v>
      </c>
      <c r="E205">
        <v>0.48648319031087872</v>
      </c>
      <c r="F205">
        <v>0.9387422518843338</v>
      </c>
      <c r="G205">
        <v>0.78084627201685586</v>
      </c>
      <c r="H205">
        <v>0.57124291556174622</v>
      </c>
      <c r="I205">
        <v>0.98687527883195003</v>
      </c>
      <c r="J205">
        <v>0.7914607125625539</v>
      </c>
    </row>
    <row r="206" spans="1:10" x14ac:dyDescent="0.2">
      <c r="A206">
        <v>4</v>
      </c>
      <c r="B206">
        <v>15</v>
      </c>
      <c r="C206" t="s">
        <v>19</v>
      </c>
      <c r="D206" t="s">
        <v>57</v>
      </c>
    </row>
    <row r="207" spans="1:10" x14ac:dyDescent="0.2">
      <c r="A207">
        <v>0</v>
      </c>
      <c r="B207">
        <v>20</v>
      </c>
      <c r="C207" t="s">
        <v>19</v>
      </c>
      <c r="D207" t="s">
        <v>57</v>
      </c>
      <c r="E207">
        <v>0.69380235364415943</v>
      </c>
      <c r="F207">
        <v>0.99164003470500284</v>
      </c>
      <c r="G207">
        <v>0.89550701282379841</v>
      </c>
      <c r="H207">
        <v>0.7761036559565041</v>
      </c>
      <c r="I207">
        <v>0.99230476903816045</v>
      </c>
      <c r="J207">
        <v>0.92401480811126879</v>
      </c>
    </row>
    <row r="208" spans="1:10" x14ac:dyDescent="0.2">
      <c r="A208">
        <v>1</v>
      </c>
      <c r="B208">
        <v>20</v>
      </c>
      <c r="C208" t="s">
        <v>19</v>
      </c>
      <c r="D208" t="s">
        <v>57</v>
      </c>
      <c r="E208">
        <v>0.64972549937626811</v>
      </c>
      <c r="F208">
        <v>0.98893260786129755</v>
      </c>
      <c r="G208">
        <v>0.87797280718939086</v>
      </c>
      <c r="H208">
        <v>0.74346979130931257</v>
      </c>
      <c r="I208">
        <v>0.99151221482590035</v>
      </c>
      <c r="J208">
        <v>0.90924747506496439</v>
      </c>
    </row>
    <row r="209" spans="1:10" x14ac:dyDescent="0.2">
      <c r="A209">
        <v>2</v>
      </c>
      <c r="B209">
        <v>20</v>
      </c>
      <c r="C209" t="s">
        <v>19</v>
      </c>
      <c r="D209" t="s">
        <v>57</v>
      </c>
      <c r="E209">
        <v>0.59989578259230458</v>
      </c>
      <c r="F209">
        <v>0.97674750034358837</v>
      </c>
      <c r="G209">
        <v>0.83991908907090285</v>
      </c>
      <c r="H209">
        <v>0.66427544221158896</v>
      </c>
      <c r="I209">
        <v>0.98878647183745438</v>
      </c>
      <c r="J209">
        <v>0.86759970311825085</v>
      </c>
    </row>
    <row r="210" spans="1:10" x14ac:dyDescent="0.2">
      <c r="A210">
        <v>3</v>
      </c>
      <c r="B210">
        <v>20</v>
      </c>
      <c r="C210" t="s">
        <v>19</v>
      </c>
      <c r="D210" t="s">
        <v>57</v>
      </c>
      <c r="E210">
        <v>0.4006193225187562</v>
      </c>
      <c r="F210">
        <v>0.91429659673342401</v>
      </c>
      <c r="G210">
        <v>0.72905584906625454</v>
      </c>
      <c r="H210">
        <v>0.48575193742113459</v>
      </c>
      <c r="I210">
        <v>0.98397100653753355</v>
      </c>
      <c r="J210">
        <v>0.74219784628254093</v>
      </c>
    </row>
    <row r="211" spans="1:10" x14ac:dyDescent="0.2">
      <c r="A211">
        <v>4</v>
      </c>
      <c r="B211">
        <v>20</v>
      </c>
      <c r="C211" t="s">
        <v>19</v>
      </c>
      <c r="D211" t="s">
        <v>57</v>
      </c>
    </row>
    <row r="212" spans="1:10" x14ac:dyDescent="0.2">
      <c r="A212">
        <v>0</v>
      </c>
      <c r="B212">
        <v>-80</v>
      </c>
      <c r="C212" t="s">
        <v>20</v>
      </c>
      <c r="D212" t="s">
        <v>57</v>
      </c>
      <c r="E212">
        <v>0.65597351282016547</v>
      </c>
      <c r="F212">
        <v>0.97271881237920976</v>
      </c>
      <c r="G212">
        <v>0.88516960116083909</v>
      </c>
      <c r="H212">
        <v>0.66261502879834144</v>
      </c>
      <c r="I212">
        <v>0.97959918380515498</v>
      </c>
      <c r="J212">
        <v>0.83896137709662721</v>
      </c>
    </row>
    <row r="213" spans="1:10" x14ac:dyDescent="0.2">
      <c r="A213">
        <v>1</v>
      </c>
      <c r="B213">
        <v>-80</v>
      </c>
      <c r="C213" t="s">
        <v>20</v>
      </c>
      <c r="D213" t="s">
        <v>57</v>
      </c>
      <c r="E213">
        <v>0.65223626541934165</v>
      </c>
      <c r="F213">
        <v>0.97209796898029555</v>
      </c>
      <c r="G213">
        <v>0.88250559835347675</v>
      </c>
      <c r="H213">
        <v>0.65525175951544201</v>
      </c>
      <c r="I213">
        <v>0.97898897955907838</v>
      </c>
      <c r="J213">
        <v>0.83400344117717728</v>
      </c>
    </row>
    <row r="214" spans="1:10" x14ac:dyDescent="0.2">
      <c r="A214">
        <v>2</v>
      </c>
      <c r="B214">
        <v>-80</v>
      </c>
      <c r="C214" t="s">
        <v>20</v>
      </c>
      <c r="D214" t="s">
        <v>57</v>
      </c>
      <c r="E214">
        <v>0.63239588013302117</v>
      </c>
      <c r="F214">
        <v>0.9699589027675346</v>
      </c>
      <c r="G214">
        <v>0.87361027376131128</v>
      </c>
      <c r="H214">
        <v>0.63130370852747553</v>
      </c>
      <c r="I214">
        <v>0.97741208638938559</v>
      </c>
      <c r="J214">
        <v>0.82040609811618725</v>
      </c>
    </row>
    <row r="215" spans="1:10" x14ac:dyDescent="0.2">
      <c r="A215">
        <v>3</v>
      </c>
      <c r="B215">
        <v>-80</v>
      </c>
      <c r="C215" t="s">
        <v>20</v>
      </c>
      <c r="D215" t="s">
        <v>57</v>
      </c>
      <c r="E215">
        <v>0.58784572740277219</v>
      </c>
      <c r="F215">
        <v>0.96629024566693877</v>
      </c>
      <c r="G215">
        <v>0.85749895618648164</v>
      </c>
      <c r="H215">
        <v>0.58749945149759641</v>
      </c>
      <c r="I215">
        <v>0.97453089690008399</v>
      </c>
      <c r="J215">
        <v>0.7978678161564946</v>
      </c>
    </row>
    <row r="216" spans="1:10" x14ac:dyDescent="0.2">
      <c r="A216">
        <v>4</v>
      </c>
      <c r="B216">
        <v>-80</v>
      </c>
      <c r="C216" t="s">
        <v>20</v>
      </c>
      <c r="D216" t="s">
        <v>57</v>
      </c>
      <c r="E216">
        <v>0.52157920031219607</v>
      </c>
      <c r="F216">
        <v>0.96054549842667802</v>
      </c>
      <c r="G216">
        <v>0.83299908354896157</v>
      </c>
      <c r="H216">
        <v>0.53006461246279457</v>
      </c>
      <c r="I216">
        <v>0.97049463194201757</v>
      </c>
      <c r="J216">
        <v>0.76593437238665751</v>
      </c>
    </row>
    <row r="217" spans="1:10" x14ac:dyDescent="0.2">
      <c r="A217">
        <v>0</v>
      </c>
      <c r="B217">
        <v>-75</v>
      </c>
      <c r="C217" t="s">
        <v>20</v>
      </c>
      <c r="D217" t="s">
        <v>57</v>
      </c>
      <c r="E217">
        <v>0.6557462828986127</v>
      </c>
      <c r="F217">
        <v>0.96923731412278236</v>
      </c>
      <c r="G217">
        <v>0.87939576141555131</v>
      </c>
      <c r="H217">
        <v>0.68173619055437984</v>
      </c>
      <c r="I217">
        <v>0.98121932769616538</v>
      </c>
      <c r="J217">
        <v>0.87541524364813605</v>
      </c>
    </row>
    <row r="218" spans="1:10" x14ac:dyDescent="0.2">
      <c r="A218">
        <v>1</v>
      </c>
      <c r="B218">
        <v>-75</v>
      </c>
      <c r="C218" t="s">
        <v>20</v>
      </c>
      <c r="D218" t="s">
        <v>57</v>
      </c>
      <c r="E218">
        <v>0.64420327648427</v>
      </c>
      <c r="F218">
        <v>0.96833655593564716</v>
      </c>
      <c r="G218">
        <v>0.87492489973714094</v>
      </c>
      <c r="H218">
        <v>0.67112595412606724</v>
      </c>
      <c r="I218">
        <v>0.98027262679508242</v>
      </c>
      <c r="J218">
        <v>0.86896466004512318</v>
      </c>
    </row>
    <row r="219" spans="1:10" x14ac:dyDescent="0.2">
      <c r="A219">
        <v>2</v>
      </c>
      <c r="B219">
        <v>-75</v>
      </c>
      <c r="C219" t="s">
        <v>20</v>
      </c>
      <c r="D219" t="s">
        <v>57</v>
      </c>
      <c r="E219">
        <v>0.67255736455614712</v>
      </c>
      <c r="F219">
        <v>0.96861285225528704</v>
      </c>
      <c r="G219">
        <v>0.88146666416413222</v>
      </c>
      <c r="H219">
        <v>0.66824876743850525</v>
      </c>
      <c r="I219">
        <v>0.9788463724800216</v>
      </c>
      <c r="J219">
        <v>0.85862110063829167</v>
      </c>
    </row>
    <row r="220" spans="1:10" x14ac:dyDescent="0.2">
      <c r="A220">
        <v>3</v>
      </c>
      <c r="B220">
        <v>-75</v>
      </c>
      <c r="C220" t="s">
        <v>20</v>
      </c>
      <c r="D220" t="s">
        <v>57</v>
      </c>
      <c r="E220">
        <v>0.65995512368983478</v>
      </c>
      <c r="F220">
        <v>0.97010414371153164</v>
      </c>
      <c r="G220">
        <v>0.88236279443609034</v>
      </c>
      <c r="H220">
        <v>0.66077773492875436</v>
      </c>
      <c r="I220">
        <v>0.97755661383716197</v>
      </c>
      <c r="J220">
        <v>0.8341910545039527</v>
      </c>
    </row>
    <row r="221" spans="1:10" x14ac:dyDescent="0.2">
      <c r="A221">
        <v>4</v>
      </c>
      <c r="B221">
        <v>-75</v>
      </c>
      <c r="C221" t="s">
        <v>20</v>
      </c>
      <c r="D221" t="s">
        <v>57</v>
      </c>
      <c r="E221">
        <v>0.57375446157549082</v>
      </c>
      <c r="F221">
        <v>0.96201942643624561</v>
      </c>
      <c r="G221">
        <v>0.85158843828752595</v>
      </c>
      <c r="H221">
        <v>0.58270634914988051</v>
      </c>
      <c r="I221">
        <v>0.97118892927191824</v>
      </c>
      <c r="J221">
        <v>0.79303575552948313</v>
      </c>
    </row>
    <row r="222" spans="1:10" x14ac:dyDescent="0.2">
      <c r="A222">
        <v>0</v>
      </c>
      <c r="B222">
        <v>-70</v>
      </c>
      <c r="C222" t="s">
        <v>20</v>
      </c>
      <c r="D222" t="s">
        <v>57</v>
      </c>
      <c r="E222">
        <v>0.73837445231495213</v>
      </c>
      <c r="F222">
        <v>0.97454836742405604</v>
      </c>
      <c r="G222">
        <v>0.9089706907078946</v>
      </c>
      <c r="H222">
        <v>0.76484531357178265</v>
      </c>
      <c r="I222">
        <v>0.98425165033748563</v>
      </c>
      <c r="J222">
        <v>0.91003101475086878</v>
      </c>
    </row>
    <row r="223" spans="1:10" x14ac:dyDescent="0.2">
      <c r="A223">
        <v>1</v>
      </c>
      <c r="B223">
        <v>-70</v>
      </c>
      <c r="C223" t="s">
        <v>20</v>
      </c>
      <c r="D223" t="s">
        <v>57</v>
      </c>
      <c r="E223">
        <v>0.72537542112723119</v>
      </c>
      <c r="F223">
        <v>0.97335608807597684</v>
      </c>
      <c r="G223">
        <v>0.90421007933096442</v>
      </c>
      <c r="H223">
        <v>0.75285044688313596</v>
      </c>
      <c r="I223">
        <v>0.98352681256732077</v>
      </c>
      <c r="J223">
        <v>0.90367080149262458</v>
      </c>
    </row>
    <row r="224" spans="1:10" x14ac:dyDescent="0.2">
      <c r="A224">
        <v>2</v>
      </c>
      <c r="B224">
        <v>-70</v>
      </c>
      <c r="C224" t="s">
        <v>20</v>
      </c>
      <c r="D224" t="s">
        <v>57</v>
      </c>
      <c r="E224">
        <v>0.68436983309489396</v>
      </c>
      <c r="F224">
        <v>0.96945701968052045</v>
      </c>
      <c r="G224">
        <v>0.88908673159404827</v>
      </c>
      <c r="H224">
        <v>0.71310538009991264</v>
      </c>
      <c r="I224">
        <v>0.9810992071366984</v>
      </c>
      <c r="J224">
        <v>0.88487696243960079</v>
      </c>
    </row>
    <row r="225" spans="1:10" x14ac:dyDescent="0.2">
      <c r="A225">
        <v>3</v>
      </c>
      <c r="B225">
        <v>-70</v>
      </c>
      <c r="C225" t="s">
        <v>20</v>
      </c>
      <c r="D225" t="s">
        <v>57</v>
      </c>
      <c r="E225">
        <v>0.67059035580045911</v>
      </c>
      <c r="F225">
        <v>0.96709170100730479</v>
      </c>
      <c r="G225">
        <v>0.87991071310209001</v>
      </c>
      <c r="H225">
        <v>0.6645832134417331</v>
      </c>
      <c r="I225">
        <v>0.97792190428185544</v>
      </c>
      <c r="J225">
        <v>0.86143473085808608</v>
      </c>
    </row>
    <row r="226" spans="1:10" x14ac:dyDescent="0.2">
      <c r="A226">
        <v>4</v>
      </c>
      <c r="B226">
        <v>-70</v>
      </c>
      <c r="C226" t="s">
        <v>20</v>
      </c>
      <c r="D226" t="s">
        <v>57</v>
      </c>
      <c r="E226">
        <v>0.61127778680704326</v>
      </c>
      <c r="F226">
        <v>0.96018633120420116</v>
      </c>
      <c r="G226">
        <v>0.86327356488054818</v>
      </c>
      <c r="H226">
        <v>0.62736021243101159</v>
      </c>
      <c r="I226">
        <v>0.97425616198854881</v>
      </c>
      <c r="J226">
        <v>0.81577424241275032</v>
      </c>
    </row>
    <row r="227" spans="1:10" x14ac:dyDescent="0.2">
      <c r="A227">
        <v>0</v>
      </c>
      <c r="B227">
        <v>-65</v>
      </c>
      <c r="C227" t="s">
        <v>20</v>
      </c>
      <c r="D227" t="s">
        <v>57</v>
      </c>
      <c r="E227">
        <v>0.80328258932832852</v>
      </c>
      <c r="F227">
        <v>0.97962818216999803</v>
      </c>
      <c r="G227">
        <v>0.93218969737063484</v>
      </c>
      <c r="H227">
        <v>0.82834840657977316</v>
      </c>
      <c r="I227">
        <v>0.98527646663651325</v>
      </c>
      <c r="J227">
        <v>0.93262052956333885</v>
      </c>
    </row>
    <row r="228" spans="1:10" x14ac:dyDescent="0.2">
      <c r="A228">
        <v>1</v>
      </c>
      <c r="B228">
        <v>-65</v>
      </c>
      <c r="C228" t="s">
        <v>20</v>
      </c>
      <c r="D228" t="s">
        <v>57</v>
      </c>
      <c r="E228">
        <v>0.78802354283175502</v>
      </c>
      <c r="F228">
        <v>0.97707541716996937</v>
      </c>
      <c r="G228">
        <v>0.92593486872132758</v>
      </c>
      <c r="H228">
        <v>0.81602233589482953</v>
      </c>
      <c r="I228">
        <v>0.98604957577097641</v>
      </c>
      <c r="J228">
        <v>0.92817066640169876</v>
      </c>
    </row>
    <row r="229" spans="1:10" x14ac:dyDescent="0.2">
      <c r="A229">
        <v>2</v>
      </c>
      <c r="B229">
        <v>-65</v>
      </c>
      <c r="C229" t="s">
        <v>20</v>
      </c>
      <c r="D229" t="s">
        <v>57</v>
      </c>
      <c r="E229">
        <v>0.74413667901186475</v>
      </c>
      <c r="F229">
        <v>0.97272989892934603</v>
      </c>
      <c r="G229">
        <v>0.91014979993801637</v>
      </c>
      <c r="H229">
        <v>0.77453219022287867</v>
      </c>
      <c r="I229">
        <v>0.98345474197397242</v>
      </c>
      <c r="J229">
        <v>0.90963629973551441</v>
      </c>
    </row>
    <row r="230" spans="1:10" x14ac:dyDescent="0.2">
      <c r="A230">
        <v>3</v>
      </c>
      <c r="B230">
        <v>-65</v>
      </c>
      <c r="C230" t="s">
        <v>20</v>
      </c>
      <c r="D230" t="s">
        <v>57</v>
      </c>
      <c r="E230">
        <v>0.6641191617148281</v>
      </c>
      <c r="F230">
        <v>0.96411420561590122</v>
      </c>
      <c r="G230">
        <v>0.88022539907236474</v>
      </c>
      <c r="H230">
        <v>0.69718110439051939</v>
      </c>
      <c r="I230">
        <v>0.97785500108013323</v>
      </c>
      <c r="J230">
        <v>0.87401743705338852</v>
      </c>
    </row>
    <row r="231" spans="1:10" x14ac:dyDescent="0.2">
      <c r="A231">
        <v>4</v>
      </c>
      <c r="B231">
        <v>-65</v>
      </c>
      <c r="C231" t="s">
        <v>20</v>
      </c>
      <c r="D231" t="s">
        <v>57</v>
      </c>
      <c r="E231">
        <v>0.63903759179846886</v>
      </c>
      <c r="F231">
        <v>0.95654371880359079</v>
      </c>
      <c r="G231">
        <v>0.86902346383640683</v>
      </c>
      <c r="H231">
        <v>0.65634852547011735</v>
      </c>
      <c r="I231">
        <v>0.97268156830402219</v>
      </c>
      <c r="J231">
        <v>0.83037605809384285</v>
      </c>
    </row>
    <row r="232" spans="1:10" x14ac:dyDescent="0.2">
      <c r="A232">
        <v>0</v>
      </c>
      <c r="B232">
        <v>-60</v>
      </c>
      <c r="C232" t="s">
        <v>20</v>
      </c>
      <c r="D232" t="s">
        <v>57</v>
      </c>
      <c r="E232">
        <v>0.83487004422259348</v>
      </c>
      <c r="F232">
        <v>0.98012490719598155</v>
      </c>
      <c r="G232">
        <v>0.94257645906214937</v>
      </c>
      <c r="H232">
        <v>0.86763577181299045</v>
      </c>
      <c r="I232">
        <v>0.987424622258531</v>
      </c>
      <c r="J232">
        <v>0.95413807852505839</v>
      </c>
    </row>
    <row r="233" spans="1:10" x14ac:dyDescent="0.2">
      <c r="A233">
        <v>1</v>
      </c>
      <c r="B233">
        <v>-60</v>
      </c>
      <c r="C233" t="s">
        <v>20</v>
      </c>
      <c r="D233" t="s">
        <v>57</v>
      </c>
      <c r="E233">
        <v>0.82942275680479416</v>
      </c>
      <c r="F233">
        <v>0.98027504920901598</v>
      </c>
      <c r="G233">
        <v>0.94004160102449119</v>
      </c>
      <c r="H233">
        <v>0.85556079142982311</v>
      </c>
      <c r="I233">
        <v>0.98664559819228981</v>
      </c>
      <c r="J233">
        <v>0.94735361021330078</v>
      </c>
    </row>
    <row r="234" spans="1:10" x14ac:dyDescent="0.2">
      <c r="A234">
        <v>2</v>
      </c>
      <c r="B234">
        <v>-60</v>
      </c>
      <c r="C234" t="s">
        <v>20</v>
      </c>
      <c r="D234" t="s">
        <v>57</v>
      </c>
      <c r="E234">
        <v>0.79128941150451004</v>
      </c>
      <c r="F234">
        <v>0.97538873163237683</v>
      </c>
      <c r="G234">
        <v>0.92617889149946642</v>
      </c>
      <c r="H234">
        <v>0.82169187108733044</v>
      </c>
      <c r="I234">
        <v>0.98497096570767217</v>
      </c>
      <c r="J234">
        <v>0.9275676537650912</v>
      </c>
    </row>
    <row r="235" spans="1:10" x14ac:dyDescent="0.2">
      <c r="A235">
        <v>3</v>
      </c>
      <c r="B235">
        <v>-60</v>
      </c>
      <c r="C235" t="s">
        <v>20</v>
      </c>
      <c r="D235" t="s">
        <v>57</v>
      </c>
      <c r="E235">
        <v>0.70529023823232651</v>
      </c>
      <c r="F235">
        <v>0.96580442169822955</v>
      </c>
      <c r="G235">
        <v>0.89457502072836304</v>
      </c>
      <c r="H235">
        <v>0.74032415793118211</v>
      </c>
      <c r="I235">
        <v>0.97901882316918276</v>
      </c>
      <c r="J235">
        <v>0.89116614976570729</v>
      </c>
    </row>
    <row r="236" spans="1:10" x14ac:dyDescent="0.2">
      <c r="A236">
        <v>4</v>
      </c>
      <c r="B236">
        <v>-60</v>
      </c>
      <c r="C236" t="s">
        <v>20</v>
      </c>
      <c r="D236" t="s">
        <v>57</v>
      </c>
      <c r="E236">
        <v>0.6555998581911755</v>
      </c>
      <c r="F236">
        <v>0.94896819841895119</v>
      </c>
      <c r="G236">
        <v>0.86415477700875998</v>
      </c>
      <c r="H236">
        <v>0.64949685187529016</v>
      </c>
      <c r="I236">
        <v>0.9695503648613284</v>
      </c>
      <c r="J236">
        <v>0.84258723947996206</v>
      </c>
    </row>
    <row r="237" spans="1:10" x14ac:dyDescent="0.2">
      <c r="A237">
        <v>0</v>
      </c>
      <c r="B237">
        <v>-55</v>
      </c>
      <c r="C237" t="s">
        <v>20</v>
      </c>
      <c r="D237" t="s">
        <v>57</v>
      </c>
      <c r="E237">
        <v>0.87711816987840252</v>
      </c>
      <c r="F237">
        <v>0.98118407094490601</v>
      </c>
      <c r="G237">
        <v>0.95500789361298144</v>
      </c>
      <c r="H237">
        <v>0.9089358607079504</v>
      </c>
      <c r="I237">
        <v>0.98968043524743698</v>
      </c>
      <c r="J237">
        <v>0.96713337598803917</v>
      </c>
    </row>
    <row r="238" spans="1:10" x14ac:dyDescent="0.2">
      <c r="A238">
        <v>1</v>
      </c>
      <c r="B238">
        <v>-55</v>
      </c>
      <c r="C238" t="s">
        <v>20</v>
      </c>
      <c r="D238" t="s">
        <v>57</v>
      </c>
      <c r="E238">
        <v>0.86205211698589257</v>
      </c>
      <c r="F238">
        <v>0.98095469328113305</v>
      </c>
      <c r="G238">
        <v>0.95065921104083717</v>
      </c>
      <c r="H238">
        <v>0.89403178370097292</v>
      </c>
      <c r="I238">
        <v>0.98793657456285444</v>
      </c>
      <c r="J238">
        <v>0.96069114914948694</v>
      </c>
    </row>
    <row r="239" spans="1:10" x14ac:dyDescent="0.2">
      <c r="A239">
        <v>2</v>
      </c>
      <c r="B239">
        <v>-55</v>
      </c>
      <c r="C239" t="s">
        <v>20</v>
      </c>
      <c r="D239" t="s">
        <v>57</v>
      </c>
      <c r="E239">
        <v>0.82598549387307107</v>
      </c>
      <c r="F239">
        <v>0.975996025957792</v>
      </c>
      <c r="G239">
        <v>0.93545493866157881</v>
      </c>
      <c r="H239">
        <v>0.84938559672001435</v>
      </c>
      <c r="I239">
        <v>0.98620795801479555</v>
      </c>
      <c r="J239">
        <v>0.94289422139237</v>
      </c>
    </row>
    <row r="240" spans="1:10" x14ac:dyDescent="0.2">
      <c r="A240">
        <v>3</v>
      </c>
      <c r="B240">
        <v>-55</v>
      </c>
      <c r="C240" t="s">
        <v>20</v>
      </c>
      <c r="D240" t="s">
        <v>57</v>
      </c>
      <c r="E240">
        <v>0.73745476616637351</v>
      </c>
      <c r="F240">
        <v>0.96688441933203195</v>
      </c>
      <c r="G240">
        <v>0.90534811432110285</v>
      </c>
      <c r="H240">
        <v>0.77392882358881343</v>
      </c>
      <c r="I240">
        <v>0.97981202556719016</v>
      </c>
      <c r="J240">
        <v>0.90356494232393036</v>
      </c>
    </row>
    <row r="241" spans="1:10" x14ac:dyDescent="0.2">
      <c r="A241">
        <v>4</v>
      </c>
      <c r="B241">
        <v>-55</v>
      </c>
      <c r="C241" t="s">
        <v>20</v>
      </c>
      <c r="D241" t="s">
        <v>57</v>
      </c>
      <c r="E241">
        <v>0.66830552058278858</v>
      </c>
      <c r="F241">
        <v>0.9479515400621068</v>
      </c>
      <c r="G241">
        <v>0.86561007358990372</v>
      </c>
      <c r="H241">
        <v>0.65384993637371869</v>
      </c>
      <c r="I241">
        <v>0.96920809992965717</v>
      </c>
      <c r="J241">
        <v>0.85093387035058277</v>
      </c>
    </row>
    <row r="242" spans="1:10" x14ac:dyDescent="0.2">
      <c r="A242">
        <v>0</v>
      </c>
      <c r="B242">
        <v>-50</v>
      </c>
      <c r="C242" t="s">
        <v>20</v>
      </c>
      <c r="D242" t="s">
        <v>57</v>
      </c>
      <c r="E242">
        <v>0.91174134163311682</v>
      </c>
      <c r="F242">
        <v>0.98388857920541317</v>
      </c>
      <c r="G242">
        <v>0.9663561543098752</v>
      </c>
      <c r="H242">
        <v>0.93578309634126922</v>
      </c>
      <c r="I242">
        <v>0.98969717191823725</v>
      </c>
      <c r="J242">
        <v>0.97516718488221921</v>
      </c>
    </row>
    <row r="243" spans="1:10" x14ac:dyDescent="0.2">
      <c r="A243">
        <v>1</v>
      </c>
      <c r="B243">
        <v>-50</v>
      </c>
      <c r="C243" t="s">
        <v>20</v>
      </c>
      <c r="D243" t="s">
        <v>57</v>
      </c>
      <c r="E243">
        <v>0.89107995219367697</v>
      </c>
      <c r="F243">
        <v>0.9792534270983988</v>
      </c>
      <c r="G243">
        <v>0.95764877687247296</v>
      </c>
      <c r="H243">
        <v>0.92617945719491324</v>
      </c>
      <c r="I243">
        <v>0.99180911463743615</v>
      </c>
      <c r="J243">
        <v>0.97258858463980358</v>
      </c>
    </row>
    <row r="244" spans="1:10" x14ac:dyDescent="0.2">
      <c r="A244">
        <v>2</v>
      </c>
      <c r="B244">
        <v>-50</v>
      </c>
      <c r="C244" t="s">
        <v>20</v>
      </c>
      <c r="D244" t="s">
        <v>57</v>
      </c>
      <c r="E244">
        <v>0.84634096250148316</v>
      </c>
      <c r="F244">
        <v>0.97759697782673882</v>
      </c>
      <c r="G244">
        <v>0.94350707747780815</v>
      </c>
      <c r="H244">
        <v>0.8770193171463041</v>
      </c>
      <c r="I244">
        <v>0.98739830443884324</v>
      </c>
      <c r="J244">
        <v>0.95384125598594738</v>
      </c>
    </row>
    <row r="245" spans="1:10" x14ac:dyDescent="0.2">
      <c r="A245">
        <v>3</v>
      </c>
      <c r="B245">
        <v>-50</v>
      </c>
      <c r="C245" t="s">
        <v>20</v>
      </c>
      <c r="D245" t="s">
        <v>57</v>
      </c>
      <c r="E245">
        <v>0.76144356369041288</v>
      </c>
      <c r="F245">
        <v>0.96743137708957438</v>
      </c>
      <c r="G245">
        <v>0.91316066496511061</v>
      </c>
      <c r="H245">
        <v>0.79867439212000291</v>
      </c>
      <c r="I245">
        <v>0.98016765075248158</v>
      </c>
      <c r="J245">
        <v>0.91216016574545156</v>
      </c>
    </row>
    <row r="246" spans="1:10" x14ac:dyDescent="0.2">
      <c r="A246">
        <v>4</v>
      </c>
      <c r="B246">
        <v>-50</v>
      </c>
      <c r="C246" t="s">
        <v>20</v>
      </c>
      <c r="D246" t="s">
        <v>57</v>
      </c>
      <c r="E246">
        <v>0.67259018310961649</v>
      </c>
      <c r="F246">
        <v>0.94101586125756997</v>
      </c>
      <c r="G246">
        <v>0.86146347746860785</v>
      </c>
      <c r="H246">
        <v>0.67445825012832261</v>
      </c>
      <c r="I246">
        <v>0.97480331136499077</v>
      </c>
      <c r="J246">
        <v>0.85580419837497201</v>
      </c>
    </row>
    <row r="247" spans="1:10" x14ac:dyDescent="0.2">
      <c r="A247">
        <v>0</v>
      </c>
      <c r="B247">
        <v>-45</v>
      </c>
      <c r="C247" t="s">
        <v>20</v>
      </c>
      <c r="D247" t="s">
        <v>57</v>
      </c>
      <c r="E247">
        <v>0.93466732406106401</v>
      </c>
      <c r="F247">
        <v>0.98465711866169459</v>
      </c>
      <c r="G247">
        <v>0.97324814290268757</v>
      </c>
      <c r="H247">
        <v>0.95623386030250501</v>
      </c>
      <c r="I247">
        <v>0.99169033499549464</v>
      </c>
      <c r="J247">
        <v>0.98297228277273541</v>
      </c>
    </row>
    <row r="248" spans="1:10" x14ac:dyDescent="0.2">
      <c r="A248">
        <v>1</v>
      </c>
      <c r="B248">
        <v>-45</v>
      </c>
      <c r="C248" t="s">
        <v>20</v>
      </c>
      <c r="D248" t="s">
        <v>57</v>
      </c>
      <c r="E248">
        <v>0.91739708361136518</v>
      </c>
      <c r="F248">
        <v>0.98115046844744735</v>
      </c>
      <c r="G248">
        <v>0.96597552557152644</v>
      </c>
      <c r="H248">
        <v>0.94539235677617939</v>
      </c>
      <c r="I248">
        <v>0.99170823126984764</v>
      </c>
      <c r="J248">
        <v>0.97871648403856604</v>
      </c>
    </row>
    <row r="249" spans="1:10" x14ac:dyDescent="0.2">
      <c r="A249">
        <v>2</v>
      </c>
      <c r="B249">
        <v>-45</v>
      </c>
      <c r="C249" t="s">
        <v>20</v>
      </c>
      <c r="D249" t="s">
        <v>57</v>
      </c>
      <c r="E249">
        <v>0.86072458859907996</v>
      </c>
      <c r="F249">
        <v>0.97595496840026719</v>
      </c>
      <c r="G249">
        <v>0.94739473641084915</v>
      </c>
      <c r="H249">
        <v>0.90010584414773309</v>
      </c>
      <c r="I249">
        <v>0.98901391286354878</v>
      </c>
      <c r="J249">
        <v>0.96184957916388636</v>
      </c>
    </row>
    <row r="250" spans="1:10" x14ac:dyDescent="0.2">
      <c r="A250">
        <v>3</v>
      </c>
      <c r="B250">
        <v>-45</v>
      </c>
      <c r="C250" t="s">
        <v>20</v>
      </c>
      <c r="D250" t="s">
        <v>57</v>
      </c>
      <c r="E250">
        <v>0.78003247452118685</v>
      </c>
      <c r="F250">
        <v>0.96576914917383661</v>
      </c>
      <c r="G250">
        <v>0.9162085948149552</v>
      </c>
      <c r="H250">
        <v>0.81062299532928095</v>
      </c>
      <c r="I250">
        <v>0.97979765796932083</v>
      </c>
      <c r="J250">
        <v>0.91833809070669681</v>
      </c>
    </row>
    <row r="251" spans="1:10" x14ac:dyDescent="0.2">
      <c r="A251">
        <v>4</v>
      </c>
      <c r="B251">
        <v>-45</v>
      </c>
      <c r="C251" t="s">
        <v>20</v>
      </c>
      <c r="D251" t="s">
        <v>57</v>
      </c>
      <c r="E251">
        <v>0.68031228170450941</v>
      </c>
      <c r="F251">
        <v>0.93726717292958961</v>
      </c>
      <c r="G251">
        <v>0.86084186660139472</v>
      </c>
      <c r="H251">
        <v>0.68003437963896785</v>
      </c>
      <c r="I251">
        <v>0.97299418703832519</v>
      </c>
      <c r="J251">
        <v>0.85683378540489297</v>
      </c>
    </row>
    <row r="252" spans="1:10" x14ac:dyDescent="0.2">
      <c r="A252">
        <v>0</v>
      </c>
      <c r="B252">
        <v>-40</v>
      </c>
      <c r="C252" t="s">
        <v>20</v>
      </c>
      <c r="D252" t="s">
        <v>57</v>
      </c>
      <c r="E252">
        <v>0.95233728232808501</v>
      </c>
      <c r="F252">
        <v>0.98520288831768899</v>
      </c>
      <c r="G252">
        <v>0.97792762709216718</v>
      </c>
      <c r="H252">
        <v>0.97157930394637282</v>
      </c>
      <c r="I252">
        <v>0.99247178153662319</v>
      </c>
      <c r="J252">
        <v>0.98791971509577103</v>
      </c>
    </row>
    <row r="253" spans="1:10" x14ac:dyDescent="0.2">
      <c r="A253">
        <v>1</v>
      </c>
      <c r="B253">
        <v>-40</v>
      </c>
      <c r="C253" t="s">
        <v>20</v>
      </c>
      <c r="D253" t="s">
        <v>57</v>
      </c>
      <c r="E253">
        <v>0.93641030035799899</v>
      </c>
      <c r="F253">
        <v>0.98341664458780564</v>
      </c>
      <c r="G253">
        <v>0.97270871448665164</v>
      </c>
      <c r="H253">
        <v>0.95885222938810077</v>
      </c>
      <c r="I253">
        <v>0.99166536600992605</v>
      </c>
      <c r="J253">
        <v>0.98315640621744915</v>
      </c>
    </row>
    <row r="254" spans="1:10" x14ac:dyDescent="0.2">
      <c r="A254">
        <v>2</v>
      </c>
      <c r="B254">
        <v>-40</v>
      </c>
      <c r="C254" t="s">
        <v>20</v>
      </c>
      <c r="D254" t="s">
        <v>57</v>
      </c>
      <c r="E254">
        <v>0.87562264624706454</v>
      </c>
      <c r="F254">
        <v>0.97523183028218097</v>
      </c>
      <c r="G254">
        <v>0.95111818153699434</v>
      </c>
      <c r="H254">
        <v>0.91646559987204379</v>
      </c>
      <c r="I254">
        <v>0.99028060182197564</v>
      </c>
      <c r="J254">
        <v>0.96732361923155485</v>
      </c>
    </row>
    <row r="255" spans="1:10" x14ac:dyDescent="0.2">
      <c r="A255">
        <v>3</v>
      </c>
      <c r="B255">
        <v>-40</v>
      </c>
      <c r="C255" t="s">
        <v>20</v>
      </c>
      <c r="D255" t="s">
        <v>57</v>
      </c>
      <c r="E255">
        <v>0.79043335051969899</v>
      </c>
      <c r="F255">
        <v>0.96271407205540382</v>
      </c>
      <c r="G255">
        <v>0.91666825778125316</v>
      </c>
      <c r="H255">
        <v>0.82040816003957051</v>
      </c>
      <c r="I255">
        <v>0.98142786451419317</v>
      </c>
      <c r="J255">
        <v>0.92399496265002357</v>
      </c>
    </row>
    <row r="256" spans="1:10" x14ac:dyDescent="0.2">
      <c r="A256">
        <v>4</v>
      </c>
      <c r="B256">
        <v>-40</v>
      </c>
      <c r="C256" t="s">
        <v>20</v>
      </c>
      <c r="D256" t="s">
        <v>57</v>
      </c>
      <c r="E256">
        <v>0.68179417228516626</v>
      </c>
      <c r="F256">
        <v>0.93217451760595016</v>
      </c>
      <c r="G256">
        <v>0.85738151335150514</v>
      </c>
      <c r="H256">
        <v>0.68017068252131807</v>
      </c>
      <c r="I256">
        <v>0.97087136844554522</v>
      </c>
      <c r="J256">
        <v>0.85477912209782259</v>
      </c>
    </row>
    <row r="257" spans="1:10" x14ac:dyDescent="0.2">
      <c r="A257">
        <v>0</v>
      </c>
      <c r="B257">
        <v>-35</v>
      </c>
      <c r="C257" t="s">
        <v>20</v>
      </c>
      <c r="D257" t="s">
        <v>57</v>
      </c>
      <c r="E257">
        <v>0.9674535803274894</v>
      </c>
      <c r="F257">
        <v>0.98227261371457641</v>
      </c>
      <c r="G257">
        <v>0.97907491398009705</v>
      </c>
      <c r="H257">
        <v>0.98275149254764982</v>
      </c>
      <c r="I257">
        <v>0.99372855609540278</v>
      </c>
      <c r="J257">
        <v>0.99164342299376784</v>
      </c>
    </row>
    <row r="258" spans="1:10" x14ac:dyDescent="0.2">
      <c r="A258">
        <v>1</v>
      </c>
      <c r="B258">
        <v>-35</v>
      </c>
      <c r="C258" t="s">
        <v>20</v>
      </c>
      <c r="D258" t="s">
        <v>57</v>
      </c>
      <c r="E258">
        <v>0.94653092449138643</v>
      </c>
      <c r="F258">
        <v>0.98413767870585001</v>
      </c>
      <c r="G258">
        <v>0.97586434882028816</v>
      </c>
      <c r="H258">
        <v>0.96833560398809559</v>
      </c>
      <c r="I258">
        <v>0.99206739818023482</v>
      </c>
      <c r="J258">
        <v>0.98639386084170722</v>
      </c>
    </row>
    <row r="259" spans="1:10" x14ac:dyDescent="0.2">
      <c r="A259">
        <v>2</v>
      </c>
      <c r="B259">
        <v>-35</v>
      </c>
      <c r="C259" t="s">
        <v>20</v>
      </c>
      <c r="D259" t="s">
        <v>57</v>
      </c>
      <c r="E259">
        <v>0.88871573323746111</v>
      </c>
      <c r="F259">
        <v>0.97789297400786457</v>
      </c>
      <c r="G259">
        <v>0.95653474450054521</v>
      </c>
      <c r="H259">
        <v>0.92135199943878676</v>
      </c>
      <c r="I259">
        <v>0.98850928602892041</v>
      </c>
      <c r="J259">
        <v>0.96834618362100078</v>
      </c>
    </row>
    <row r="260" spans="1:10" x14ac:dyDescent="0.2">
      <c r="A260">
        <v>3</v>
      </c>
      <c r="B260">
        <v>-35</v>
      </c>
      <c r="C260" t="s">
        <v>20</v>
      </c>
      <c r="D260" t="s">
        <v>57</v>
      </c>
      <c r="E260">
        <v>0.79540579072665529</v>
      </c>
      <c r="F260">
        <v>0.9616654021207236</v>
      </c>
      <c r="G260">
        <v>0.91714410633893717</v>
      </c>
      <c r="H260">
        <v>0.82404526833303826</v>
      </c>
      <c r="I260">
        <v>0.98085588109945276</v>
      </c>
      <c r="J260">
        <v>0.92472732868262697</v>
      </c>
    </row>
    <row r="261" spans="1:10" x14ac:dyDescent="0.2">
      <c r="A261">
        <v>4</v>
      </c>
      <c r="B261">
        <v>-35</v>
      </c>
      <c r="C261" t="s">
        <v>20</v>
      </c>
      <c r="D261" t="s">
        <v>57</v>
      </c>
      <c r="E261">
        <v>0.67797086007788387</v>
      </c>
      <c r="F261">
        <v>0.92915050512279518</v>
      </c>
      <c r="G261">
        <v>0.85374753174807338</v>
      </c>
      <c r="H261">
        <v>0.6719257997527911</v>
      </c>
      <c r="I261">
        <v>0.96413731354617316</v>
      </c>
      <c r="J261">
        <v>0.84686665509385695</v>
      </c>
    </row>
    <row r="262" spans="1:10" x14ac:dyDescent="0.2">
      <c r="A262">
        <v>0</v>
      </c>
      <c r="B262">
        <v>-30</v>
      </c>
      <c r="C262" t="s">
        <v>20</v>
      </c>
      <c r="D262" t="s">
        <v>57</v>
      </c>
      <c r="E262">
        <v>0.97033349615244657</v>
      </c>
      <c r="F262">
        <v>0.98657609285872561</v>
      </c>
      <c r="G262">
        <v>0.98122844687245125</v>
      </c>
      <c r="H262">
        <v>0.99219348110165162</v>
      </c>
      <c r="I262">
        <v>0.99529665391470001</v>
      </c>
      <c r="J262">
        <v>0.99372908316052222</v>
      </c>
    </row>
    <row r="263" spans="1:10" x14ac:dyDescent="0.2">
      <c r="A263">
        <v>1</v>
      </c>
      <c r="B263">
        <v>-30</v>
      </c>
      <c r="C263" t="s">
        <v>20</v>
      </c>
      <c r="D263" t="s">
        <v>57</v>
      </c>
      <c r="E263">
        <v>0.96025949170930358</v>
      </c>
      <c r="F263">
        <v>0.97998165670483162</v>
      </c>
      <c r="G263">
        <v>0.97449300122801319</v>
      </c>
      <c r="H263">
        <v>0.97561388821695838</v>
      </c>
      <c r="I263">
        <v>0.9935631266500724</v>
      </c>
      <c r="J263">
        <v>0.98932837958748721</v>
      </c>
    </row>
    <row r="264" spans="1:10" x14ac:dyDescent="0.2">
      <c r="A264">
        <v>2</v>
      </c>
      <c r="B264">
        <v>-30</v>
      </c>
      <c r="C264" t="s">
        <v>20</v>
      </c>
      <c r="D264" t="s">
        <v>57</v>
      </c>
      <c r="E264">
        <v>0.89353450179286686</v>
      </c>
      <c r="F264">
        <v>0.97764677848271897</v>
      </c>
      <c r="G264">
        <v>0.95755475496738485</v>
      </c>
      <c r="H264">
        <v>0.92585645845781317</v>
      </c>
      <c r="I264">
        <v>0.98862933824213417</v>
      </c>
      <c r="J264">
        <v>0.96937066461662857</v>
      </c>
    </row>
    <row r="265" spans="1:10" x14ac:dyDescent="0.2">
      <c r="A265">
        <v>3</v>
      </c>
      <c r="B265">
        <v>-30</v>
      </c>
      <c r="C265" t="s">
        <v>20</v>
      </c>
      <c r="D265" t="s">
        <v>57</v>
      </c>
      <c r="E265">
        <v>0.7943160662338753</v>
      </c>
      <c r="F265">
        <v>0.96010946440371236</v>
      </c>
      <c r="G265">
        <v>0.9156035989251996</v>
      </c>
      <c r="H265">
        <v>0.82250609053269408</v>
      </c>
      <c r="I265">
        <v>0.98013230065273838</v>
      </c>
      <c r="J265">
        <v>0.92321594915229355</v>
      </c>
    </row>
    <row r="266" spans="1:10" x14ac:dyDescent="0.2">
      <c r="A266">
        <v>4</v>
      </c>
      <c r="B266">
        <v>-30</v>
      </c>
      <c r="C266" t="s">
        <v>20</v>
      </c>
      <c r="D266" t="s">
        <v>57</v>
      </c>
      <c r="E266">
        <v>0.67280721696542489</v>
      </c>
      <c r="F266">
        <v>0.92411516045025199</v>
      </c>
      <c r="G266">
        <v>0.84831616507751306</v>
      </c>
      <c r="H266">
        <v>0.66027893405071458</v>
      </c>
      <c r="I266">
        <v>0.95525165734732398</v>
      </c>
      <c r="J266">
        <v>0.83491494607792938</v>
      </c>
    </row>
    <row r="267" spans="1:10" x14ac:dyDescent="0.2">
      <c r="A267">
        <v>0</v>
      </c>
      <c r="B267">
        <v>-25</v>
      </c>
      <c r="C267" t="s">
        <v>20</v>
      </c>
      <c r="D267" t="s">
        <v>57</v>
      </c>
    </row>
    <row r="268" spans="1:10" x14ac:dyDescent="0.2">
      <c r="A268">
        <v>1</v>
      </c>
      <c r="B268">
        <v>-25</v>
      </c>
      <c r="C268" t="s">
        <v>20</v>
      </c>
      <c r="D268" t="s">
        <v>57</v>
      </c>
      <c r="E268">
        <v>0.96228174819237478</v>
      </c>
      <c r="F268">
        <v>0.98110727651805585</v>
      </c>
      <c r="G268">
        <v>0.97617738473283155</v>
      </c>
      <c r="H268">
        <v>0.97552232369689984</v>
      </c>
      <c r="I268">
        <v>0.99290076166699315</v>
      </c>
      <c r="J268">
        <v>0.98909289044506521</v>
      </c>
    </row>
    <row r="269" spans="1:10" x14ac:dyDescent="0.2">
      <c r="A269">
        <v>2</v>
      </c>
      <c r="B269">
        <v>-25</v>
      </c>
      <c r="C269" t="s">
        <v>20</v>
      </c>
      <c r="D269" t="s">
        <v>57</v>
      </c>
      <c r="E269">
        <v>0.89105445875432288</v>
      </c>
      <c r="F269">
        <v>0.97563942223400557</v>
      </c>
      <c r="G269">
        <v>0.95556745095893003</v>
      </c>
      <c r="H269">
        <v>0.92550673909542003</v>
      </c>
      <c r="I269">
        <v>0.98924696673586199</v>
      </c>
      <c r="J269">
        <v>0.97016859296671665</v>
      </c>
    </row>
    <row r="270" spans="1:10" x14ac:dyDescent="0.2">
      <c r="A270">
        <v>3</v>
      </c>
      <c r="B270">
        <v>-25</v>
      </c>
      <c r="C270" t="s">
        <v>20</v>
      </c>
      <c r="D270" t="s">
        <v>57</v>
      </c>
      <c r="E270">
        <v>0.78629748587494785</v>
      </c>
      <c r="F270">
        <v>0.95755076745933443</v>
      </c>
      <c r="G270">
        <v>0.91188389749435517</v>
      </c>
      <c r="H270">
        <v>0.81729224597505179</v>
      </c>
      <c r="I270">
        <v>0.97882670144354522</v>
      </c>
      <c r="J270">
        <v>0.91870080444925595</v>
      </c>
    </row>
    <row r="271" spans="1:10" x14ac:dyDescent="0.2">
      <c r="A271">
        <v>4</v>
      </c>
      <c r="B271">
        <v>-25</v>
      </c>
      <c r="C271" t="s">
        <v>20</v>
      </c>
      <c r="D271" t="s">
        <v>57</v>
      </c>
      <c r="E271">
        <v>0.66260432316516271</v>
      </c>
      <c r="F271">
        <v>0.91231641274026565</v>
      </c>
      <c r="G271">
        <v>0.83725362861852959</v>
      </c>
      <c r="H271">
        <v>0.64945297321732087</v>
      </c>
      <c r="I271">
        <v>0.94743673528100358</v>
      </c>
      <c r="J271">
        <v>0.82129773090983471</v>
      </c>
    </row>
    <row r="272" spans="1:10" x14ac:dyDescent="0.2">
      <c r="A272">
        <v>0</v>
      </c>
      <c r="B272">
        <v>-20</v>
      </c>
      <c r="C272" t="s">
        <v>20</v>
      </c>
      <c r="D272" t="s">
        <v>57</v>
      </c>
      <c r="E272">
        <v>0.97006913771748116</v>
      </c>
      <c r="F272">
        <v>0.98799332376731563</v>
      </c>
      <c r="G272">
        <v>0.98157165474589381</v>
      </c>
      <c r="H272">
        <v>0.99256073493710184</v>
      </c>
      <c r="I272">
        <v>0.99521893549095963</v>
      </c>
      <c r="J272">
        <v>0.99378360275862276</v>
      </c>
    </row>
    <row r="273" spans="1:10" x14ac:dyDescent="0.2">
      <c r="A273">
        <v>1</v>
      </c>
      <c r="B273">
        <v>-20</v>
      </c>
      <c r="C273" t="s">
        <v>20</v>
      </c>
      <c r="D273" t="s">
        <v>57</v>
      </c>
      <c r="E273">
        <v>0.95892824355432837</v>
      </c>
      <c r="F273">
        <v>0.97999684650173158</v>
      </c>
      <c r="G273">
        <v>0.97418174346091335</v>
      </c>
      <c r="H273">
        <v>0.97442684961829518</v>
      </c>
      <c r="I273">
        <v>0.99349633324399045</v>
      </c>
      <c r="J273">
        <v>0.98913204184358539</v>
      </c>
    </row>
    <row r="274" spans="1:10" x14ac:dyDescent="0.2">
      <c r="A274">
        <v>2</v>
      </c>
      <c r="B274">
        <v>-20</v>
      </c>
      <c r="C274" t="s">
        <v>20</v>
      </c>
      <c r="D274" t="s">
        <v>57</v>
      </c>
      <c r="E274">
        <v>0.88475084774379975</v>
      </c>
      <c r="F274">
        <v>0.97639069253182842</v>
      </c>
      <c r="G274">
        <v>0.95471407594655699</v>
      </c>
      <c r="H274">
        <v>0.92019577673081576</v>
      </c>
      <c r="I274">
        <v>0.98749277742298758</v>
      </c>
      <c r="J274">
        <v>0.96676850541031523</v>
      </c>
    </row>
    <row r="275" spans="1:10" x14ac:dyDescent="0.2">
      <c r="A275">
        <v>3</v>
      </c>
      <c r="B275">
        <v>-20</v>
      </c>
      <c r="C275" t="s">
        <v>20</v>
      </c>
      <c r="D275" t="s">
        <v>57</v>
      </c>
      <c r="E275">
        <v>0.771191940695516</v>
      </c>
      <c r="F275">
        <v>0.95426395530997965</v>
      </c>
      <c r="G275">
        <v>0.90608666546558725</v>
      </c>
      <c r="H275">
        <v>0.80728026832343358</v>
      </c>
      <c r="I275">
        <v>0.97704172109652543</v>
      </c>
      <c r="J275">
        <v>0.91120844568972925</v>
      </c>
    </row>
    <row r="276" spans="1:10" x14ac:dyDescent="0.2">
      <c r="A276">
        <v>4</v>
      </c>
      <c r="B276">
        <v>-20</v>
      </c>
      <c r="C276" t="s">
        <v>20</v>
      </c>
      <c r="D276" t="s">
        <v>57</v>
      </c>
      <c r="E276">
        <v>0.64239497644246613</v>
      </c>
      <c r="F276">
        <v>0.89843136442051674</v>
      </c>
      <c r="G276">
        <v>0.82279693194127546</v>
      </c>
      <c r="H276">
        <v>0.63570290616405756</v>
      </c>
      <c r="I276">
        <v>0.93797933853567494</v>
      </c>
      <c r="J276">
        <v>0.80299820322751514</v>
      </c>
    </row>
    <row r="277" spans="1:10" x14ac:dyDescent="0.2">
      <c r="A277">
        <v>0</v>
      </c>
      <c r="B277">
        <v>-15</v>
      </c>
      <c r="C277" t="s">
        <v>20</v>
      </c>
      <c r="D277" t="s">
        <v>57</v>
      </c>
      <c r="E277">
        <v>0.96715361871608918</v>
      </c>
      <c r="F277">
        <v>0.98360322493447483</v>
      </c>
      <c r="G277">
        <v>0.97987423419454378</v>
      </c>
      <c r="H277">
        <v>0.98232023882753405</v>
      </c>
      <c r="I277">
        <v>0.99332405012899361</v>
      </c>
      <c r="J277">
        <v>0.99164904102699281</v>
      </c>
    </row>
    <row r="278" spans="1:10" x14ac:dyDescent="0.2">
      <c r="A278">
        <v>1</v>
      </c>
      <c r="B278">
        <v>-15</v>
      </c>
      <c r="C278" t="s">
        <v>20</v>
      </c>
      <c r="D278" t="s">
        <v>57</v>
      </c>
      <c r="E278">
        <v>0.94415049167011478</v>
      </c>
      <c r="F278">
        <v>0.98423636261598135</v>
      </c>
      <c r="G278">
        <v>0.97531617611446364</v>
      </c>
      <c r="H278">
        <v>0.96598492723762241</v>
      </c>
      <c r="I278">
        <v>0.99184506980318521</v>
      </c>
      <c r="J278">
        <v>0.98579189616997898</v>
      </c>
    </row>
    <row r="279" spans="1:10" x14ac:dyDescent="0.2">
      <c r="A279">
        <v>2</v>
      </c>
      <c r="B279">
        <v>-15</v>
      </c>
      <c r="C279" t="s">
        <v>20</v>
      </c>
      <c r="D279" t="s">
        <v>57</v>
      </c>
      <c r="E279">
        <v>0.87088291868079903</v>
      </c>
      <c r="F279">
        <v>0.97556330961430915</v>
      </c>
      <c r="G279">
        <v>0.95075072742954725</v>
      </c>
      <c r="H279">
        <v>0.90985521195459518</v>
      </c>
      <c r="I279">
        <v>0.98697407846725205</v>
      </c>
      <c r="J279">
        <v>0.9629514979865974</v>
      </c>
    </row>
    <row r="280" spans="1:10" x14ac:dyDescent="0.2">
      <c r="A280">
        <v>3</v>
      </c>
      <c r="B280">
        <v>-15</v>
      </c>
      <c r="C280" t="s">
        <v>20</v>
      </c>
      <c r="D280" t="s">
        <v>57</v>
      </c>
      <c r="E280">
        <v>0.74828430591476791</v>
      </c>
      <c r="F280">
        <v>0.95079543673456124</v>
      </c>
      <c r="G280">
        <v>0.8983222223134576</v>
      </c>
      <c r="H280">
        <v>0.7920555160930054</v>
      </c>
      <c r="I280">
        <v>0.97485835439663504</v>
      </c>
      <c r="J280">
        <v>0.90063590077031974</v>
      </c>
    </row>
    <row r="281" spans="1:10" x14ac:dyDescent="0.2">
      <c r="A281">
        <v>4</v>
      </c>
      <c r="B281">
        <v>-15</v>
      </c>
      <c r="C281" t="s">
        <v>20</v>
      </c>
      <c r="D281" t="s">
        <v>57</v>
      </c>
      <c r="E281">
        <v>0.61129363653484248</v>
      </c>
      <c r="F281">
        <v>0.88291489074703455</v>
      </c>
      <c r="G281">
        <v>0.80528807135596703</v>
      </c>
      <c r="H281">
        <v>0.61910117060021941</v>
      </c>
      <c r="I281">
        <v>0.92703540822308239</v>
      </c>
      <c r="J281">
        <v>0.77984857297497634</v>
      </c>
    </row>
    <row r="282" spans="1:10" x14ac:dyDescent="0.2">
      <c r="A282">
        <v>0</v>
      </c>
      <c r="B282">
        <v>-10</v>
      </c>
      <c r="C282" t="s">
        <v>20</v>
      </c>
      <c r="D282" t="s">
        <v>57</v>
      </c>
      <c r="E282">
        <v>0.95909443744120038</v>
      </c>
      <c r="F282">
        <v>0.98023851221578195</v>
      </c>
      <c r="G282">
        <v>0.97448234490046681</v>
      </c>
      <c r="H282">
        <v>0.97447722670373482</v>
      </c>
      <c r="I282">
        <v>0.99437377396108162</v>
      </c>
      <c r="J282">
        <v>0.99049893018594837</v>
      </c>
    </row>
    <row r="283" spans="1:10" x14ac:dyDescent="0.2">
      <c r="A283">
        <v>1</v>
      </c>
      <c r="B283">
        <v>-10</v>
      </c>
      <c r="C283" t="s">
        <v>20</v>
      </c>
      <c r="D283" t="s">
        <v>57</v>
      </c>
      <c r="E283">
        <v>0.93304667213098558</v>
      </c>
      <c r="F283">
        <v>0.98380105212313118</v>
      </c>
      <c r="G283">
        <v>0.97247724987517803</v>
      </c>
      <c r="H283">
        <v>0.95316338589437943</v>
      </c>
      <c r="I283">
        <v>0.9903518231028372</v>
      </c>
      <c r="J283">
        <v>0.98140793767695855</v>
      </c>
    </row>
    <row r="284" spans="1:10" x14ac:dyDescent="0.2">
      <c r="A284">
        <v>2</v>
      </c>
      <c r="B284">
        <v>-10</v>
      </c>
      <c r="C284" t="s">
        <v>20</v>
      </c>
      <c r="D284" t="s">
        <v>57</v>
      </c>
      <c r="E284">
        <v>0.85381790863942841</v>
      </c>
      <c r="F284">
        <v>0.97056253202891996</v>
      </c>
      <c r="G284">
        <v>0.94197952072783764</v>
      </c>
      <c r="H284">
        <v>0.89750321117391008</v>
      </c>
      <c r="I284">
        <v>0.98965482017206541</v>
      </c>
      <c r="J284">
        <v>0.96059503012395298</v>
      </c>
    </row>
    <row r="285" spans="1:10" x14ac:dyDescent="0.2">
      <c r="A285">
        <v>3</v>
      </c>
      <c r="B285">
        <v>-10</v>
      </c>
      <c r="C285" t="s">
        <v>20</v>
      </c>
      <c r="D285" t="s">
        <v>57</v>
      </c>
      <c r="E285">
        <v>0.71802150445358037</v>
      </c>
      <c r="F285">
        <v>0.9467484034153052</v>
      </c>
      <c r="G285">
        <v>0.88835065657439483</v>
      </c>
      <c r="H285">
        <v>0.77220358363051289</v>
      </c>
      <c r="I285">
        <v>0.97257787240027282</v>
      </c>
      <c r="J285">
        <v>0.8864284777330369</v>
      </c>
    </row>
    <row r="286" spans="1:10" x14ac:dyDescent="0.2">
      <c r="A286">
        <v>4</v>
      </c>
      <c r="B286">
        <v>-10</v>
      </c>
      <c r="C286" t="s">
        <v>20</v>
      </c>
      <c r="D286" t="s">
        <v>57</v>
      </c>
      <c r="E286">
        <v>0.56499797018335385</v>
      </c>
      <c r="F286">
        <v>0.87192435835943616</v>
      </c>
      <c r="G286">
        <v>0.78953762529032334</v>
      </c>
      <c r="H286">
        <v>0.57740373341303397</v>
      </c>
      <c r="I286">
        <v>0.91873270717750966</v>
      </c>
      <c r="J286">
        <v>0.75115322627213055</v>
      </c>
    </row>
    <row r="287" spans="1:10" x14ac:dyDescent="0.2">
      <c r="A287">
        <v>0</v>
      </c>
      <c r="B287">
        <v>-5</v>
      </c>
      <c r="C287" t="s">
        <v>20</v>
      </c>
      <c r="D287" t="s">
        <v>57</v>
      </c>
      <c r="E287">
        <v>0.93336505260208336</v>
      </c>
      <c r="F287">
        <v>0.98393730685088898</v>
      </c>
      <c r="G287">
        <v>0.97290012466804365</v>
      </c>
      <c r="H287">
        <v>0.95685112391840277</v>
      </c>
      <c r="I287">
        <v>0.99222901113728845</v>
      </c>
      <c r="J287">
        <v>0.98501521732048003</v>
      </c>
    </row>
    <row r="288" spans="1:10" x14ac:dyDescent="0.2">
      <c r="A288">
        <v>1</v>
      </c>
      <c r="B288">
        <v>-5</v>
      </c>
      <c r="C288" t="s">
        <v>20</v>
      </c>
      <c r="D288" t="s">
        <v>57</v>
      </c>
      <c r="E288">
        <v>0.91131073618368663</v>
      </c>
      <c r="F288">
        <v>0.98125901626260359</v>
      </c>
      <c r="G288">
        <v>0.96502018492158304</v>
      </c>
      <c r="H288">
        <v>0.93801883307841083</v>
      </c>
      <c r="I288">
        <v>0.99051467911492119</v>
      </c>
      <c r="J288">
        <v>0.977103925647411</v>
      </c>
    </row>
    <row r="289" spans="1:10" x14ac:dyDescent="0.2">
      <c r="A289">
        <v>2</v>
      </c>
      <c r="B289">
        <v>-5</v>
      </c>
      <c r="C289" t="s">
        <v>20</v>
      </c>
      <c r="D289" t="s">
        <v>57</v>
      </c>
      <c r="E289">
        <v>0.84006759233509576</v>
      </c>
      <c r="F289">
        <v>0.97023830391149923</v>
      </c>
      <c r="G289">
        <v>0.93665297593123276</v>
      </c>
      <c r="H289">
        <v>0.87307465120679395</v>
      </c>
      <c r="I289">
        <v>0.98750388753636165</v>
      </c>
      <c r="J289">
        <v>0.95095330701071801</v>
      </c>
    </row>
    <row r="290" spans="1:10" x14ac:dyDescent="0.2">
      <c r="A290">
        <v>3</v>
      </c>
      <c r="B290">
        <v>-5</v>
      </c>
      <c r="C290" t="s">
        <v>20</v>
      </c>
      <c r="D290" t="s">
        <v>57</v>
      </c>
      <c r="E290">
        <v>0.71137117941018568</v>
      </c>
      <c r="F290">
        <v>0.94817741452042936</v>
      </c>
      <c r="G290">
        <v>0.88327879083118177</v>
      </c>
      <c r="H290">
        <v>0.73663367088521381</v>
      </c>
      <c r="I290">
        <v>0.97108785714361001</v>
      </c>
      <c r="J290">
        <v>0.87943329869324416</v>
      </c>
    </row>
    <row r="291" spans="1:10" x14ac:dyDescent="0.2">
      <c r="A291">
        <v>4</v>
      </c>
      <c r="B291">
        <v>-5</v>
      </c>
      <c r="C291" t="s">
        <v>20</v>
      </c>
      <c r="D291" t="s">
        <v>57</v>
      </c>
    </row>
    <row r="292" spans="1:10" x14ac:dyDescent="0.2">
      <c r="A292">
        <v>0</v>
      </c>
      <c r="B292">
        <v>0</v>
      </c>
      <c r="C292" t="s">
        <v>20</v>
      </c>
      <c r="D292" t="s">
        <v>57</v>
      </c>
      <c r="E292">
        <v>0.91199077521234317</v>
      </c>
      <c r="F292">
        <v>0.98395983661948083</v>
      </c>
      <c r="G292">
        <v>0.96734807003505685</v>
      </c>
      <c r="H292">
        <v>0.93578294375262039</v>
      </c>
      <c r="I292">
        <v>0.98975628706249796</v>
      </c>
      <c r="J292">
        <v>0.97715868657909821</v>
      </c>
    </row>
    <row r="293" spans="1:10" x14ac:dyDescent="0.2">
      <c r="A293">
        <v>1</v>
      </c>
      <c r="B293">
        <v>0</v>
      </c>
      <c r="C293" t="s">
        <v>20</v>
      </c>
      <c r="D293" t="s">
        <v>57</v>
      </c>
      <c r="E293">
        <v>0.8834701872707813</v>
      </c>
      <c r="F293">
        <v>0.98006182809391762</v>
      </c>
      <c r="G293">
        <v>0.95706599949151716</v>
      </c>
      <c r="H293">
        <v>0.91645897911306318</v>
      </c>
      <c r="I293">
        <v>0.98969032615130603</v>
      </c>
      <c r="J293">
        <v>0.9698105317838368</v>
      </c>
    </row>
    <row r="294" spans="1:10" x14ac:dyDescent="0.2">
      <c r="A294">
        <v>2</v>
      </c>
      <c r="B294">
        <v>0</v>
      </c>
      <c r="C294" t="s">
        <v>20</v>
      </c>
      <c r="D294" t="s">
        <v>57</v>
      </c>
      <c r="E294">
        <v>0.81529619607180526</v>
      </c>
      <c r="F294">
        <v>0.96773797301842723</v>
      </c>
      <c r="G294">
        <v>0.92729186018625998</v>
      </c>
      <c r="H294">
        <v>0.84337930874258571</v>
      </c>
      <c r="I294">
        <v>0.98397581104595877</v>
      </c>
      <c r="J294">
        <v>0.9366534047552264</v>
      </c>
    </row>
    <row r="295" spans="1:10" x14ac:dyDescent="0.2">
      <c r="A295">
        <v>3</v>
      </c>
      <c r="B295">
        <v>0</v>
      </c>
      <c r="C295" t="s">
        <v>20</v>
      </c>
      <c r="D295" t="s">
        <v>57</v>
      </c>
      <c r="E295">
        <v>0.70257421023562838</v>
      </c>
      <c r="F295">
        <v>0.94047693475785443</v>
      </c>
      <c r="G295">
        <v>0.87060315231849073</v>
      </c>
      <c r="H295">
        <v>0.69658884656289277</v>
      </c>
      <c r="I295">
        <v>0.96998940538407996</v>
      </c>
      <c r="J295">
        <v>0.86942218785311287</v>
      </c>
    </row>
    <row r="296" spans="1:10" x14ac:dyDescent="0.2">
      <c r="A296">
        <v>4</v>
      </c>
      <c r="B296">
        <v>0</v>
      </c>
      <c r="C296" t="s">
        <v>20</v>
      </c>
      <c r="D296" t="s">
        <v>57</v>
      </c>
    </row>
    <row r="297" spans="1:10" x14ac:dyDescent="0.2">
      <c r="A297">
        <v>0</v>
      </c>
      <c r="B297">
        <v>5</v>
      </c>
      <c r="C297" t="s">
        <v>20</v>
      </c>
      <c r="D297" t="s">
        <v>57</v>
      </c>
      <c r="E297">
        <v>0.87874256084146118</v>
      </c>
      <c r="F297">
        <v>0.98249841623783862</v>
      </c>
      <c r="G297">
        <v>0.95739030416714499</v>
      </c>
      <c r="H297">
        <v>0.90848825779751319</v>
      </c>
      <c r="I297">
        <v>0.98901389718903165</v>
      </c>
      <c r="J297">
        <v>0.96906619658848636</v>
      </c>
    </row>
    <row r="298" spans="1:10" x14ac:dyDescent="0.2">
      <c r="A298">
        <v>1</v>
      </c>
      <c r="B298">
        <v>5</v>
      </c>
      <c r="C298" t="s">
        <v>20</v>
      </c>
      <c r="D298" t="s">
        <v>57</v>
      </c>
      <c r="E298">
        <v>0.84426615706796782</v>
      </c>
      <c r="F298">
        <v>0.97539794224047804</v>
      </c>
      <c r="G298">
        <v>0.94331972686834575</v>
      </c>
      <c r="H298">
        <v>0.88909443702742075</v>
      </c>
      <c r="I298">
        <v>0.99039384947180742</v>
      </c>
      <c r="J298">
        <v>0.96199722893928197</v>
      </c>
    </row>
    <row r="299" spans="1:10" x14ac:dyDescent="0.2">
      <c r="A299">
        <v>2</v>
      </c>
      <c r="B299">
        <v>5</v>
      </c>
      <c r="C299" t="s">
        <v>20</v>
      </c>
      <c r="D299" t="s">
        <v>57</v>
      </c>
      <c r="E299">
        <v>0.77440985115090633</v>
      </c>
      <c r="F299">
        <v>0.96578932878103785</v>
      </c>
      <c r="G299">
        <v>0.91585093734149159</v>
      </c>
      <c r="H299">
        <v>0.81185657541658529</v>
      </c>
      <c r="I299">
        <v>0.97947620745797637</v>
      </c>
      <c r="J299">
        <v>0.91706933344870156</v>
      </c>
    </row>
    <row r="300" spans="1:10" x14ac:dyDescent="0.2">
      <c r="A300">
        <v>3</v>
      </c>
      <c r="B300">
        <v>5</v>
      </c>
      <c r="C300" t="s">
        <v>20</v>
      </c>
      <c r="D300" t="s">
        <v>57</v>
      </c>
      <c r="E300">
        <v>0.67949987813881629</v>
      </c>
      <c r="F300">
        <v>0.92982176977826925</v>
      </c>
      <c r="G300">
        <v>0.85411840907393088</v>
      </c>
      <c r="H300">
        <v>0.65269639856725314</v>
      </c>
      <c r="I300">
        <v>0.95780083771994096</v>
      </c>
      <c r="J300">
        <v>0.84266202292219605</v>
      </c>
    </row>
    <row r="301" spans="1:10" x14ac:dyDescent="0.2">
      <c r="A301">
        <v>4</v>
      </c>
      <c r="B301">
        <v>5</v>
      </c>
      <c r="C301" t="s">
        <v>20</v>
      </c>
      <c r="D301" t="s">
        <v>57</v>
      </c>
    </row>
    <row r="302" spans="1:10" x14ac:dyDescent="0.2">
      <c r="A302">
        <v>0</v>
      </c>
      <c r="B302">
        <v>10</v>
      </c>
      <c r="C302" t="s">
        <v>20</v>
      </c>
      <c r="D302" t="s">
        <v>57</v>
      </c>
      <c r="E302">
        <v>0.83256401622742093</v>
      </c>
      <c r="F302">
        <v>0.97794565564686198</v>
      </c>
      <c r="G302">
        <v>0.94166313386942235</v>
      </c>
      <c r="H302">
        <v>0.87414661272175076</v>
      </c>
      <c r="I302">
        <v>0.98960745412789763</v>
      </c>
      <c r="J302">
        <v>0.95943044219265217</v>
      </c>
    </row>
    <row r="303" spans="1:10" x14ac:dyDescent="0.2">
      <c r="A303">
        <v>1</v>
      </c>
      <c r="B303">
        <v>10</v>
      </c>
      <c r="C303" t="s">
        <v>20</v>
      </c>
      <c r="D303" t="s">
        <v>57</v>
      </c>
      <c r="E303">
        <v>0.81782442365248997</v>
      </c>
      <c r="F303">
        <v>0.97506989612590445</v>
      </c>
      <c r="G303">
        <v>0.93384699874185839</v>
      </c>
      <c r="H303">
        <v>0.8492520405424927</v>
      </c>
      <c r="I303">
        <v>0.98766731379089356</v>
      </c>
      <c r="J303">
        <v>0.9459765318399328</v>
      </c>
    </row>
    <row r="304" spans="1:10" x14ac:dyDescent="0.2">
      <c r="A304">
        <v>2</v>
      </c>
      <c r="B304">
        <v>10</v>
      </c>
      <c r="C304" t="s">
        <v>20</v>
      </c>
      <c r="D304" t="s">
        <v>57</v>
      </c>
      <c r="E304">
        <v>0.72349539557775822</v>
      </c>
      <c r="F304">
        <v>0.96168267340519464</v>
      </c>
      <c r="G304">
        <v>0.89874871452704086</v>
      </c>
      <c r="H304">
        <v>0.76760335343178432</v>
      </c>
      <c r="I304">
        <v>0.97650639979433118</v>
      </c>
      <c r="J304">
        <v>0.89498718085860585</v>
      </c>
    </row>
    <row r="305" spans="1:10" x14ac:dyDescent="0.2">
      <c r="A305">
        <v>3</v>
      </c>
      <c r="B305">
        <v>10</v>
      </c>
      <c r="C305" t="s">
        <v>20</v>
      </c>
      <c r="D305" t="s">
        <v>57</v>
      </c>
      <c r="E305">
        <v>0.63254159569989488</v>
      </c>
      <c r="F305">
        <v>0.90826570957525943</v>
      </c>
      <c r="G305">
        <v>0.82917740623509661</v>
      </c>
      <c r="H305">
        <v>0.63880256812554637</v>
      </c>
      <c r="I305">
        <v>0.95150825598939803</v>
      </c>
      <c r="J305">
        <v>0.8052579850149284</v>
      </c>
    </row>
    <row r="306" spans="1:10" x14ac:dyDescent="0.2">
      <c r="A306">
        <v>4</v>
      </c>
      <c r="B306">
        <v>10</v>
      </c>
      <c r="C306" t="s">
        <v>20</v>
      </c>
      <c r="D306" t="s">
        <v>57</v>
      </c>
    </row>
    <row r="307" spans="1:10" x14ac:dyDescent="0.2">
      <c r="A307">
        <v>0</v>
      </c>
      <c r="B307">
        <v>15</v>
      </c>
      <c r="C307" t="s">
        <v>20</v>
      </c>
      <c r="D307" t="s">
        <v>57</v>
      </c>
    </row>
    <row r="308" spans="1:10" x14ac:dyDescent="0.2">
      <c r="A308">
        <v>1</v>
      </c>
      <c r="B308">
        <v>15</v>
      </c>
      <c r="C308" t="s">
        <v>20</v>
      </c>
      <c r="D308" t="s">
        <v>57</v>
      </c>
      <c r="E308">
        <v>0.77015360619742823</v>
      </c>
      <c r="F308">
        <v>0.97421493864342323</v>
      </c>
      <c r="G308">
        <v>0.92050955766444498</v>
      </c>
      <c r="H308">
        <v>0.80670093848737767</v>
      </c>
      <c r="I308">
        <v>0.98405983808649444</v>
      </c>
      <c r="J308">
        <v>0.92338440832849278</v>
      </c>
    </row>
    <row r="309" spans="1:10" x14ac:dyDescent="0.2">
      <c r="A309">
        <v>2</v>
      </c>
      <c r="B309">
        <v>15</v>
      </c>
      <c r="C309" t="s">
        <v>20</v>
      </c>
      <c r="D309" t="s">
        <v>57</v>
      </c>
      <c r="E309">
        <v>0.68841526633148431</v>
      </c>
      <c r="F309">
        <v>0.96047506641273639</v>
      </c>
      <c r="G309">
        <v>0.88362345252932928</v>
      </c>
      <c r="H309">
        <v>0.70583586611490745</v>
      </c>
      <c r="I309">
        <v>0.97428937762827161</v>
      </c>
      <c r="J309">
        <v>0.87523547995234086</v>
      </c>
    </row>
    <row r="310" spans="1:10" x14ac:dyDescent="0.2">
      <c r="A310">
        <v>3</v>
      </c>
      <c r="B310">
        <v>15</v>
      </c>
      <c r="C310" t="s">
        <v>20</v>
      </c>
      <c r="D310" t="s">
        <v>57</v>
      </c>
      <c r="E310">
        <v>0.55951462319142997</v>
      </c>
      <c r="F310">
        <v>0.90000309748061369</v>
      </c>
      <c r="G310">
        <v>0.80807032148746216</v>
      </c>
      <c r="H310">
        <v>0.56336832803783154</v>
      </c>
      <c r="I310">
        <v>0.94485587567299478</v>
      </c>
      <c r="J310">
        <v>0.76080526791722869</v>
      </c>
    </row>
    <row r="311" spans="1:10" x14ac:dyDescent="0.2">
      <c r="A311">
        <v>4</v>
      </c>
      <c r="B311">
        <v>15</v>
      </c>
      <c r="C311" t="s">
        <v>20</v>
      </c>
      <c r="D311" t="s">
        <v>57</v>
      </c>
    </row>
    <row r="312" spans="1:10" x14ac:dyDescent="0.2">
      <c r="A312">
        <v>0</v>
      </c>
      <c r="B312">
        <v>20</v>
      </c>
      <c r="C312" t="s">
        <v>20</v>
      </c>
      <c r="D312" t="s">
        <v>57</v>
      </c>
    </row>
    <row r="313" spans="1:10" x14ac:dyDescent="0.2">
      <c r="A313">
        <v>1</v>
      </c>
      <c r="B313">
        <v>20</v>
      </c>
      <c r="C313" t="s">
        <v>20</v>
      </c>
      <c r="D313" t="s">
        <v>57</v>
      </c>
      <c r="E313">
        <v>0.70461255350286855</v>
      </c>
      <c r="F313">
        <v>0.96942886585220722</v>
      </c>
      <c r="G313">
        <v>0.89718072338973875</v>
      </c>
      <c r="H313">
        <v>0.74121429626378332</v>
      </c>
      <c r="I313">
        <v>0.98103758565714738</v>
      </c>
      <c r="J313">
        <v>0.89668143126878419</v>
      </c>
    </row>
    <row r="314" spans="1:10" x14ac:dyDescent="0.2">
      <c r="A314">
        <v>2</v>
      </c>
      <c r="B314">
        <v>20</v>
      </c>
      <c r="C314" t="s">
        <v>20</v>
      </c>
      <c r="D314" t="s">
        <v>57</v>
      </c>
      <c r="E314">
        <v>0.67441041362036924</v>
      </c>
      <c r="F314">
        <v>0.94843409963701641</v>
      </c>
      <c r="G314">
        <v>0.86673721278929794</v>
      </c>
      <c r="H314">
        <v>0.65459081999999702</v>
      </c>
      <c r="I314">
        <v>0.96938103246956842</v>
      </c>
      <c r="J314">
        <v>0.84946461510118054</v>
      </c>
    </row>
    <row r="315" spans="1:10" x14ac:dyDescent="0.2">
      <c r="A315">
        <v>3</v>
      </c>
      <c r="B315">
        <v>20</v>
      </c>
      <c r="C315" t="s">
        <v>20</v>
      </c>
      <c r="D315" t="s">
        <v>57</v>
      </c>
      <c r="E315">
        <v>0.48847403103671738</v>
      </c>
      <c r="F315">
        <v>0.87287832379402408</v>
      </c>
      <c r="G315">
        <v>0.76538704972913563</v>
      </c>
      <c r="H315">
        <v>0.4920140960656133</v>
      </c>
      <c r="I315">
        <v>0.91800016065604539</v>
      </c>
      <c r="J315">
        <v>0.70616480449834484</v>
      </c>
    </row>
    <row r="316" spans="1:10" x14ac:dyDescent="0.2">
      <c r="A316">
        <v>4</v>
      </c>
      <c r="B316">
        <v>20</v>
      </c>
      <c r="C316" t="s">
        <v>20</v>
      </c>
      <c r="D316" t="s">
        <v>57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8EF5-C6CF-1E42-88AF-8F95CFD62189}">
  <sheetPr codeName="Sheet17"/>
  <dimension ref="B1:AJ83"/>
  <sheetViews>
    <sheetView zoomScale="58" zoomScaleNormal="58" workbookViewId="0">
      <selection activeCell="AN81" sqref="AN81"/>
    </sheetView>
    <sheetView workbookViewId="1"/>
  </sheetViews>
  <sheetFormatPr baseColWidth="10" defaultRowHeight="16" x14ac:dyDescent="0.2"/>
  <cols>
    <col min="3" max="3" width="10.83203125" customWidth="1"/>
    <col min="5" max="5" width="10.83203125" customWidth="1"/>
  </cols>
  <sheetData>
    <row r="1" spans="2:36" ht="17" thickBot="1" x14ac:dyDescent="0.25"/>
    <row r="2" spans="2:36" ht="17" thickBot="1" x14ac:dyDescent="0.25">
      <c r="B2" s="123" t="s">
        <v>45</v>
      </c>
      <c r="C2" s="124"/>
      <c r="D2" s="124"/>
      <c r="E2" s="124"/>
      <c r="F2" s="124"/>
      <c r="G2" s="124"/>
      <c r="H2" s="124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6"/>
    </row>
    <row r="3" spans="2:36" x14ac:dyDescent="0.2">
      <c r="B3" s="40"/>
      <c r="C3" s="41" t="s">
        <v>46</v>
      </c>
      <c r="D3" s="41" t="s">
        <v>47</v>
      </c>
      <c r="E3" s="41" t="s">
        <v>48</v>
      </c>
      <c r="F3" s="42"/>
      <c r="G3" s="42"/>
      <c r="H3" s="43"/>
      <c r="I3" s="40"/>
      <c r="J3" s="44" t="s">
        <v>46</v>
      </c>
      <c r="K3" s="44" t="s">
        <v>47</v>
      </c>
      <c r="L3" s="44" t="s">
        <v>48</v>
      </c>
      <c r="P3" s="40"/>
      <c r="Q3" s="44" t="s">
        <v>46</v>
      </c>
      <c r="R3" s="44" t="s">
        <v>47</v>
      </c>
      <c r="S3" s="44" t="s">
        <v>48</v>
      </c>
      <c r="W3" s="40"/>
      <c r="X3" s="44" t="s">
        <v>46</v>
      </c>
      <c r="Y3" s="44" t="s">
        <v>47</v>
      </c>
      <c r="Z3" s="44" t="s">
        <v>48</v>
      </c>
      <c r="AD3" s="40"/>
      <c r="AE3" s="44" t="s">
        <v>46</v>
      </c>
      <c r="AF3" s="44" t="s">
        <v>47</v>
      </c>
      <c r="AG3" s="44" t="s">
        <v>48</v>
      </c>
      <c r="AJ3" s="26"/>
    </row>
    <row r="4" spans="2:36" x14ac:dyDescent="0.2">
      <c r="B4" s="45" t="s">
        <v>2</v>
      </c>
      <c r="C4" s="46">
        <v>0.91974990315769301</v>
      </c>
      <c r="D4" s="46">
        <v>0.98671601430344202</v>
      </c>
      <c r="E4" s="46">
        <v>0.96881705205178403</v>
      </c>
      <c r="F4" s="23"/>
      <c r="G4" s="23"/>
      <c r="H4" s="19"/>
      <c r="I4" s="47" t="s">
        <v>2</v>
      </c>
      <c r="J4" s="46">
        <v>0.90089502344301897</v>
      </c>
      <c r="K4" s="46">
        <v>0.98466904068857797</v>
      </c>
      <c r="L4" s="46">
        <v>0.96149741313057102</v>
      </c>
      <c r="M4" s="23"/>
      <c r="N4" s="23"/>
      <c r="O4" s="23"/>
      <c r="P4" s="47" t="s">
        <v>2</v>
      </c>
      <c r="Q4" s="46">
        <v>0.84156850613383805</v>
      </c>
      <c r="R4" s="46">
        <v>0.975443825223832</v>
      </c>
      <c r="S4" s="46">
        <v>0.93564047790434002</v>
      </c>
      <c r="T4" s="23"/>
      <c r="U4" s="23"/>
      <c r="V4" s="23"/>
      <c r="W4" s="47" t="s">
        <v>2</v>
      </c>
      <c r="X4" s="46">
        <v>0.74079496465155703</v>
      </c>
      <c r="Y4" s="46">
        <v>0.93937546846827202</v>
      </c>
      <c r="Z4" s="46">
        <v>0.87474623174904598</v>
      </c>
      <c r="AA4" s="23"/>
      <c r="AB4" s="23"/>
      <c r="AC4" s="23"/>
      <c r="AD4" s="47" t="s">
        <v>2</v>
      </c>
      <c r="AE4" s="46">
        <v>0.60672517494089395</v>
      </c>
      <c r="AF4" s="46">
        <v>0.85959954547957096</v>
      </c>
      <c r="AG4" s="46">
        <v>0.77303948828313396</v>
      </c>
      <c r="AJ4" s="26"/>
    </row>
    <row r="5" spans="2:36" x14ac:dyDescent="0.2">
      <c r="B5" s="45" t="s">
        <v>3</v>
      </c>
      <c r="C5" s="46">
        <v>0.94214514631466795</v>
      </c>
      <c r="D5" s="46">
        <v>0.99039425053837804</v>
      </c>
      <c r="E5" s="46">
        <v>0.97050229738732796</v>
      </c>
      <c r="F5" s="23"/>
      <c r="G5" s="23"/>
      <c r="H5" s="19"/>
      <c r="I5" s="47" t="s">
        <v>3</v>
      </c>
      <c r="J5" s="46">
        <v>0.92429454496693397</v>
      </c>
      <c r="K5" s="46">
        <v>0.98887271324006898</v>
      </c>
      <c r="L5" s="46">
        <v>0.96344672831546196</v>
      </c>
      <c r="M5" s="23"/>
      <c r="N5" s="23"/>
      <c r="O5" s="23"/>
      <c r="P5" s="47" t="s">
        <v>3</v>
      </c>
      <c r="Q5" s="46">
        <v>0.87310538841529195</v>
      </c>
      <c r="R5" s="46">
        <v>0.98486725538696096</v>
      </c>
      <c r="S5" s="46">
        <v>0.93979559500978505</v>
      </c>
      <c r="T5" s="23"/>
      <c r="U5" s="23"/>
      <c r="V5" s="23"/>
      <c r="W5" s="47" t="s">
        <v>3</v>
      </c>
      <c r="X5" s="46">
        <v>0.78319974144064897</v>
      </c>
      <c r="Y5" s="46">
        <v>0.97939104021670897</v>
      </c>
      <c r="Z5" s="46">
        <v>0.89654498918377101</v>
      </c>
      <c r="AA5" s="23"/>
      <c r="AB5" s="23"/>
      <c r="AC5" s="23"/>
      <c r="AD5" s="47" t="s">
        <v>3</v>
      </c>
      <c r="AE5" s="48">
        <v>0.633274694594819</v>
      </c>
      <c r="AF5" s="46">
        <v>0.91062644163099304</v>
      </c>
      <c r="AG5" s="46">
        <v>0.794031516569075</v>
      </c>
      <c r="AJ5" s="26"/>
    </row>
    <row r="6" spans="2:36" x14ac:dyDescent="0.2">
      <c r="B6" s="25"/>
      <c r="H6" s="26"/>
      <c r="P6" s="25"/>
      <c r="W6" s="25"/>
      <c r="AD6" s="25"/>
      <c r="AJ6" s="26"/>
    </row>
    <row r="7" spans="2:36" x14ac:dyDescent="0.2">
      <c r="B7" s="25"/>
      <c r="H7" s="26"/>
      <c r="P7" s="25"/>
      <c r="W7" s="25"/>
      <c r="AD7" s="25"/>
      <c r="AJ7" s="26"/>
    </row>
    <row r="8" spans="2:36" x14ac:dyDescent="0.2">
      <c r="B8" s="25"/>
      <c r="H8" s="26"/>
      <c r="P8" s="25"/>
      <c r="W8" s="25"/>
      <c r="AD8" s="25"/>
      <c r="AJ8" s="26"/>
    </row>
    <row r="9" spans="2:36" x14ac:dyDescent="0.2">
      <c r="B9" s="25"/>
      <c r="H9" s="26"/>
      <c r="P9" s="25"/>
      <c r="W9" s="25"/>
      <c r="AD9" s="25"/>
      <c r="AJ9" s="26"/>
    </row>
    <row r="10" spans="2:36" x14ac:dyDescent="0.2">
      <c r="B10" s="25"/>
      <c r="H10" s="26"/>
      <c r="P10" s="25"/>
      <c r="W10" s="25"/>
      <c r="AD10" s="25"/>
      <c r="AJ10" s="26"/>
    </row>
    <row r="11" spans="2:36" x14ac:dyDescent="0.2">
      <c r="B11" s="25"/>
      <c r="H11" s="26"/>
      <c r="P11" s="25"/>
      <c r="W11" s="25"/>
      <c r="AD11" s="25"/>
      <c r="AJ11" s="26"/>
    </row>
    <row r="12" spans="2:36" x14ac:dyDescent="0.2">
      <c r="B12" s="25"/>
      <c r="H12" s="26"/>
      <c r="P12" s="25"/>
      <c r="W12" s="25"/>
      <c r="AD12" s="25"/>
      <c r="AJ12" s="26"/>
    </row>
    <row r="13" spans="2:36" x14ac:dyDescent="0.2">
      <c r="B13" s="25"/>
      <c r="H13" s="26"/>
      <c r="P13" s="25"/>
      <c r="W13" s="25"/>
      <c r="AD13" s="25"/>
      <c r="AJ13" s="26"/>
    </row>
    <row r="14" spans="2:36" x14ac:dyDescent="0.2">
      <c r="B14" s="25"/>
      <c r="H14" s="26"/>
      <c r="P14" s="25"/>
      <c r="W14" s="25"/>
      <c r="AD14" s="25"/>
      <c r="AJ14" s="26"/>
    </row>
    <row r="15" spans="2:36" x14ac:dyDescent="0.2">
      <c r="B15" s="25"/>
      <c r="H15" s="26"/>
      <c r="P15" s="25"/>
      <c r="W15" s="25"/>
      <c r="AD15" s="25"/>
      <c r="AJ15" s="26"/>
    </row>
    <row r="16" spans="2:36" x14ac:dyDescent="0.2">
      <c r="B16" s="25"/>
      <c r="H16" s="26"/>
      <c r="P16" s="25"/>
      <c r="W16" s="25"/>
      <c r="AD16" s="25"/>
      <c r="AJ16" s="26"/>
    </row>
    <row r="17" spans="2:36" x14ac:dyDescent="0.2">
      <c r="B17" s="25"/>
      <c r="H17" s="26"/>
      <c r="P17" s="25"/>
      <c r="W17" s="25"/>
      <c r="AD17" s="25"/>
      <c r="AJ17" s="26"/>
    </row>
    <row r="18" spans="2:36" x14ac:dyDescent="0.2">
      <c r="B18" s="25"/>
      <c r="H18" s="26"/>
      <c r="P18" s="25"/>
      <c r="W18" s="25"/>
      <c r="AD18" s="25"/>
      <c r="AJ18" s="26"/>
    </row>
    <row r="19" spans="2:36" x14ac:dyDescent="0.2">
      <c r="B19" s="25"/>
      <c r="H19" s="26"/>
      <c r="P19" s="25"/>
      <c r="W19" s="25"/>
      <c r="AD19" s="25"/>
      <c r="AJ19" s="26"/>
    </row>
    <row r="20" spans="2:36" x14ac:dyDescent="0.2">
      <c r="B20" s="25"/>
      <c r="H20" s="26"/>
      <c r="P20" s="25"/>
      <c r="W20" s="25"/>
      <c r="AD20" s="25"/>
      <c r="AJ20" s="26"/>
    </row>
    <row r="21" spans="2:36" x14ac:dyDescent="0.2">
      <c r="B21" s="25"/>
      <c r="H21" s="26"/>
      <c r="P21" s="25"/>
      <c r="W21" s="25"/>
      <c r="AD21" s="25"/>
      <c r="AJ21" s="26"/>
    </row>
    <row r="22" spans="2:36" x14ac:dyDescent="0.2">
      <c r="B22" s="25"/>
      <c r="H22" s="26"/>
      <c r="P22" s="25"/>
      <c r="W22" s="25"/>
      <c r="AD22" s="25"/>
      <c r="AJ22" s="26"/>
    </row>
    <row r="23" spans="2:36" x14ac:dyDescent="0.2">
      <c r="B23" s="25"/>
      <c r="H23" s="26"/>
      <c r="P23" s="25"/>
      <c r="W23" s="25"/>
      <c r="AD23" s="25"/>
      <c r="AJ23" s="26"/>
    </row>
    <row r="24" spans="2:36" x14ac:dyDescent="0.2">
      <c r="B24" s="25"/>
      <c r="H24" s="26"/>
      <c r="P24" s="25"/>
      <c r="W24" s="25"/>
      <c r="AD24" s="25"/>
      <c r="AJ24" s="26"/>
    </row>
    <row r="25" spans="2:36" x14ac:dyDescent="0.2">
      <c r="B25" s="25"/>
      <c r="H25" s="26"/>
      <c r="P25" s="25"/>
      <c r="W25" s="25"/>
      <c r="AD25" s="25"/>
      <c r="AJ25" s="26"/>
    </row>
    <row r="26" spans="2:36" x14ac:dyDescent="0.2">
      <c r="B26" s="25"/>
      <c r="H26" s="26"/>
      <c r="P26" s="25"/>
      <c r="W26" s="25"/>
      <c r="AD26" s="25"/>
      <c r="AJ26" s="26"/>
    </row>
    <row r="27" spans="2:36" ht="17" thickBot="1" x14ac:dyDescent="0.25">
      <c r="B27" s="13"/>
      <c r="C27" s="49"/>
      <c r="D27" s="49"/>
      <c r="E27" s="49"/>
      <c r="F27" s="49"/>
      <c r="G27" s="49"/>
      <c r="H27" s="24"/>
      <c r="I27" s="49"/>
      <c r="J27" s="49"/>
      <c r="K27" s="49"/>
      <c r="L27" s="49"/>
      <c r="M27" s="49"/>
      <c r="N27" s="49"/>
      <c r="O27" s="49"/>
      <c r="P27" s="13"/>
      <c r="Q27" s="49"/>
      <c r="R27" s="49"/>
      <c r="S27" s="49"/>
      <c r="T27" s="49"/>
      <c r="U27" s="49"/>
      <c r="V27" s="49"/>
      <c r="W27" s="13"/>
      <c r="X27" s="49"/>
      <c r="Y27" s="49"/>
      <c r="Z27" s="49"/>
      <c r="AA27" s="49"/>
      <c r="AB27" s="49"/>
      <c r="AC27" s="49"/>
      <c r="AD27" s="13"/>
      <c r="AE27" s="49"/>
      <c r="AF27" s="49"/>
      <c r="AG27" s="49"/>
      <c r="AH27" s="49"/>
      <c r="AI27" s="49"/>
      <c r="AJ27" s="24"/>
    </row>
    <row r="29" spans="2:36" ht="17" thickBot="1" x14ac:dyDescent="0.25"/>
    <row r="30" spans="2:36" ht="17" thickBot="1" x14ac:dyDescent="0.25">
      <c r="B30" s="123" t="s">
        <v>49</v>
      </c>
      <c r="C30" s="124"/>
      <c r="D30" s="124"/>
      <c r="E30" s="124"/>
      <c r="F30" s="124"/>
      <c r="G30" s="124"/>
      <c r="H30" s="124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6"/>
    </row>
    <row r="31" spans="2:36" x14ac:dyDescent="0.2">
      <c r="B31" s="40"/>
      <c r="C31" s="41" t="s">
        <v>46</v>
      </c>
      <c r="D31" s="41" t="s">
        <v>47</v>
      </c>
      <c r="E31" s="41" t="s">
        <v>48</v>
      </c>
      <c r="F31" s="42"/>
      <c r="G31" s="42"/>
      <c r="H31" s="43"/>
      <c r="I31" s="40"/>
      <c r="J31" s="44" t="s">
        <v>46</v>
      </c>
      <c r="K31" s="44" t="s">
        <v>47</v>
      </c>
      <c r="L31" s="44" t="s">
        <v>48</v>
      </c>
      <c r="P31" s="40"/>
      <c r="Q31" s="44" t="s">
        <v>46</v>
      </c>
      <c r="R31" s="44" t="s">
        <v>47</v>
      </c>
      <c r="S31" s="44" t="s">
        <v>48</v>
      </c>
      <c r="W31" s="40"/>
      <c r="X31" s="44" t="s">
        <v>46</v>
      </c>
      <c r="Y31" s="44" t="s">
        <v>47</v>
      </c>
      <c r="Z31" s="44" t="s">
        <v>48</v>
      </c>
      <c r="AD31" s="40"/>
      <c r="AE31" s="44" t="s">
        <v>46</v>
      </c>
      <c r="AF31" s="44" t="s">
        <v>47</v>
      </c>
      <c r="AG31" s="44" t="s">
        <v>48</v>
      </c>
      <c r="AJ31" s="26"/>
    </row>
    <row r="32" spans="2:36" x14ac:dyDescent="0.2">
      <c r="B32" s="45" t="s">
        <v>2</v>
      </c>
      <c r="C32" s="46">
        <v>0.90769653848405496</v>
      </c>
      <c r="D32" s="46">
        <v>0.99554685013203303</v>
      </c>
      <c r="E32" s="46">
        <v>0.97097968643229304</v>
      </c>
      <c r="F32" s="23"/>
      <c r="G32" s="23"/>
      <c r="H32" s="19"/>
      <c r="I32" s="47" t="s">
        <v>2</v>
      </c>
      <c r="J32" s="46">
        <v>0.88054336180012904</v>
      </c>
      <c r="K32" s="46">
        <v>0.99323063219585395</v>
      </c>
      <c r="L32" s="46">
        <v>0.96112641939274102</v>
      </c>
      <c r="M32" s="23"/>
      <c r="N32" s="23"/>
      <c r="O32" s="23"/>
      <c r="P32" s="47" t="s">
        <v>2</v>
      </c>
      <c r="Q32" s="46">
        <v>0.80528508759261896</v>
      </c>
      <c r="R32" s="46">
        <v>0.99086796252384901</v>
      </c>
      <c r="S32" s="46">
        <v>0.93420697406095798</v>
      </c>
      <c r="T32" s="23"/>
      <c r="U32" s="23"/>
      <c r="V32" s="23"/>
      <c r="W32" s="47" t="s">
        <v>2</v>
      </c>
      <c r="X32" s="46">
        <v>0.67875180983352101</v>
      </c>
      <c r="Y32" s="46">
        <v>0.97609812683422503</v>
      </c>
      <c r="Z32" s="46">
        <v>0.87660148462157295</v>
      </c>
      <c r="AA32" s="23"/>
      <c r="AB32" s="23"/>
      <c r="AC32" s="23"/>
      <c r="AD32" s="47" t="s">
        <v>2</v>
      </c>
      <c r="AE32" s="46">
        <v>0.525210124124046</v>
      </c>
      <c r="AF32" s="46">
        <v>0.94908285759393096</v>
      </c>
      <c r="AG32" s="46">
        <v>0.78596464429398405</v>
      </c>
      <c r="AJ32" s="26"/>
    </row>
    <row r="33" spans="2:36" x14ac:dyDescent="0.2">
      <c r="B33" s="45" t="s">
        <v>3</v>
      </c>
      <c r="C33" s="46">
        <v>0.94663612122611596</v>
      </c>
      <c r="D33" s="46">
        <v>0.99575140868280498</v>
      </c>
      <c r="E33" s="46">
        <v>0.976146728587997</v>
      </c>
      <c r="F33" s="23"/>
      <c r="G33" s="23"/>
      <c r="H33" s="19"/>
      <c r="I33" s="47" t="s">
        <v>3</v>
      </c>
      <c r="J33" s="46">
        <v>0.93315603429368199</v>
      </c>
      <c r="K33" s="46">
        <v>0.99685805820679096</v>
      </c>
      <c r="L33" s="46">
        <v>0.97067462846571095</v>
      </c>
      <c r="M33" s="23"/>
      <c r="N33" s="23"/>
      <c r="O33" s="23"/>
      <c r="P33" s="47" t="s">
        <v>3</v>
      </c>
      <c r="Q33" s="46">
        <v>0.88147434220631504</v>
      </c>
      <c r="R33" s="46">
        <v>0.99402549619261904</v>
      </c>
      <c r="S33" s="46">
        <v>0.94773614624443603</v>
      </c>
      <c r="T33" s="23"/>
      <c r="U33" s="23"/>
      <c r="V33" s="23"/>
      <c r="W33" s="47" t="s">
        <v>3</v>
      </c>
      <c r="X33" s="46">
        <v>0.786765763094735</v>
      </c>
      <c r="Y33" s="46">
        <v>0.99163812399986995</v>
      </c>
      <c r="Z33" s="46">
        <v>0.90741976699164795</v>
      </c>
      <c r="AA33" s="23"/>
      <c r="AB33" s="23"/>
      <c r="AC33" s="23"/>
      <c r="AD33" s="47" t="s">
        <v>3</v>
      </c>
      <c r="AE33" s="48">
        <v>0.64048874659666799</v>
      </c>
      <c r="AF33" s="46">
        <v>0.95415883700342696</v>
      </c>
      <c r="AG33" s="46">
        <v>0.81707324287988203</v>
      </c>
      <c r="AJ33" s="26"/>
    </row>
    <row r="34" spans="2:36" x14ac:dyDescent="0.2">
      <c r="B34" s="25"/>
      <c r="H34" s="26"/>
      <c r="P34" s="25"/>
      <c r="W34" s="25"/>
      <c r="AD34" s="25"/>
      <c r="AJ34" s="26"/>
    </row>
    <row r="35" spans="2:36" x14ac:dyDescent="0.2">
      <c r="B35" s="25"/>
      <c r="H35" s="26"/>
      <c r="P35" s="25"/>
      <c r="W35" s="25"/>
      <c r="AD35" s="25"/>
      <c r="AJ35" s="26"/>
    </row>
    <row r="36" spans="2:36" x14ac:dyDescent="0.2">
      <c r="B36" s="25"/>
      <c r="H36" s="26"/>
      <c r="P36" s="25"/>
      <c r="W36" s="25"/>
      <c r="AD36" s="25"/>
      <c r="AJ36" s="26"/>
    </row>
    <row r="37" spans="2:36" x14ac:dyDescent="0.2">
      <c r="B37" s="25"/>
      <c r="H37" s="26"/>
      <c r="L37" s="50"/>
      <c r="P37" s="25"/>
      <c r="W37" s="25"/>
      <c r="AD37" s="25"/>
      <c r="AJ37" s="26"/>
    </row>
    <row r="38" spans="2:36" x14ac:dyDescent="0.2">
      <c r="B38" s="25"/>
      <c r="H38" s="26"/>
      <c r="P38" s="25"/>
      <c r="W38" s="25"/>
      <c r="AD38" s="25"/>
      <c r="AJ38" s="26"/>
    </row>
    <row r="39" spans="2:36" x14ac:dyDescent="0.2">
      <c r="B39" s="25"/>
      <c r="H39" s="26"/>
      <c r="P39" s="25"/>
      <c r="W39" s="25"/>
      <c r="AD39" s="25"/>
      <c r="AJ39" s="26"/>
    </row>
    <row r="40" spans="2:36" x14ac:dyDescent="0.2">
      <c r="B40" s="25"/>
      <c r="H40" s="26"/>
      <c r="P40" s="25"/>
      <c r="W40" s="25"/>
      <c r="AD40" s="25"/>
      <c r="AJ40" s="26"/>
    </row>
    <row r="41" spans="2:36" x14ac:dyDescent="0.2">
      <c r="B41" s="25"/>
      <c r="H41" s="26"/>
      <c r="P41" s="25"/>
      <c r="W41" s="25"/>
      <c r="AD41" s="25"/>
      <c r="AJ41" s="26"/>
    </row>
    <row r="42" spans="2:36" x14ac:dyDescent="0.2">
      <c r="B42" s="25"/>
      <c r="H42" s="26"/>
      <c r="P42" s="25"/>
      <c r="W42" s="25"/>
      <c r="AD42" s="25"/>
      <c r="AJ42" s="26"/>
    </row>
    <row r="43" spans="2:36" x14ac:dyDescent="0.2">
      <c r="B43" s="25"/>
      <c r="H43" s="26"/>
      <c r="P43" s="25"/>
      <c r="W43" s="25"/>
      <c r="AD43" s="25"/>
      <c r="AJ43" s="26"/>
    </row>
    <row r="44" spans="2:36" x14ac:dyDescent="0.2">
      <c r="B44" s="25"/>
      <c r="H44" s="26"/>
      <c r="P44" s="25"/>
      <c r="W44" s="25"/>
      <c r="AD44" s="25"/>
      <c r="AJ44" s="26"/>
    </row>
    <row r="45" spans="2:36" x14ac:dyDescent="0.2">
      <c r="B45" s="25"/>
      <c r="H45" s="26"/>
      <c r="P45" s="25"/>
      <c r="W45" s="25"/>
      <c r="AD45" s="25"/>
      <c r="AJ45" s="26"/>
    </row>
    <row r="46" spans="2:36" x14ac:dyDescent="0.2">
      <c r="B46" s="25"/>
      <c r="H46" s="26"/>
      <c r="P46" s="25"/>
      <c r="W46" s="25"/>
      <c r="AD46" s="25"/>
      <c r="AJ46" s="26"/>
    </row>
    <row r="47" spans="2:36" x14ac:dyDescent="0.2">
      <c r="B47" s="25"/>
      <c r="H47" s="26"/>
      <c r="P47" s="25"/>
      <c r="W47" s="25"/>
      <c r="AD47" s="25"/>
      <c r="AJ47" s="26"/>
    </row>
    <row r="48" spans="2:36" x14ac:dyDescent="0.2">
      <c r="B48" s="25"/>
      <c r="H48" s="26"/>
      <c r="P48" s="25"/>
      <c r="W48" s="25"/>
      <c r="AD48" s="25"/>
      <c r="AJ48" s="26"/>
    </row>
    <row r="49" spans="2:36" x14ac:dyDescent="0.2">
      <c r="B49" s="25"/>
      <c r="H49" s="26"/>
      <c r="P49" s="25"/>
      <c r="W49" s="25"/>
      <c r="AD49" s="25"/>
      <c r="AJ49" s="26"/>
    </row>
    <row r="50" spans="2:36" x14ac:dyDescent="0.2">
      <c r="B50" s="25"/>
      <c r="H50" s="26"/>
      <c r="P50" s="25"/>
      <c r="W50" s="25"/>
      <c r="AD50" s="25"/>
      <c r="AJ50" s="26"/>
    </row>
    <row r="51" spans="2:36" x14ac:dyDescent="0.2">
      <c r="B51" s="25"/>
      <c r="H51" s="26"/>
      <c r="P51" s="25"/>
      <c r="W51" s="25"/>
      <c r="AD51" s="25"/>
      <c r="AJ51" s="26"/>
    </row>
    <row r="52" spans="2:36" x14ac:dyDescent="0.2">
      <c r="B52" s="25"/>
      <c r="H52" s="26"/>
      <c r="P52" s="25"/>
      <c r="W52" s="25"/>
      <c r="AD52" s="25"/>
      <c r="AJ52" s="26"/>
    </row>
    <row r="53" spans="2:36" x14ac:dyDescent="0.2">
      <c r="B53" s="25"/>
      <c r="H53" s="26"/>
      <c r="P53" s="25"/>
      <c r="W53" s="25"/>
      <c r="AD53" s="25"/>
      <c r="AJ53" s="26"/>
    </row>
    <row r="54" spans="2:36" x14ac:dyDescent="0.2">
      <c r="B54" s="25"/>
      <c r="H54" s="26"/>
      <c r="P54" s="25"/>
      <c r="W54" s="25"/>
      <c r="AD54" s="25"/>
      <c r="AJ54" s="26"/>
    </row>
    <row r="55" spans="2:36" ht="17" thickBot="1" x14ac:dyDescent="0.25">
      <c r="B55" s="13"/>
      <c r="C55" s="49"/>
      <c r="D55" s="49"/>
      <c r="E55" s="49"/>
      <c r="F55" s="49"/>
      <c r="G55" s="49"/>
      <c r="H55" s="24"/>
      <c r="I55" s="49"/>
      <c r="J55" s="49"/>
      <c r="K55" s="49"/>
      <c r="L55" s="49"/>
      <c r="M55" s="49"/>
      <c r="N55" s="49"/>
      <c r="O55" s="49"/>
      <c r="P55" s="13"/>
      <c r="Q55" s="49"/>
      <c r="R55" s="49"/>
      <c r="S55" s="49"/>
      <c r="T55" s="49"/>
      <c r="U55" s="49"/>
      <c r="V55" s="49"/>
      <c r="W55" s="13"/>
      <c r="X55" s="49"/>
      <c r="Y55" s="49"/>
      <c r="Z55" s="49"/>
      <c r="AA55" s="49"/>
      <c r="AB55" s="49"/>
      <c r="AC55" s="49"/>
      <c r="AD55" s="13"/>
      <c r="AE55" s="49"/>
      <c r="AF55" s="49"/>
      <c r="AG55" s="49"/>
      <c r="AH55" s="49"/>
      <c r="AI55" s="49"/>
      <c r="AJ55" s="24"/>
    </row>
    <row r="57" spans="2:36" ht="17" thickBot="1" x14ac:dyDescent="0.25"/>
    <row r="58" spans="2:36" ht="17" thickBot="1" x14ac:dyDescent="0.25">
      <c r="B58" s="123" t="s">
        <v>50</v>
      </c>
      <c r="C58" s="124"/>
      <c r="D58" s="124"/>
      <c r="E58" s="124"/>
      <c r="F58" s="124"/>
      <c r="G58" s="124"/>
      <c r="H58" s="124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6"/>
    </row>
    <row r="59" spans="2:36" x14ac:dyDescent="0.2">
      <c r="B59" s="40"/>
      <c r="C59" s="41" t="s">
        <v>46</v>
      </c>
      <c r="D59" s="41" t="s">
        <v>47</v>
      </c>
      <c r="E59" s="41" t="s">
        <v>48</v>
      </c>
      <c r="F59" s="42"/>
      <c r="G59" s="42"/>
      <c r="H59" s="43"/>
      <c r="I59" s="40"/>
      <c r="J59" s="44" t="s">
        <v>46</v>
      </c>
      <c r="K59" s="44" t="s">
        <v>47</v>
      </c>
      <c r="L59" s="44" t="s">
        <v>48</v>
      </c>
      <c r="P59" s="40"/>
      <c r="Q59" s="41" t="s">
        <v>46</v>
      </c>
      <c r="R59" s="41" t="s">
        <v>47</v>
      </c>
      <c r="S59" s="41" t="s">
        <v>48</v>
      </c>
      <c r="W59" s="40"/>
      <c r="X59" s="41" t="s">
        <v>46</v>
      </c>
      <c r="Y59" s="41" t="s">
        <v>47</v>
      </c>
      <c r="Z59" s="41" t="s">
        <v>48</v>
      </c>
      <c r="AD59" s="40"/>
      <c r="AE59" s="41" t="s">
        <v>46</v>
      </c>
      <c r="AF59" s="41" t="s">
        <v>47</v>
      </c>
      <c r="AG59" s="41" t="s">
        <v>48</v>
      </c>
      <c r="AJ59" s="26"/>
    </row>
    <row r="60" spans="2:36" x14ac:dyDescent="0.2">
      <c r="B60" s="45" t="s">
        <v>2</v>
      </c>
      <c r="C60" s="46">
        <v>0.97066597322727699</v>
      </c>
      <c r="D60" s="46">
        <v>0.999093711797305</v>
      </c>
      <c r="E60" s="46">
        <v>0.99037990133209297</v>
      </c>
      <c r="F60" s="23"/>
      <c r="G60" s="23"/>
      <c r="H60" s="19"/>
      <c r="I60" s="47" t="s">
        <v>2</v>
      </c>
      <c r="J60" s="46">
        <v>0.96186885608915595</v>
      </c>
      <c r="K60" s="46">
        <v>0.998955379595172</v>
      </c>
      <c r="L60" s="46">
        <v>0.98736920511561299</v>
      </c>
      <c r="M60" s="23"/>
      <c r="N60" s="23"/>
      <c r="O60" s="23"/>
      <c r="P60" s="51" t="s">
        <v>2</v>
      </c>
      <c r="Q60" s="46">
        <v>0.93259662573209001</v>
      </c>
      <c r="R60" s="46">
        <v>0.99819970597985996</v>
      </c>
      <c r="S60" s="46">
        <v>0.97702261979693095</v>
      </c>
      <c r="T60" s="23"/>
      <c r="U60" s="23"/>
      <c r="V60" s="23"/>
      <c r="W60" s="51" t="s">
        <v>2</v>
      </c>
      <c r="X60" s="46">
        <v>0.87519428854577297</v>
      </c>
      <c r="Y60" s="46">
        <v>0.99616236546585202</v>
      </c>
      <c r="Z60" s="46">
        <v>0.95527923534590398</v>
      </c>
      <c r="AA60" s="23"/>
      <c r="AB60" s="23"/>
      <c r="AC60" s="23"/>
      <c r="AD60" s="51" t="s">
        <v>2</v>
      </c>
      <c r="AE60" s="46">
        <v>0.77247034307066897</v>
      </c>
      <c r="AF60" s="46">
        <v>0.98997099191080595</v>
      </c>
      <c r="AG60" s="46">
        <v>0.91192167437011096</v>
      </c>
      <c r="AJ60" s="26"/>
    </row>
    <row r="61" spans="2:36" x14ac:dyDescent="0.2">
      <c r="B61" s="45" t="s">
        <v>3</v>
      </c>
      <c r="C61" s="46">
        <v>0.94930757474354499</v>
      </c>
      <c r="D61" s="46">
        <v>0.99877583678492698</v>
      </c>
      <c r="E61" s="46">
        <v>0.97916924139992201</v>
      </c>
      <c r="F61" s="23"/>
      <c r="G61" s="23"/>
      <c r="H61" s="19"/>
      <c r="I61" s="47" t="s">
        <v>3</v>
      </c>
      <c r="J61" s="46">
        <v>0.93327678703510197</v>
      </c>
      <c r="K61" s="46">
        <v>0.99856540115624304</v>
      </c>
      <c r="L61" s="46">
        <v>0.97289942432735599</v>
      </c>
      <c r="M61" s="23"/>
      <c r="N61" s="23"/>
      <c r="O61" s="23"/>
      <c r="P61" s="51" t="s">
        <v>3</v>
      </c>
      <c r="Q61" s="46">
        <v>0.88226218069636997</v>
      </c>
      <c r="R61" s="46">
        <v>0.99796699124922095</v>
      </c>
      <c r="S61" s="46">
        <v>0.95242332986715095</v>
      </c>
      <c r="T61" s="23"/>
      <c r="U61" s="23"/>
      <c r="V61" s="23"/>
      <c r="W61" s="51" t="s">
        <v>3</v>
      </c>
      <c r="X61" s="46">
        <v>0.78787289154154305</v>
      </c>
      <c r="Y61" s="46">
        <v>0.995687265296201</v>
      </c>
      <c r="Z61" s="46">
        <v>0.91119227713803197</v>
      </c>
      <c r="AA61" s="23"/>
      <c r="AB61" s="23"/>
      <c r="AC61" s="23"/>
      <c r="AD61" s="51" t="s">
        <v>3</v>
      </c>
      <c r="AE61" s="46">
        <v>0.63400893253128798</v>
      </c>
      <c r="AF61" s="46">
        <v>0.98311602555461897</v>
      </c>
      <c r="AG61" s="46">
        <v>0.83774843091417095</v>
      </c>
      <c r="AJ61" s="26"/>
    </row>
    <row r="62" spans="2:36" x14ac:dyDescent="0.2">
      <c r="B62" s="25"/>
      <c r="H62" s="26"/>
      <c r="P62" s="25"/>
      <c r="W62" s="25"/>
      <c r="AD62" s="25"/>
      <c r="AJ62" s="26"/>
    </row>
    <row r="63" spans="2:36" x14ac:dyDescent="0.2">
      <c r="B63" s="25"/>
      <c r="H63" s="26"/>
      <c r="P63" s="25"/>
      <c r="W63" s="25"/>
      <c r="AD63" s="25"/>
      <c r="AJ63" s="26"/>
    </row>
    <row r="64" spans="2:36" x14ac:dyDescent="0.2">
      <c r="B64" s="25"/>
      <c r="H64" s="26"/>
      <c r="P64" s="25"/>
      <c r="W64" s="25"/>
      <c r="AD64" s="25"/>
      <c r="AJ64" s="26"/>
    </row>
    <row r="65" spans="2:36" x14ac:dyDescent="0.2">
      <c r="B65" s="25"/>
      <c r="H65" s="26"/>
      <c r="P65" s="25"/>
      <c r="W65" s="25"/>
      <c r="AD65" s="25"/>
      <c r="AJ65" s="26"/>
    </row>
    <row r="66" spans="2:36" x14ac:dyDescent="0.2">
      <c r="B66" s="25"/>
      <c r="H66" s="26"/>
      <c r="P66" s="25"/>
      <c r="W66" s="25"/>
      <c r="AD66" s="25"/>
      <c r="AJ66" s="26"/>
    </row>
    <row r="67" spans="2:36" x14ac:dyDescent="0.2">
      <c r="B67" s="25"/>
      <c r="H67" s="26"/>
      <c r="P67" s="25"/>
      <c r="W67" s="25"/>
      <c r="AD67" s="25"/>
      <c r="AJ67" s="26"/>
    </row>
    <row r="68" spans="2:36" x14ac:dyDescent="0.2">
      <c r="B68" s="25"/>
      <c r="H68" s="26"/>
      <c r="P68" s="25"/>
      <c r="W68" s="25"/>
      <c r="AD68" s="25"/>
      <c r="AJ68" s="26"/>
    </row>
    <row r="69" spans="2:36" x14ac:dyDescent="0.2">
      <c r="B69" s="25"/>
      <c r="H69" s="26"/>
      <c r="P69" s="25"/>
      <c r="W69" s="25"/>
      <c r="AD69" s="25"/>
      <c r="AJ69" s="26"/>
    </row>
    <row r="70" spans="2:36" x14ac:dyDescent="0.2">
      <c r="B70" s="25"/>
      <c r="H70" s="26"/>
      <c r="P70" s="25"/>
      <c r="W70" s="25"/>
      <c r="AD70" s="25"/>
      <c r="AJ70" s="26"/>
    </row>
    <row r="71" spans="2:36" x14ac:dyDescent="0.2">
      <c r="B71" s="25"/>
      <c r="H71" s="26"/>
      <c r="P71" s="25"/>
      <c r="W71" s="25"/>
      <c r="AD71" s="25"/>
      <c r="AJ71" s="26"/>
    </row>
    <row r="72" spans="2:36" x14ac:dyDescent="0.2">
      <c r="B72" s="25"/>
      <c r="H72" s="26"/>
      <c r="P72" s="25"/>
      <c r="W72" s="25"/>
      <c r="AD72" s="25"/>
      <c r="AJ72" s="26"/>
    </row>
    <row r="73" spans="2:36" x14ac:dyDescent="0.2">
      <c r="B73" s="25"/>
      <c r="H73" s="26"/>
      <c r="P73" s="25"/>
      <c r="W73" s="25"/>
      <c r="AD73" s="25"/>
      <c r="AJ73" s="26"/>
    </row>
    <row r="74" spans="2:36" x14ac:dyDescent="0.2">
      <c r="B74" s="25"/>
      <c r="H74" s="26"/>
      <c r="P74" s="25"/>
      <c r="W74" s="25"/>
      <c r="AD74" s="25"/>
      <c r="AJ74" s="26"/>
    </row>
    <row r="75" spans="2:36" x14ac:dyDescent="0.2">
      <c r="B75" s="25"/>
      <c r="H75" s="26"/>
      <c r="P75" s="25"/>
      <c r="W75" s="25"/>
      <c r="AD75" s="25"/>
      <c r="AJ75" s="26"/>
    </row>
    <row r="76" spans="2:36" x14ac:dyDescent="0.2">
      <c r="B76" s="25"/>
      <c r="H76" s="26"/>
      <c r="P76" s="25"/>
      <c r="W76" s="25"/>
      <c r="AD76" s="25"/>
      <c r="AJ76" s="26"/>
    </row>
    <row r="77" spans="2:36" x14ac:dyDescent="0.2">
      <c r="B77" s="25"/>
      <c r="H77" s="26"/>
      <c r="P77" s="25"/>
      <c r="W77" s="25"/>
      <c r="AD77" s="25"/>
      <c r="AJ77" s="26"/>
    </row>
    <row r="78" spans="2:36" x14ac:dyDescent="0.2">
      <c r="B78" s="25"/>
      <c r="H78" s="26"/>
      <c r="P78" s="25"/>
      <c r="W78" s="25"/>
      <c r="AD78" s="25"/>
      <c r="AJ78" s="26"/>
    </row>
    <row r="79" spans="2:36" x14ac:dyDescent="0.2">
      <c r="B79" s="25"/>
      <c r="H79" s="26"/>
      <c r="P79" s="25"/>
      <c r="W79" s="25"/>
      <c r="AD79" s="25"/>
      <c r="AJ79" s="26"/>
    </row>
    <row r="80" spans="2:36" x14ac:dyDescent="0.2">
      <c r="B80" s="25"/>
      <c r="H80" s="26"/>
      <c r="P80" s="25"/>
      <c r="W80" s="25"/>
      <c r="AD80" s="25"/>
      <c r="AJ80" s="26"/>
    </row>
    <row r="81" spans="2:36" x14ac:dyDescent="0.2">
      <c r="B81" s="25"/>
      <c r="H81" s="26"/>
      <c r="P81" s="25"/>
      <c r="W81" s="25"/>
      <c r="AD81" s="25"/>
      <c r="AJ81" s="26"/>
    </row>
    <row r="82" spans="2:36" x14ac:dyDescent="0.2">
      <c r="B82" s="25"/>
      <c r="H82" s="26"/>
      <c r="P82" s="25"/>
      <c r="W82" s="25"/>
      <c r="AD82" s="25"/>
      <c r="AJ82" s="26"/>
    </row>
    <row r="83" spans="2:36" ht="17" thickBot="1" x14ac:dyDescent="0.25">
      <c r="B83" s="13"/>
      <c r="C83" s="49"/>
      <c r="D83" s="49"/>
      <c r="E83" s="49"/>
      <c r="F83" s="49"/>
      <c r="G83" s="49"/>
      <c r="H83" s="24"/>
      <c r="I83" s="49"/>
      <c r="J83" s="49"/>
      <c r="K83" s="49"/>
      <c r="L83" s="49"/>
      <c r="M83" s="49"/>
      <c r="N83" s="49"/>
      <c r="O83" s="49"/>
      <c r="P83" s="13"/>
      <c r="Q83" s="49"/>
      <c r="R83" s="49"/>
      <c r="S83" s="49"/>
      <c r="T83" s="49"/>
      <c r="U83" s="49"/>
      <c r="V83" s="49"/>
      <c r="W83" s="13"/>
      <c r="X83" s="49"/>
      <c r="Y83" s="49"/>
      <c r="Z83" s="49"/>
      <c r="AA83" s="49"/>
      <c r="AB83" s="49"/>
      <c r="AC83" s="49"/>
      <c r="AD83" s="13"/>
      <c r="AE83" s="49"/>
      <c r="AF83" s="49"/>
      <c r="AG83" s="49"/>
      <c r="AH83" s="49"/>
      <c r="AI83" s="49"/>
      <c r="AJ83" s="24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FF4CA-11E1-754F-9BED-CFD8FCF9143E}">
  <sheetPr codeName="Sheet19"/>
  <dimension ref="B1:AJ83"/>
  <sheetViews>
    <sheetView topLeftCell="A7" workbookViewId="0">
      <selection activeCell="AN81" sqref="AN81"/>
    </sheetView>
    <sheetView workbookViewId="1"/>
  </sheetViews>
  <sheetFormatPr baseColWidth="10" defaultRowHeight="16" x14ac:dyDescent="0.2"/>
  <sheetData>
    <row r="1" spans="2:36" ht="17" thickBot="1" x14ac:dyDescent="0.25"/>
    <row r="2" spans="2:36" ht="17" thickBot="1" x14ac:dyDescent="0.25">
      <c r="B2" s="123" t="s">
        <v>45</v>
      </c>
      <c r="C2" s="124"/>
      <c r="D2" s="124"/>
      <c r="E2" s="124"/>
      <c r="F2" s="124"/>
      <c r="G2" s="124"/>
      <c r="H2" s="124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6"/>
    </row>
    <row r="3" spans="2:36" x14ac:dyDescent="0.2">
      <c r="B3" s="40"/>
      <c r="C3" s="41" t="s">
        <v>46</v>
      </c>
      <c r="D3" s="41" t="s">
        <v>47</v>
      </c>
      <c r="E3" s="41" t="s">
        <v>48</v>
      </c>
      <c r="F3" s="42"/>
      <c r="G3" s="42"/>
      <c r="H3" s="43"/>
      <c r="I3" s="40"/>
      <c r="J3" s="44" t="s">
        <v>46</v>
      </c>
      <c r="K3" s="44" t="s">
        <v>47</v>
      </c>
      <c r="L3" s="44" t="s">
        <v>48</v>
      </c>
      <c r="P3" s="40"/>
      <c r="Q3" s="44" t="s">
        <v>46</v>
      </c>
      <c r="R3" s="44" t="s">
        <v>47</v>
      </c>
      <c r="S3" s="44" t="s">
        <v>48</v>
      </c>
      <c r="W3" s="40"/>
      <c r="X3" s="44" t="s">
        <v>46</v>
      </c>
      <c r="Y3" s="44" t="s">
        <v>47</v>
      </c>
      <c r="Z3" s="44" t="s">
        <v>48</v>
      </c>
      <c r="AD3" s="40"/>
      <c r="AE3" s="44" t="s">
        <v>46</v>
      </c>
      <c r="AF3" s="44" t="s">
        <v>47</v>
      </c>
      <c r="AG3" s="44" t="s">
        <v>48</v>
      </c>
      <c r="AJ3" s="26"/>
    </row>
    <row r="4" spans="2:36" x14ac:dyDescent="0.2">
      <c r="B4" s="51" t="s">
        <v>2</v>
      </c>
      <c r="C4" s="46">
        <v>0.94605325021933095</v>
      </c>
      <c r="D4" s="46">
        <v>0.98634462669350198</v>
      </c>
      <c r="E4" s="46">
        <v>0.97655842251277902</v>
      </c>
      <c r="F4" s="23"/>
      <c r="G4" s="23"/>
      <c r="H4" s="19"/>
      <c r="I4" s="47" t="s">
        <v>2</v>
      </c>
      <c r="J4" s="46">
        <v>0.92824418726866098</v>
      </c>
      <c r="K4" s="46">
        <v>0.98421609291888901</v>
      </c>
      <c r="L4" s="46">
        <v>0.96972055813330704</v>
      </c>
      <c r="M4" s="23"/>
      <c r="N4" s="23"/>
      <c r="O4" s="23"/>
      <c r="P4" s="47" t="s">
        <v>2</v>
      </c>
      <c r="Q4" s="46">
        <v>0.87056567760886405</v>
      </c>
      <c r="R4" s="46">
        <v>0.97349259121664</v>
      </c>
      <c r="S4" s="46">
        <v>0.94428476581686704</v>
      </c>
      <c r="T4" s="23"/>
      <c r="U4" s="23"/>
      <c r="V4" s="23"/>
      <c r="W4" s="47" t="s">
        <v>2</v>
      </c>
      <c r="X4" s="46">
        <v>0.77812266100875005</v>
      </c>
      <c r="Y4" s="46">
        <v>0.95219680701689502</v>
      </c>
      <c r="Z4" s="46">
        <v>0.89702611102692098</v>
      </c>
      <c r="AA4" s="23"/>
      <c r="AB4" s="23"/>
      <c r="AC4" s="23"/>
      <c r="AD4" s="47" t="s">
        <v>2</v>
      </c>
      <c r="AE4" s="46">
        <v>0.65182202122805999</v>
      </c>
      <c r="AF4" s="46">
        <v>0.88245674762343196</v>
      </c>
      <c r="AG4" s="46">
        <v>0.80211429607195395</v>
      </c>
      <c r="AJ4" s="26"/>
    </row>
    <row r="5" spans="2:36" x14ac:dyDescent="0.2">
      <c r="B5" s="51" t="s">
        <v>3</v>
      </c>
      <c r="C5" s="46">
        <v>0.96597771898448703</v>
      </c>
      <c r="D5" s="46">
        <v>0.99105645520746799</v>
      </c>
      <c r="E5" s="46">
        <v>0.98068883583907995</v>
      </c>
      <c r="F5" s="23"/>
      <c r="G5" s="23"/>
      <c r="H5" s="19"/>
      <c r="I5" s="47" t="s">
        <v>3</v>
      </c>
      <c r="J5" s="46">
        <v>0.95100407684993205</v>
      </c>
      <c r="K5" s="46">
        <v>0.98999409187806597</v>
      </c>
      <c r="L5" s="46">
        <v>0.97402916793573002</v>
      </c>
      <c r="M5" s="23"/>
      <c r="N5" s="23"/>
      <c r="O5" s="23"/>
      <c r="P5" s="47" t="s">
        <v>3</v>
      </c>
      <c r="Q5" s="46">
        <v>0.90479286868300401</v>
      </c>
      <c r="R5" s="46">
        <v>0.98816682733851902</v>
      </c>
      <c r="S5" s="46">
        <v>0.95405142562655099</v>
      </c>
      <c r="T5" s="23"/>
      <c r="U5" s="23"/>
      <c r="V5" s="23"/>
      <c r="W5" s="47" t="s">
        <v>3</v>
      </c>
      <c r="X5" s="46">
        <v>0.80948905614987399</v>
      </c>
      <c r="Y5" s="46">
        <v>0.97427055924697403</v>
      </c>
      <c r="Z5" s="46">
        <v>0.90889980091395495</v>
      </c>
      <c r="AA5" s="23"/>
      <c r="AB5" s="23"/>
      <c r="AC5" s="23"/>
      <c r="AD5" s="47" t="s">
        <v>3</v>
      </c>
      <c r="AE5" s="46">
        <v>0.67764428952571998</v>
      </c>
      <c r="AF5" s="46">
        <v>0.92626458330341599</v>
      </c>
      <c r="AG5" s="46">
        <v>0.81844823983082404</v>
      </c>
      <c r="AJ5" s="26"/>
    </row>
    <row r="6" spans="2:36" x14ac:dyDescent="0.2">
      <c r="B6" s="25"/>
      <c r="H6" s="26"/>
      <c r="P6" s="25"/>
      <c r="W6" s="25"/>
      <c r="AD6" s="25"/>
      <c r="AJ6" s="26"/>
    </row>
    <row r="7" spans="2:36" x14ac:dyDescent="0.2">
      <c r="B7" s="25"/>
      <c r="H7" s="26"/>
      <c r="P7" s="25"/>
      <c r="W7" s="25"/>
      <c r="AD7" s="25"/>
      <c r="AJ7" s="26"/>
    </row>
    <row r="8" spans="2:36" x14ac:dyDescent="0.2">
      <c r="B8" s="25"/>
      <c r="H8" s="26"/>
      <c r="P8" s="25"/>
      <c r="W8" s="25"/>
      <c r="AD8" s="25"/>
      <c r="AJ8" s="26"/>
    </row>
    <row r="9" spans="2:36" x14ac:dyDescent="0.2">
      <c r="B9" s="25"/>
      <c r="H9" s="26"/>
      <c r="P9" s="25"/>
      <c r="W9" s="25"/>
      <c r="AD9" s="25"/>
      <c r="AJ9" s="26"/>
    </row>
    <row r="10" spans="2:36" x14ac:dyDescent="0.2">
      <c r="B10" s="25"/>
      <c r="H10" s="26"/>
      <c r="P10" s="25"/>
      <c r="W10" s="25"/>
      <c r="AD10" s="25"/>
      <c r="AJ10" s="26"/>
    </row>
    <row r="11" spans="2:36" x14ac:dyDescent="0.2">
      <c r="B11" s="25"/>
      <c r="H11" s="26"/>
      <c r="P11" s="25"/>
      <c r="W11" s="25"/>
      <c r="AD11" s="25"/>
      <c r="AJ11" s="26"/>
    </row>
    <row r="12" spans="2:36" x14ac:dyDescent="0.2">
      <c r="B12" s="25"/>
      <c r="H12" s="26"/>
      <c r="P12" s="25"/>
      <c r="W12" s="25"/>
      <c r="AD12" s="25"/>
      <c r="AJ12" s="26"/>
    </row>
    <row r="13" spans="2:36" x14ac:dyDescent="0.2">
      <c r="B13" s="25"/>
      <c r="H13" s="26"/>
      <c r="P13" s="25"/>
      <c r="W13" s="25"/>
      <c r="AD13" s="25"/>
      <c r="AJ13" s="26"/>
    </row>
    <row r="14" spans="2:36" x14ac:dyDescent="0.2">
      <c r="B14" s="25"/>
      <c r="H14" s="26"/>
      <c r="P14" s="25"/>
      <c r="W14" s="25"/>
      <c r="AD14" s="25"/>
      <c r="AJ14" s="26"/>
    </row>
    <row r="15" spans="2:36" x14ac:dyDescent="0.2">
      <c r="B15" s="25"/>
      <c r="H15" s="26"/>
      <c r="P15" s="25"/>
      <c r="W15" s="25"/>
      <c r="AD15" s="25"/>
      <c r="AJ15" s="26"/>
    </row>
    <row r="16" spans="2:36" x14ac:dyDescent="0.2">
      <c r="B16" s="25"/>
      <c r="H16" s="26"/>
      <c r="P16" s="25"/>
      <c r="W16" s="25"/>
      <c r="AD16" s="25"/>
      <c r="AJ16" s="26"/>
    </row>
    <row r="17" spans="2:36" x14ac:dyDescent="0.2">
      <c r="B17" s="25"/>
      <c r="H17" s="26"/>
      <c r="P17" s="25"/>
      <c r="W17" s="25"/>
      <c r="AD17" s="25"/>
      <c r="AJ17" s="26"/>
    </row>
    <row r="18" spans="2:36" x14ac:dyDescent="0.2">
      <c r="B18" s="25"/>
      <c r="H18" s="26"/>
      <c r="P18" s="25"/>
      <c r="W18" s="25"/>
      <c r="AD18" s="25"/>
      <c r="AJ18" s="26"/>
    </row>
    <row r="19" spans="2:36" x14ac:dyDescent="0.2">
      <c r="B19" s="25"/>
      <c r="H19" s="26"/>
      <c r="P19" s="25"/>
      <c r="W19" s="25"/>
      <c r="AD19" s="25"/>
      <c r="AJ19" s="26"/>
    </row>
    <row r="20" spans="2:36" x14ac:dyDescent="0.2">
      <c r="B20" s="25"/>
      <c r="H20" s="26"/>
      <c r="P20" s="25"/>
      <c r="W20" s="25"/>
      <c r="AD20" s="25"/>
      <c r="AJ20" s="26"/>
    </row>
    <row r="21" spans="2:36" x14ac:dyDescent="0.2">
      <c r="B21" s="25"/>
      <c r="H21" s="26"/>
      <c r="P21" s="25"/>
      <c r="W21" s="25"/>
      <c r="AD21" s="25"/>
      <c r="AJ21" s="26"/>
    </row>
    <row r="22" spans="2:36" x14ac:dyDescent="0.2">
      <c r="B22" s="25"/>
      <c r="H22" s="26"/>
      <c r="P22" s="25"/>
      <c r="W22" s="25"/>
      <c r="AD22" s="25"/>
      <c r="AJ22" s="26"/>
    </row>
    <row r="23" spans="2:36" x14ac:dyDescent="0.2">
      <c r="B23" s="25"/>
      <c r="H23" s="26"/>
      <c r="P23" s="25"/>
      <c r="W23" s="25"/>
      <c r="AD23" s="25"/>
      <c r="AJ23" s="26"/>
    </row>
    <row r="24" spans="2:36" x14ac:dyDescent="0.2">
      <c r="B24" s="25"/>
      <c r="H24" s="26"/>
      <c r="P24" s="25"/>
      <c r="W24" s="25"/>
      <c r="AD24" s="25"/>
      <c r="AJ24" s="26"/>
    </row>
    <row r="25" spans="2:36" x14ac:dyDescent="0.2">
      <c r="B25" s="25"/>
      <c r="H25" s="26"/>
      <c r="P25" s="25"/>
      <c r="W25" s="25"/>
      <c r="AD25" s="25"/>
      <c r="AJ25" s="26"/>
    </row>
    <row r="26" spans="2:36" x14ac:dyDescent="0.2">
      <c r="B26" s="25"/>
      <c r="H26" s="26"/>
      <c r="P26" s="25"/>
      <c r="W26" s="25"/>
      <c r="AD26" s="25"/>
      <c r="AJ26" s="26"/>
    </row>
    <row r="27" spans="2:36" ht="17" thickBot="1" x14ac:dyDescent="0.25">
      <c r="B27" s="13"/>
      <c r="C27" s="49"/>
      <c r="D27" s="49"/>
      <c r="E27" s="49"/>
      <c r="F27" s="49"/>
      <c r="G27" s="49"/>
      <c r="H27" s="24"/>
      <c r="I27" s="49"/>
      <c r="J27" s="49"/>
      <c r="K27" s="49"/>
      <c r="L27" s="49"/>
      <c r="M27" s="49"/>
      <c r="N27" s="49"/>
      <c r="O27" s="49"/>
      <c r="P27" s="13"/>
      <c r="Q27" s="49"/>
      <c r="R27" s="49"/>
      <c r="S27" s="49"/>
      <c r="T27" s="49"/>
      <c r="U27" s="49"/>
      <c r="V27" s="49"/>
      <c r="W27" s="13"/>
      <c r="X27" s="49"/>
      <c r="Y27" s="49"/>
      <c r="Z27" s="49"/>
      <c r="AA27" s="49"/>
      <c r="AB27" s="49"/>
      <c r="AC27" s="49"/>
      <c r="AD27" s="13"/>
      <c r="AE27" s="49"/>
      <c r="AF27" s="49"/>
      <c r="AG27" s="49"/>
      <c r="AH27" s="49"/>
      <c r="AI27" s="49"/>
      <c r="AJ27" s="24"/>
    </row>
    <row r="29" spans="2:36" ht="17" thickBot="1" x14ac:dyDescent="0.25"/>
    <row r="30" spans="2:36" ht="17" thickBot="1" x14ac:dyDescent="0.25">
      <c r="B30" s="123" t="s">
        <v>49</v>
      </c>
      <c r="C30" s="124"/>
      <c r="D30" s="124"/>
      <c r="E30" s="124"/>
      <c r="F30" s="124"/>
      <c r="G30" s="124"/>
      <c r="H30" s="124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6"/>
    </row>
    <row r="31" spans="2:36" x14ac:dyDescent="0.2">
      <c r="B31" s="40"/>
      <c r="C31" s="41" t="s">
        <v>46</v>
      </c>
      <c r="D31" s="41" t="s">
        <v>47</v>
      </c>
      <c r="E31" s="41" t="s">
        <v>48</v>
      </c>
      <c r="F31" s="42"/>
      <c r="G31" s="42"/>
      <c r="H31" s="43"/>
      <c r="I31" s="40"/>
      <c r="J31" s="41" t="s">
        <v>46</v>
      </c>
      <c r="K31" s="41" t="s">
        <v>47</v>
      </c>
      <c r="L31" s="41" t="s">
        <v>48</v>
      </c>
      <c r="P31" s="40"/>
      <c r="Q31" s="41" t="s">
        <v>46</v>
      </c>
      <c r="R31" s="41" t="s">
        <v>47</v>
      </c>
      <c r="S31" s="41" t="s">
        <v>48</v>
      </c>
      <c r="W31" s="40"/>
      <c r="X31" s="41" t="s">
        <v>46</v>
      </c>
      <c r="Y31" s="41" t="s">
        <v>47</v>
      </c>
      <c r="Z31" s="41" t="s">
        <v>48</v>
      </c>
      <c r="AD31" s="40"/>
      <c r="AE31" s="41" t="s">
        <v>46</v>
      </c>
      <c r="AF31" s="41" t="s">
        <v>47</v>
      </c>
      <c r="AG31" s="41" t="s">
        <v>48</v>
      </c>
      <c r="AJ31" s="26"/>
    </row>
    <row r="32" spans="2:36" x14ac:dyDescent="0.2">
      <c r="B32" s="45" t="s">
        <v>2</v>
      </c>
      <c r="C32" s="46">
        <v>0.95459940885942296</v>
      </c>
      <c r="D32" s="46">
        <v>0.99335692326380798</v>
      </c>
      <c r="E32" s="46">
        <v>0.97996659210480397</v>
      </c>
      <c r="F32" s="23"/>
      <c r="G32" s="23"/>
      <c r="H32" s="19"/>
      <c r="I32" s="51" t="s">
        <v>2</v>
      </c>
      <c r="J32" s="46">
        <v>0.928989369839748</v>
      </c>
      <c r="K32" s="46">
        <v>0.99234650456357698</v>
      </c>
      <c r="L32" s="46">
        <v>0.97108275071538896</v>
      </c>
      <c r="M32" s="23"/>
      <c r="N32" s="23"/>
      <c r="O32" s="23"/>
      <c r="P32" s="51" t="s">
        <v>2</v>
      </c>
      <c r="Q32" s="46">
        <v>0.84771907034989802</v>
      </c>
      <c r="R32" s="46">
        <v>0.990070015113105</v>
      </c>
      <c r="S32" s="46">
        <v>0.94818795850858695</v>
      </c>
      <c r="T32" s="23"/>
      <c r="U32" s="23"/>
      <c r="V32" s="23"/>
      <c r="W32" s="51" t="s">
        <v>2</v>
      </c>
      <c r="X32" s="46">
        <v>0.72540926407509099</v>
      </c>
      <c r="Y32" s="46">
        <v>0.97946307790632703</v>
      </c>
      <c r="Z32" s="46">
        <v>0.89692588095366699</v>
      </c>
      <c r="AA32" s="23"/>
      <c r="AB32" s="23"/>
      <c r="AC32" s="23"/>
      <c r="AD32" s="51" t="s">
        <v>2</v>
      </c>
      <c r="AE32" s="46">
        <v>0.57751781704048599</v>
      </c>
      <c r="AF32" s="46">
        <v>0.93459442278245297</v>
      </c>
      <c r="AG32" s="46">
        <v>0.80126764186591504</v>
      </c>
      <c r="AJ32" s="26"/>
    </row>
    <row r="33" spans="2:36" x14ac:dyDescent="0.2">
      <c r="B33" s="45" t="s">
        <v>3</v>
      </c>
      <c r="C33" s="46">
        <v>0.97172274670554704</v>
      </c>
      <c r="D33" s="46">
        <v>0.99716793091413602</v>
      </c>
      <c r="E33" s="46">
        <v>0.98695564713768802</v>
      </c>
      <c r="F33" s="23"/>
      <c r="G33" s="23"/>
      <c r="H33" s="19"/>
      <c r="I33" s="51" t="s">
        <v>3</v>
      </c>
      <c r="J33" s="46">
        <v>0.95726193577663299</v>
      </c>
      <c r="K33" s="46">
        <v>0.99682037909778198</v>
      </c>
      <c r="L33" s="46">
        <v>0.98094871493061797</v>
      </c>
      <c r="M33" s="23"/>
      <c r="N33" s="23"/>
      <c r="O33" s="23"/>
      <c r="P33" s="51" t="s">
        <v>3</v>
      </c>
      <c r="Q33" s="46">
        <v>0.91127817718573001</v>
      </c>
      <c r="R33" s="46">
        <v>0.995386936927807</v>
      </c>
      <c r="S33" s="46">
        <v>0.96075074628042401</v>
      </c>
      <c r="T33" s="23"/>
      <c r="U33" s="23"/>
      <c r="V33" s="23"/>
      <c r="W33" s="51" t="s">
        <v>3</v>
      </c>
      <c r="X33" s="46">
        <v>0.82231870623602799</v>
      </c>
      <c r="Y33" s="46">
        <v>0.99170106192196805</v>
      </c>
      <c r="Z33" s="46">
        <v>0.92227004150473602</v>
      </c>
      <c r="AA33" s="23"/>
      <c r="AB33" s="23"/>
      <c r="AC33" s="23"/>
      <c r="AD33" s="51" t="s">
        <v>3</v>
      </c>
      <c r="AE33" s="46">
        <v>0.67920724001951904</v>
      </c>
      <c r="AF33" s="46">
        <v>0.98266194146470698</v>
      </c>
      <c r="AG33" s="46">
        <v>0.85737971434168803</v>
      </c>
      <c r="AJ33" s="26"/>
    </row>
    <row r="34" spans="2:36" x14ac:dyDescent="0.2">
      <c r="B34" s="25"/>
      <c r="H34" s="26"/>
      <c r="P34" s="25"/>
      <c r="W34" s="25"/>
      <c r="AD34" s="25"/>
      <c r="AJ34" s="26"/>
    </row>
    <row r="35" spans="2:36" x14ac:dyDescent="0.2">
      <c r="B35" s="25"/>
      <c r="H35" s="26"/>
      <c r="P35" s="25"/>
      <c r="W35" s="25"/>
      <c r="AD35" s="25"/>
      <c r="AJ35" s="26"/>
    </row>
    <row r="36" spans="2:36" x14ac:dyDescent="0.2">
      <c r="B36" s="25"/>
      <c r="H36" s="26"/>
      <c r="P36" s="25"/>
      <c r="W36" s="25"/>
      <c r="AD36" s="25"/>
      <c r="AJ36" s="26"/>
    </row>
    <row r="37" spans="2:36" x14ac:dyDescent="0.2">
      <c r="B37" s="25"/>
      <c r="H37" s="26"/>
      <c r="P37" s="25"/>
      <c r="W37" s="25"/>
      <c r="AD37" s="25"/>
      <c r="AJ37" s="26"/>
    </row>
    <row r="38" spans="2:36" x14ac:dyDescent="0.2">
      <c r="B38" s="25"/>
      <c r="H38" s="26"/>
      <c r="P38" s="25"/>
      <c r="W38" s="25"/>
      <c r="AD38" s="25"/>
      <c r="AJ38" s="26"/>
    </row>
    <row r="39" spans="2:36" x14ac:dyDescent="0.2">
      <c r="B39" s="25"/>
      <c r="H39" s="26"/>
      <c r="P39" s="25"/>
      <c r="W39" s="25"/>
      <c r="AD39" s="25"/>
      <c r="AJ39" s="26"/>
    </row>
    <row r="40" spans="2:36" x14ac:dyDescent="0.2">
      <c r="B40" s="25"/>
      <c r="H40" s="26"/>
      <c r="P40" s="25"/>
      <c r="W40" s="25"/>
      <c r="AD40" s="25"/>
      <c r="AJ40" s="26"/>
    </row>
    <row r="41" spans="2:36" x14ac:dyDescent="0.2">
      <c r="B41" s="25"/>
      <c r="H41" s="26"/>
      <c r="P41" s="25"/>
      <c r="W41" s="25"/>
      <c r="AD41" s="25"/>
      <c r="AJ41" s="26"/>
    </row>
    <row r="42" spans="2:36" x14ac:dyDescent="0.2">
      <c r="B42" s="25"/>
      <c r="H42" s="26"/>
      <c r="P42" s="25"/>
      <c r="W42" s="25"/>
      <c r="AD42" s="25"/>
      <c r="AJ42" s="26"/>
    </row>
    <row r="43" spans="2:36" x14ac:dyDescent="0.2">
      <c r="B43" s="25"/>
      <c r="H43" s="26"/>
      <c r="P43" s="25"/>
      <c r="W43" s="25"/>
      <c r="AD43" s="25"/>
      <c r="AJ43" s="26"/>
    </row>
    <row r="44" spans="2:36" x14ac:dyDescent="0.2">
      <c r="B44" s="25"/>
      <c r="H44" s="26"/>
      <c r="P44" s="25"/>
      <c r="W44" s="25"/>
      <c r="AD44" s="25"/>
      <c r="AJ44" s="26"/>
    </row>
    <row r="45" spans="2:36" x14ac:dyDescent="0.2">
      <c r="B45" s="25"/>
      <c r="H45" s="26"/>
      <c r="P45" s="25"/>
      <c r="W45" s="25"/>
      <c r="AD45" s="25"/>
      <c r="AJ45" s="26"/>
    </row>
    <row r="46" spans="2:36" x14ac:dyDescent="0.2">
      <c r="B46" s="25"/>
      <c r="H46" s="26"/>
      <c r="P46" s="25"/>
      <c r="W46" s="25"/>
      <c r="AD46" s="25"/>
      <c r="AJ46" s="26"/>
    </row>
    <row r="47" spans="2:36" x14ac:dyDescent="0.2">
      <c r="B47" s="25"/>
      <c r="H47" s="26"/>
      <c r="P47" s="25"/>
      <c r="W47" s="25"/>
      <c r="AD47" s="25"/>
      <c r="AJ47" s="26"/>
    </row>
    <row r="48" spans="2:36" x14ac:dyDescent="0.2">
      <c r="B48" s="25"/>
      <c r="H48" s="26"/>
      <c r="P48" s="25"/>
      <c r="W48" s="25"/>
      <c r="AD48" s="25"/>
      <c r="AJ48" s="26"/>
    </row>
    <row r="49" spans="2:36" x14ac:dyDescent="0.2">
      <c r="B49" s="25"/>
      <c r="H49" s="26"/>
      <c r="P49" s="25"/>
      <c r="W49" s="25"/>
      <c r="AD49" s="25"/>
      <c r="AJ49" s="26"/>
    </row>
    <row r="50" spans="2:36" x14ac:dyDescent="0.2">
      <c r="B50" s="25"/>
      <c r="H50" s="26"/>
      <c r="P50" s="25"/>
      <c r="W50" s="25"/>
      <c r="AD50" s="25"/>
      <c r="AJ50" s="26"/>
    </row>
    <row r="51" spans="2:36" x14ac:dyDescent="0.2">
      <c r="B51" s="25"/>
      <c r="H51" s="26"/>
      <c r="P51" s="25"/>
      <c r="W51" s="25"/>
      <c r="AD51" s="25"/>
      <c r="AJ51" s="26"/>
    </row>
    <row r="52" spans="2:36" x14ac:dyDescent="0.2">
      <c r="B52" s="25"/>
      <c r="H52" s="26"/>
      <c r="P52" s="25"/>
      <c r="W52" s="25"/>
      <c r="AD52" s="25"/>
      <c r="AJ52" s="26"/>
    </row>
    <row r="53" spans="2:36" x14ac:dyDescent="0.2">
      <c r="B53" s="25"/>
      <c r="H53" s="26"/>
      <c r="P53" s="25"/>
      <c r="W53" s="25"/>
      <c r="AD53" s="25"/>
      <c r="AJ53" s="26"/>
    </row>
    <row r="54" spans="2:36" x14ac:dyDescent="0.2">
      <c r="B54" s="25"/>
      <c r="H54" s="26"/>
      <c r="P54" s="25"/>
      <c r="W54" s="25"/>
      <c r="AD54" s="25"/>
      <c r="AJ54" s="26"/>
    </row>
    <row r="55" spans="2:36" ht="17" thickBot="1" x14ac:dyDescent="0.25">
      <c r="B55" s="13"/>
      <c r="C55" s="49"/>
      <c r="D55" s="49"/>
      <c r="E55" s="49"/>
      <c r="F55" s="49"/>
      <c r="G55" s="49"/>
      <c r="H55" s="24"/>
      <c r="I55" s="49"/>
      <c r="J55" s="49"/>
      <c r="K55" s="49"/>
      <c r="L55" s="49"/>
      <c r="M55" s="49"/>
      <c r="N55" s="49"/>
      <c r="O55" s="49"/>
      <c r="P55" s="13"/>
      <c r="Q55" s="49"/>
      <c r="R55" s="49"/>
      <c r="S55" s="49"/>
      <c r="T55" s="49"/>
      <c r="U55" s="49"/>
      <c r="V55" s="49"/>
      <c r="W55" s="13"/>
      <c r="X55" s="49"/>
      <c r="Y55" s="49"/>
      <c r="Z55" s="49"/>
      <c r="AA55" s="49"/>
      <c r="AB55" s="49"/>
      <c r="AC55" s="49"/>
      <c r="AD55" s="13"/>
      <c r="AE55" s="49"/>
      <c r="AF55" s="49"/>
      <c r="AG55" s="49"/>
      <c r="AH55" s="49"/>
      <c r="AI55" s="49"/>
      <c r="AJ55" s="24"/>
    </row>
    <row r="57" spans="2:36" ht="17" thickBot="1" x14ac:dyDescent="0.25"/>
    <row r="58" spans="2:36" ht="17" thickBot="1" x14ac:dyDescent="0.25">
      <c r="B58" s="123" t="s">
        <v>50</v>
      </c>
      <c r="C58" s="124"/>
      <c r="D58" s="124"/>
      <c r="E58" s="124"/>
      <c r="F58" s="124"/>
      <c r="G58" s="124"/>
      <c r="H58" s="124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6"/>
    </row>
    <row r="59" spans="2:36" x14ac:dyDescent="0.2">
      <c r="B59" s="40"/>
      <c r="C59" s="41" t="s">
        <v>46</v>
      </c>
      <c r="D59" s="41" t="s">
        <v>47</v>
      </c>
      <c r="E59" s="41" t="s">
        <v>48</v>
      </c>
      <c r="F59" s="42"/>
      <c r="G59" s="42"/>
      <c r="H59" s="43"/>
      <c r="I59" s="40"/>
      <c r="J59" s="44" t="s">
        <v>46</v>
      </c>
      <c r="K59" s="44" t="s">
        <v>47</v>
      </c>
      <c r="L59" s="44" t="s">
        <v>48</v>
      </c>
      <c r="P59" s="40"/>
      <c r="Q59" s="41" t="s">
        <v>46</v>
      </c>
      <c r="R59" s="41" t="s">
        <v>47</v>
      </c>
      <c r="S59" s="41" t="s">
        <v>48</v>
      </c>
      <c r="W59" s="40"/>
      <c r="X59" s="41" t="s">
        <v>46</v>
      </c>
      <c r="Y59" s="41" t="s">
        <v>47</v>
      </c>
      <c r="Z59" s="41" t="s">
        <v>48</v>
      </c>
      <c r="AD59" s="40"/>
      <c r="AE59" s="41" t="s">
        <v>46</v>
      </c>
      <c r="AF59" s="41" t="s">
        <v>47</v>
      </c>
      <c r="AG59" s="41" t="s">
        <v>48</v>
      </c>
      <c r="AJ59" s="26"/>
    </row>
    <row r="60" spans="2:36" x14ac:dyDescent="0.2">
      <c r="B60" s="45" t="s">
        <v>2</v>
      </c>
      <c r="C60" s="46">
        <v>0.98350135925340099</v>
      </c>
      <c r="D60" s="46">
        <v>0.99901162384014797</v>
      </c>
      <c r="E60" s="46">
        <v>0.99460703624925395</v>
      </c>
      <c r="F60" s="23"/>
      <c r="G60" s="23"/>
      <c r="H60" s="19"/>
      <c r="I60" s="47" t="s">
        <v>2</v>
      </c>
      <c r="J60" s="52">
        <v>0.97594282193540904</v>
      </c>
      <c r="K60" s="52">
        <v>0.99905897910935804</v>
      </c>
      <c r="L60" s="52">
        <v>0.992109161090589</v>
      </c>
      <c r="M60" s="23"/>
      <c r="N60" s="23"/>
      <c r="O60" s="23"/>
      <c r="P60" s="51" t="s">
        <v>2</v>
      </c>
      <c r="Q60" s="46">
        <v>0.94952037100743802</v>
      </c>
      <c r="R60" s="46">
        <v>0.99842462933347798</v>
      </c>
      <c r="S60" s="46">
        <v>0.98292971221817704</v>
      </c>
      <c r="T60" s="23"/>
      <c r="U60" s="23"/>
      <c r="V60" s="23"/>
      <c r="W60" s="51" t="s">
        <v>2</v>
      </c>
      <c r="X60" s="46">
        <v>0.89720004550944499</v>
      </c>
      <c r="Y60" s="46">
        <v>0.99650615245629004</v>
      </c>
      <c r="Z60" s="46">
        <v>0.96351143846531095</v>
      </c>
      <c r="AA60" s="23"/>
      <c r="AB60" s="23"/>
      <c r="AC60" s="23"/>
      <c r="AD60" s="51" t="s">
        <v>2</v>
      </c>
      <c r="AE60" s="46">
        <v>0.80727617458665002</v>
      </c>
      <c r="AF60" s="46">
        <v>0.99069688927099697</v>
      </c>
      <c r="AG60" s="46">
        <v>0.925071925890251</v>
      </c>
      <c r="AJ60" s="26"/>
    </row>
    <row r="61" spans="2:36" x14ac:dyDescent="0.2">
      <c r="B61" s="45" t="s">
        <v>3</v>
      </c>
      <c r="C61" s="46">
        <v>0.97407850920072403</v>
      </c>
      <c r="D61" s="46">
        <v>0.99915567346341905</v>
      </c>
      <c r="E61" s="46">
        <v>0.98879051122447403</v>
      </c>
      <c r="F61" s="23"/>
      <c r="G61" s="23"/>
      <c r="H61" s="19"/>
      <c r="I61" s="47" t="s">
        <v>3</v>
      </c>
      <c r="J61" s="52">
        <v>0.95925433991701103</v>
      </c>
      <c r="K61" s="52">
        <v>0.99874236182655796</v>
      </c>
      <c r="L61" s="52">
        <v>0.98281227077977296</v>
      </c>
      <c r="M61" s="23"/>
      <c r="N61" s="23"/>
      <c r="O61" s="23"/>
      <c r="P61" s="51" t="s">
        <v>3</v>
      </c>
      <c r="Q61" s="46">
        <v>0.91174907248759895</v>
      </c>
      <c r="R61" s="46">
        <v>0.99825587922299497</v>
      </c>
      <c r="S61" s="46">
        <v>0.96441015845280997</v>
      </c>
      <c r="T61" s="23"/>
      <c r="U61" s="23"/>
      <c r="V61" s="23"/>
      <c r="W61" s="51" t="s">
        <v>3</v>
      </c>
      <c r="X61" s="46">
        <v>0.82365479800136399</v>
      </c>
      <c r="Y61" s="46">
        <v>0.99682406143902802</v>
      </c>
      <c r="Z61" s="46">
        <v>0.92755250122664201</v>
      </c>
      <c r="AA61" s="23"/>
      <c r="AB61" s="23"/>
      <c r="AC61" s="23"/>
      <c r="AD61" s="51" t="s">
        <v>3</v>
      </c>
      <c r="AE61" s="46">
        <v>0.68131980575930395</v>
      </c>
      <c r="AF61" s="46">
        <v>0.98990241064507001</v>
      </c>
      <c r="AG61" s="46">
        <v>0.86175523530482501</v>
      </c>
      <c r="AJ61" s="26"/>
    </row>
    <row r="62" spans="2:36" x14ac:dyDescent="0.2">
      <c r="B62" s="25"/>
      <c r="H62" s="26"/>
      <c r="P62" s="25"/>
      <c r="W62" s="25"/>
      <c r="AD62" s="25"/>
      <c r="AJ62" s="26"/>
    </row>
    <row r="63" spans="2:36" x14ac:dyDescent="0.2">
      <c r="B63" s="25"/>
      <c r="H63" s="26"/>
      <c r="P63" s="25"/>
      <c r="W63" s="25"/>
      <c r="AD63" s="25"/>
      <c r="AJ63" s="26"/>
    </row>
    <row r="64" spans="2:36" x14ac:dyDescent="0.2">
      <c r="B64" s="25"/>
      <c r="H64" s="26"/>
      <c r="P64" s="25"/>
      <c r="W64" s="25"/>
      <c r="AD64" s="25"/>
      <c r="AJ64" s="26"/>
    </row>
    <row r="65" spans="2:36" x14ac:dyDescent="0.2">
      <c r="B65" s="25"/>
      <c r="H65" s="26"/>
      <c r="P65" s="25"/>
      <c r="W65" s="25"/>
      <c r="AD65" s="25"/>
      <c r="AJ65" s="26"/>
    </row>
    <row r="66" spans="2:36" x14ac:dyDescent="0.2">
      <c r="B66" s="25"/>
      <c r="H66" s="26"/>
      <c r="P66" s="25"/>
      <c r="W66" s="25"/>
      <c r="AD66" s="25"/>
      <c r="AJ66" s="26"/>
    </row>
    <row r="67" spans="2:36" x14ac:dyDescent="0.2">
      <c r="B67" s="25"/>
      <c r="H67" s="26"/>
      <c r="P67" s="25"/>
      <c r="W67" s="25"/>
      <c r="AD67" s="25"/>
      <c r="AJ67" s="26"/>
    </row>
    <row r="68" spans="2:36" x14ac:dyDescent="0.2">
      <c r="B68" s="25"/>
      <c r="H68" s="26"/>
      <c r="P68" s="25"/>
      <c r="W68" s="25"/>
      <c r="AD68" s="25"/>
      <c r="AJ68" s="26"/>
    </row>
    <row r="69" spans="2:36" x14ac:dyDescent="0.2">
      <c r="B69" s="25"/>
      <c r="H69" s="26"/>
      <c r="P69" s="25"/>
      <c r="W69" s="25"/>
      <c r="AD69" s="25"/>
      <c r="AJ69" s="26"/>
    </row>
    <row r="70" spans="2:36" x14ac:dyDescent="0.2">
      <c r="B70" s="25"/>
      <c r="H70" s="26"/>
      <c r="P70" s="25"/>
      <c r="W70" s="25"/>
      <c r="AD70" s="25"/>
      <c r="AJ70" s="26"/>
    </row>
    <row r="71" spans="2:36" x14ac:dyDescent="0.2">
      <c r="B71" s="25"/>
      <c r="H71" s="26"/>
      <c r="P71" s="25"/>
      <c r="W71" s="25"/>
      <c r="AD71" s="25"/>
      <c r="AJ71" s="26"/>
    </row>
    <row r="72" spans="2:36" x14ac:dyDescent="0.2">
      <c r="B72" s="25"/>
      <c r="H72" s="26"/>
      <c r="P72" s="25"/>
      <c r="W72" s="25"/>
      <c r="AD72" s="25"/>
      <c r="AJ72" s="26"/>
    </row>
    <row r="73" spans="2:36" x14ac:dyDescent="0.2">
      <c r="B73" s="25"/>
      <c r="H73" s="26"/>
      <c r="P73" s="25"/>
      <c r="W73" s="25"/>
      <c r="AD73" s="25"/>
      <c r="AJ73" s="26"/>
    </row>
    <row r="74" spans="2:36" x14ac:dyDescent="0.2">
      <c r="B74" s="25"/>
      <c r="H74" s="26"/>
      <c r="P74" s="25"/>
      <c r="W74" s="25"/>
      <c r="AD74" s="25"/>
      <c r="AJ74" s="26"/>
    </row>
    <row r="75" spans="2:36" x14ac:dyDescent="0.2">
      <c r="B75" s="25"/>
      <c r="H75" s="26"/>
      <c r="P75" s="25"/>
      <c r="W75" s="25"/>
      <c r="AD75" s="25"/>
      <c r="AJ75" s="26"/>
    </row>
    <row r="76" spans="2:36" x14ac:dyDescent="0.2">
      <c r="B76" s="25"/>
      <c r="H76" s="26"/>
      <c r="P76" s="25"/>
      <c r="W76" s="25"/>
      <c r="AD76" s="25"/>
      <c r="AJ76" s="26"/>
    </row>
    <row r="77" spans="2:36" x14ac:dyDescent="0.2">
      <c r="B77" s="25"/>
      <c r="H77" s="26"/>
      <c r="P77" s="25"/>
      <c r="W77" s="25"/>
      <c r="AD77" s="25"/>
      <c r="AJ77" s="26"/>
    </row>
    <row r="78" spans="2:36" x14ac:dyDescent="0.2">
      <c r="B78" s="25"/>
      <c r="H78" s="26"/>
      <c r="P78" s="25"/>
      <c r="W78" s="25"/>
      <c r="AD78" s="25"/>
      <c r="AJ78" s="26"/>
    </row>
    <row r="79" spans="2:36" x14ac:dyDescent="0.2">
      <c r="B79" s="25"/>
      <c r="H79" s="26"/>
      <c r="P79" s="25"/>
      <c r="W79" s="25"/>
      <c r="AD79" s="25"/>
      <c r="AJ79" s="26"/>
    </row>
    <row r="80" spans="2:36" x14ac:dyDescent="0.2">
      <c r="B80" s="25"/>
      <c r="H80" s="26"/>
      <c r="P80" s="25"/>
      <c r="W80" s="25"/>
      <c r="AD80" s="25"/>
      <c r="AJ80" s="26"/>
    </row>
    <row r="81" spans="2:36" x14ac:dyDescent="0.2">
      <c r="B81" s="25"/>
      <c r="H81" s="26"/>
      <c r="P81" s="25"/>
      <c r="W81" s="25"/>
      <c r="AD81" s="25"/>
      <c r="AJ81" s="26"/>
    </row>
    <row r="82" spans="2:36" x14ac:dyDescent="0.2">
      <c r="B82" s="25"/>
      <c r="H82" s="26"/>
      <c r="P82" s="25"/>
      <c r="W82" s="25"/>
      <c r="AD82" s="25"/>
      <c r="AJ82" s="26"/>
    </row>
    <row r="83" spans="2:36" ht="17" thickBot="1" x14ac:dyDescent="0.25">
      <c r="B83" s="13"/>
      <c r="C83" s="49"/>
      <c r="D83" s="49"/>
      <c r="E83" s="49"/>
      <c r="F83" s="49"/>
      <c r="G83" s="49"/>
      <c r="H83" s="24"/>
      <c r="I83" s="49"/>
      <c r="J83" s="49"/>
      <c r="K83" s="49"/>
      <c r="L83" s="49"/>
      <c r="M83" s="49"/>
      <c r="N83" s="49"/>
      <c r="O83" s="49"/>
      <c r="P83" s="13"/>
      <c r="Q83" s="49"/>
      <c r="R83" s="49"/>
      <c r="S83" s="49"/>
      <c r="T83" s="49"/>
      <c r="U83" s="49"/>
      <c r="V83" s="49"/>
      <c r="W83" s="13"/>
      <c r="X83" s="49"/>
      <c r="Y83" s="49"/>
      <c r="Z83" s="49"/>
      <c r="AA83" s="49"/>
      <c r="AB83" s="49"/>
      <c r="AC83" s="49"/>
      <c r="AD83" s="13"/>
      <c r="AE83" s="49"/>
      <c r="AF83" s="49"/>
      <c r="AG83" s="49"/>
      <c r="AH83" s="49"/>
      <c r="AI83" s="49"/>
      <c r="AJ83" s="24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9535F-9111-8A41-A269-2197DC7008B2}">
  <sheetPr codeName="Sheet20"/>
  <dimension ref="B1:AJ83"/>
  <sheetViews>
    <sheetView workbookViewId="0">
      <selection activeCell="AN81" sqref="AN81"/>
    </sheetView>
    <sheetView workbookViewId="1"/>
  </sheetViews>
  <sheetFormatPr baseColWidth="10" defaultRowHeight="16" x14ac:dyDescent="0.2"/>
  <sheetData>
    <row r="1" spans="2:36" ht="17" thickBot="1" x14ac:dyDescent="0.25"/>
    <row r="2" spans="2:36" ht="17" thickBot="1" x14ac:dyDescent="0.25">
      <c r="B2" s="123" t="s">
        <v>45</v>
      </c>
      <c r="C2" s="124"/>
      <c r="D2" s="124"/>
      <c r="E2" s="124"/>
      <c r="F2" s="124"/>
      <c r="G2" s="124"/>
      <c r="H2" s="124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6"/>
    </row>
    <row r="3" spans="2:36" x14ac:dyDescent="0.2">
      <c r="B3" s="40"/>
      <c r="C3" s="41" t="s">
        <v>46</v>
      </c>
      <c r="D3" s="41" t="s">
        <v>47</v>
      </c>
      <c r="E3" s="41" t="s">
        <v>48</v>
      </c>
      <c r="F3" s="42"/>
      <c r="G3" s="42"/>
      <c r="H3" s="43"/>
      <c r="I3" s="40"/>
      <c r="J3" s="41" t="s">
        <v>46</v>
      </c>
      <c r="K3" s="41" t="s">
        <v>47</v>
      </c>
      <c r="L3" s="41" t="s">
        <v>48</v>
      </c>
      <c r="P3" s="40"/>
      <c r="Q3" s="41" t="s">
        <v>46</v>
      </c>
      <c r="R3" s="41" t="s">
        <v>47</v>
      </c>
      <c r="S3" s="41" t="s">
        <v>48</v>
      </c>
      <c r="W3" s="40"/>
      <c r="X3" s="41" t="s">
        <v>46</v>
      </c>
      <c r="Y3" s="41" t="s">
        <v>47</v>
      </c>
      <c r="Z3" s="41" t="s">
        <v>48</v>
      </c>
      <c r="AD3" s="40"/>
      <c r="AE3" s="41" t="s">
        <v>46</v>
      </c>
      <c r="AF3" s="41" t="s">
        <v>47</v>
      </c>
      <c r="AG3" s="41" t="s">
        <v>48</v>
      </c>
      <c r="AJ3" s="26"/>
    </row>
    <row r="4" spans="2:36" x14ac:dyDescent="0.2">
      <c r="B4" s="45" t="s">
        <v>2</v>
      </c>
      <c r="C4" s="46">
        <v>0.97500491461316596</v>
      </c>
      <c r="D4" s="46">
        <v>0.99086582230953502</v>
      </c>
      <c r="E4" s="46">
        <v>0.98474198382085198</v>
      </c>
      <c r="F4" s="23"/>
      <c r="G4" s="23"/>
      <c r="H4" s="19"/>
      <c r="I4" s="51" t="s">
        <v>2</v>
      </c>
      <c r="J4" s="46">
        <v>0.96781445577332603</v>
      </c>
      <c r="K4" s="46">
        <v>0.98309931479117596</v>
      </c>
      <c r="L4" s="46">
        <v>0.97836238142590903</v>
      </c>
      <c r="M4" s="23"/>
      <c r="N4" s="23"/>
      <c r="O4" s="23"/>
      <c r="P4" s="51" t="s">
        <v>2</v>
      </c>
      <c r="Q4" s="46">
        <v>0.91525144761213495</v>
      </c>
      <c r="R4" s="46">
        <v>0.97975808333893</v>
      </c>
      <c r="S4" s="46">
        <v>0.96237706048761296</v>
      </c>
      <c r="T4" s="23"/>
      <c r="U4" s="23"/>
      <c r="V4" s="23"/>
      <c r="W4" s="51" t="s">
        <v>2</v>
      </c>
      <c r="X4" s="46">
        <v>0.836890596836255</v>
      </c>
      <c r="Y4" s="46">
        <v>0.96832368735373198</v>
      </c>
      <c r="Z4" s="46">
        <v>0.92853409738970705</v>
      </c>
      <c r="AA4" s="23"/>
      <c r="AB4" s="23"/>
      <c r="AC4" s="23"/>
      <c r="AD4" s="51" t="s">
        <v>2</v>
      </c>
      <c r="AE4" s="46">
        <v>0.72622733241091997</v>
      </c>
      <c r="AF4" s="46">
        <v>0.93079574050142799</v>
      </c>
      <c r="AG4" s="46">
        <v>0.86172767193887101</v>
      </c>
      <c r="AJ4" s="26"/>
    </row>
    <row r="5" spans="2:36" x14ac:dyDescent="0.2">
      <c r="B5" s="45" t="s">
        <v>3</v>
      </c>
      <c r="C5" s="46">
        <v>0.98642225325196597</v>
      </c>
      <c r="D5" s="46">
        <v>0.99701631772957999</v>
      </c>
      <c r="E5" s="46">
        <v>0.99084656642578095</v>
      </c>
      <c r="F5" s="23"/>
      <c r="G5" s="23"/>
      <c r="H5" s="19"/>
      <c r="I5" s="51" t="s">
        <v>3</v>
      </c>
      <c r="J5" s="46">
        <v>0.97847330508936703</v>
      </c>
      <c r="K5" s="46">
        <v>0.99136200985044198</v>
      </c>
      <c r="L5" s="46">
        <v>0.985999252703332</v>
      </c>
      <c r="M5" s="23"/>
      <c r="N5" s="23"/>
      <c r="O5" s="23"/>
      <c r="P5" s="51" t="s">
        <v>3</v>
      </c>
      <c r="Q5" s="46">
        <v>0.940525094176483</v>
      </c>
      <c r="R5" s="46">
        <v>0.98924900935126603</v>
      </c>
      <c r="S5" s="46">
        <v>0.96941055019159506</v>
      </c>
      <c r="T5" s="23"/>
      <c r="U5" s="23"/>
      <c r="V5" s="23"/>
      <c r="W5" s="51" t="s">
        <v>3</v>
      </c>
      <c r="X5" s="46">
        <v>0.86601552641339297</v>
      </c>
      <c r="Y5" s="46">
        <v>0.98039714462521499</v>
      </c>
      <c r="Z5" s="46">
        <v>0.93438770273240901</v>
      </c>
      <c r="AA5" s="23"/>
      <c r="AB5" s="23"/>
      <c r="AC5" s="23"/>
      <c r="AD5" s="51" t="s">
        <v>3</v>
      </c>
      <c r="AE5" s="46">
        <v>0.75597612117506796</v>
      </c>
      <c r="AF5" s="46">
        <v>0.96303201260646498</v>
      </c>
      <c r="AG5" s="46">
        <v>0.87610863650451898</v>
      </c>
      <c r="AJ5" s="26"/>
    </row>
    <row r="6" spans="2:36" x14ac:dyDescent="0.2">
      <c r="B6" s="25"/>
      <c r="H6" s="26"/>
      <c r="P6" s="25"/>
      <c r="W6" s="25"/>
      <c r="AD6" s="25"/>
      <c r="AJ6" s="26"/>
    </row>
    <row r="7" spans="2:36" x14ac:dyDescent="0.2">
      <c r="B7" s="25"/>
      <c r="H7" s="26"/>
      <c r="P7" s="25"/>
      <c r="W7" s="25"/>
      <c r="AD7" s="25"/>
      <c r="AJ7" s="26"/>
    </row>
    <row r="8" spans="2:36" x14ac:dyDescent="0.2">
      <c r="B8" s="25"/>
      <c r="H8" s="26"/>
      <c r="P8" s="25"/>
      <c r="W8" s="25"/>
      <c r="AD8" s="25"/>
      <c r="AJ8" s="26"/>
    </row>
    <row r="9" spans="2:36" x14ac:dyDescent="0.2">
      <c r="B9" s="25"/>
      <c r="H9" s="26"/>
      <c r="P9" s="25"/>
      <c r="W9" s="25"/>
      <c r="AD9" s="25"/>
      <c r="AJ9" s="26"/>
    </row>
    <row r="10" spans="2:36" x14ac:dyDescent="0.2">
      <c r="B10" s="25"/>
      <c r="H10" s="26"/>
      <c r="P10" s="25"/>
      <c r="W10" s="25"/>
      <c r="AD10" s="25"/>
      <c r="AJ10" s="26"/>
    </row>
    <row r="11" spans="2:36" x14ac:dyDescent="0.2">
      <c r="B11" s="25"/>
      <c r="H11" s="26"/>
      <c r="P11" s="25"/>
      <c r="W11" s="25"/>
      <c r="AD11" s="25"/>
      <c r="AJ11" s="26"/>
    </row>
    <row r="12" spans="2:36" x14ac:dyDescent="0.2">
      <c r="B12" s="25"/>
      <c r="H12" s="26"/>
      <c r="P12" s="25"/>
      <c r="W12" s="25"/>
      <c r="AD12" s="25"/>
      <c r="AJ12" s="26"/>
    </row>
    <row r="13" spans="2:36" x14ac:dyDescent="0.2">
      <c r="B13" s="25"/>
      <c r="H13" s="26"/>
      <c r="P13" s="25"/>
      <c r="W13" s="25"/>
      <c r="AD13" s="25"/>
      <c r="AJ13" s="26"/>
    </row>
    <row r="14" spans="2:36" x14ac:dyDescent="0.2">
      <c r="B14" s="25"/>
      <c r="H14" s="26"/>
      <c r="P14" s="25"/>
      <c r="W14" s="25"/>
      <c r="AD14" s="25"/>
      <c r="AJ14" s="26"/>
    </row>
    <row r="15" spans="2:36" x14ac:dyDescent="0.2">
      <c r="B15" s="25"/>
      <c r="H15" s="26"/>
      <c r="P15" s="25"/>
      <c r="W15" s="25"/>
      <c r="AD15" s="25"/>
      <c r="AJ15" s="26"/>
    </row>
    <row r="16" spans="2:36" x14ac:dyDescent="0.2">
      <c r="B16" s="25"/>
      <c r="H16" s="26"/>
      <c r="P16" s="25"/>
      <c r="W16" s="25"/>
      <c r="AD16" s="25"/>
      <c r="AJ16" s="26"/>
    </row>
    <row r="17" spans="2:36" x14ac:dyDescent="0.2">
      <c r="B17" s="25"/>
      <c r="H17" s="26"/>
      <c r="P17" s="25"/>
      <c r="W17" s="25"/>
      <c r="AD17" s="25"/>
      <c r="AJ17" s="26"/>
    </row>
    <row r="18" spans="2:36" x14ac:dyDescent="0.2">
      <c r="B18" s="25"/>
      <c r="H18" s="26"/>
      <c r="P18" s="25"/>
      <c r="W18" s="25"/>
      <c r="AD18" s="25"/>
      <c r="AJ18" s="26"/>
    </row>
    <row r="19" spans="2:36" x14ac:dyDescent="0.2">
      <c r="B19" s="25"/>
      <c r="H19" s="26"/>
      <c r="P19" s="25"/>
      <c r="W19" s="25"/>
      <c r="AD19" s="25"/>
      <c r="AJ19" s="26"/>
    </row>
    <row r="20" spans="2:36" x14ac:dyDescent="0.2">
      <c r="B20" s="25"/>
      <c r="H20" s="26"/>
      <c r="P20" s="25"/>
      <c r="W20" s="25"/>
      <c r="AD20" s="25"/>
      <c r="AJ20" s="26"/>
    </row>
    <row r="21" spans="2:36" x14ac:dyDescent="0.2">
      <c r="B21" s="25"/>
      <c r="H21" s="26"/>
      <c r="P21" s="25"/>
      <c r="W21" s="25"/>
      <c r="AD21" s="25"/>
      <c r="AJ21" s="26"/>
    </row>
    <row r="22" spans="2:36" x14ac:dyDescent="0.2">
      <c r="B22" s="25"/>
      <c r="H22" s="26"/>
      <c r="P22" s="25"/>
      <c r="W22" s="25"/>
      <c r="AD22" s="25"/>
      <c r="AJ22" s="26"/>
    </row>
    <row r="23" spans="2:36" x14ac:dyDescent="0.2">
      <c r="B23" s="25"/>
      <c r="H23" s="26"/>
      <c r="P23" s="25"/>
      <c r="W23" s="25"/>
      <c r="AD23" s="25"/>
      <c r="AJ23" s="26"/>
    </row>
    <row r="24" spans="2:36" x14ac:dyDescent="0.2">
      <c r="B24" s="25"/>
      <c r="H24" s="26"/>
      <c r="P24" s="25"/>
      <c r="W24" s="25"/>
      <c r="AD24" s="25"/>
      <c r="AJ24" s="26"/>
    </row>
    <row r="25" spans="2:36" x14ac:dyDescent="0.2">
      <c r="B25" s="25"/>
      <c r="H25" s="26"/>
      <c r="P25" s="25"/>
      <c r="W25" s="25"/>
      <c r="AD25" s="25"/>
      <c r="AJ25" s="26"/>
    </row>
    <row r="26" spans="2:36" x14ac:dyDescent="0.2">
      <c r="B26" s="25"/>
      <c r="H26" s="26"/>
      <c r="P26" s="25"/>
      <c r="W26" s="25"/>
      <c r="AD26" s="25"/>
      <c r="AJ26" s="26"/>
    </row>
    <row r="27" spans="2:36" ht="17" thickBot="1" x14ac:dyDescent="0.25">
      <c r="B27" s="13"/>
      <c r="C27" s="49"/>
      <c r="D27" s="49"/>
      <c r="E27" s="49"/>
      <c r="F27" s="49"/>
      <c r="G27" s="49"/>
      <c r="H27" s="24"/>
      <c r="I27" s="49"/>
      <c r="J27" s="49"/>
      <c r="K27" s="49"/>
      <c r="L27" s="49"/>
      <c r="M27" s="49"/>
      <c r="N27" s="49"/>
      <c r="O27" s="49"/>
      <c r="P27" s="13"/>
      <c r="Q27" s="49"/>
      <c r="R27" s="49"/>
      <c r="S27" s="49"/>
      <c r="T27" s="49"/>
      <c r="U27" s="49"/>
      <c r="V27" s="49"/>
      <c r="W27" s="13"/>
      <c r="X27" s="49"/>
      <c r="Y27" s="49"/>
      <c r="Z27" s="49"/>
      <c r="AA27" s="49"/>
      <c r="AB27" s="49"/>
      <c r="AC27" s="49"/>
      <c r="AD27" s="13"/>
      <c r="AE27" s="49"/>
      <c r="AF27" s="49"/>
      <c r="AG27" s="49"/>
      <c r="AH27" s="49"/>
      <c r="AI27" s="49"/>
      <c r="AJ27" s="24"/>
    </row>
    <row r="29" spans="2:36" ht="17" thickBot="1" x14ac:dyDescent="0.25"/>
    <row r="30" spans="2:36" ht="17" thickBot="1" x14ac:dyDescent="0.25">
      <c r="B30" s="123" t="s">
        <v>49</v>
      </c>
      <c r="C30" s="124"/>
      <c r="D30" s="124"/>
      <c r="E30" s="124"/>
      <c r="F30" s="124"/>
      <c r="G30" s="124"/>
      <c r="H30" s="124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6"/>
    </row>
    <row r="31" spans="2:36" x14ac:dyDescent="0.2">
      <c r="B31" s="40"/>
      <c r="C31" s="41" t="s">
        <v>46</v>
      </c>
      <c r="D31" s="41" t="s">
        <v>47</v>
      </c>
      <c r="E31" s="41" t="s">
        <v>48</v>
      </c>
      <c r="F31" s="42"/>
      <c r="G31" s="42"/>
      <c r="H31" s="43"/>
      <c r="I31" s="40"/>
      <c r="J31" s="41" t="s">
        <v>46</v>
      </c>
      <c r="K31" s="41" t="s">
        <v>47</v>
      </c>
      <c r="L31" s="41" t="s">
        <v>48</v>
      </c>
      <c r="P31" s="40"/>
      <c r="Q31" s="41" t="s">
        <v>46</v>
      </c>
      <c r="R31" s="41" t="s">
        <v>47</v>
      </c>
      <c r="S31" s="41" t="s">
        <v>48</v>
      </c>
      <c r="W31" s="40"/>
      <c r="X31" s="41" t="s">
        <v>46</v>
      </c>
      <c r="Y31" s="41" t="s">
        <v>47</v>
      </c>
      <c r="Z31" s="41" t="s">
        <v>48</v>
      </c>
      <c r="AD31" s="40"/>
      <c r="AE31" s="41" t="s">
        <v>46</v>
      </c>
      <c r="AF31" s="41" t="s">
        <v>47</v>
      </c>
      <c r="AG31" s="41" t="s">
        <v>48</v>
      </c>
      <c r="AJ31" s="26"/>
    </row>
    <row r="32" spans="2:36" x14ac:dyDescent="0.2">
      <c r="B32" s="45" t="s">
        <v>2</v>
      </c>
      <c r="C32" s="46">
        <v>0.98543666097358396</v>
      </c>
      <c r="D32" s="46">
        <v>0.99702834927833295</v>
      </c>
      <c r="E32" s="46">
        <v>0.99366785912370303</v>
      </c>
      <c r="F32" s="23"/>
      <c r="G32" s="23"/>
      <c r="H32" s="19"/>
      <c r="I32" s="51" t="s">
        <v>2</v>
      </c>
      <c r="J32" s="46">
        <v>0.97195394824026904</v>
      </c>
      <c r="K32" s="46">
        <v>0.994249175716861</v>
      </c>
      <c r="L32" s="46">
        <v>0.98767737207545603</v>
      </c>
      <c r="M32" s="23"/>
      <c r="N32" s="23"/>
      <c r="O32" s="23"/>
      <c r="P32" s="51" t="s">
        <v>2</v>
      </c>
      <c r="Q32" s="46">
        <v>0.90671631698871602</v>
      </c>
      <c r="R32" s="46">
        <v>0.99348543904076203</v>
      </c>
      <c r="S32" s="46">
        <v>0.96901331140477198</v>
      </c>
      <c r="T32" s="23"/>
      <c r="U32" s="23"/>
      <c r="V32" s="23"/>
      <c r="W32" s="51" t="s">
        <v>2</v>
      </c>
      <c r="X32" s="46">
        <v>0.80056262984513304</v>
      </c>
      <c r="Y32" s="46">
        <v>0.98736316428794801</v>
      </c>
      <c r="Z32" s="46">
        <v>0.92954216039007997</v>
      </c>
      <c r="AA32" s="23"/>
      <c r="AB32" s="23"/>
      <c r="AC32" s="23"/>
      <c r="AD32" s="51" t="s">
        <v>2</v>
      </c>
      <c r="AE32" s="46">
        <v>0.65772686128358404</v>
      </c>
      <c r="AF32" s="46">
        <v>0.96496986638509596</v>
      </c>
      <c r="AG32" s="46">
        <v>0.85894802435444995</v>
      </c>
      <c r="AJ32" s="26"/>
    </row>
    <row r="33" spans="2:36" x14ac:dyDescent="0.2">
      <c r="B33" s="45" t="s">
        <v>3</v>
      </c>
      <c r="C33" s="46">
        <v>0.99317004515185703</v>
      </c>
      <c r="D33" s="46">
        <v>0.998845252731278</v>
      </c>
      <c r="E33" s="46">
        <v>0.995938858544829</v>
      </c>
      <c r="F33" s="23"/>
      <c r="G33" s="23"/>
      <c r="H33" s="19"/>
      <c r="I33" s="51" t="s">
        <v>3</v>
      </c>
      <c r="J33" s="46">
        <v>0.98321856849112799</v>
      </c>
      <c r="K33" s="46">
        <v>0.99626274997216102</v>
      </c>
      <c r="L33" s="46">
        <v>0.99098279033243997</v>
      </c>
      <c r="M33" s="23"/>
      <c r="N33" s="23"/>
      <c r="O33" s="23"/>
      <c r="P33" s="51" t="s">
        <v>3</v>
      </c>
      <c r="Q33" s="46">
        <v>0.94526284428701102</v>
      </c>
      <c r="R33" s="46">
        <v>0.994767012682931</v>
      </c>
      <c r="S33" s="46">
        <v>0.974954665955721</v>
      </c>
      <c r="T33" s="23"/>
      <c r="U33" s="23"/>
      <c r="V33" s="23"/>
      <c r="W33" s="51" t="s">
        <v>3</v>
      </c>
      <c r="X33" s="46">
        <v>0.87631474886544103</v>
      </c>
      <c r="Y33" s="46">
        <v>0.99300051565970704</v>
      </c>
      <c r="Z33" s="46">
        <v>0.94534274162572596</v>
      </c>
      <c r="AA33" s="23"/>
      <c r="AB33" s="23"/>
      <c r="AC33" s="23"/>
      <c r="AD33" s="51" t="s">
        <v>3</v>
      </c>
      <c r="AE33" s="46">
        <v>0.76471159964218405</v>
      </c>
      <c r="AF33" s="46">
        <v>0.99088970108702301</v>
      </c>
      <c r="AG33" s="46">
        <v>0.89845150584367695</v>
      </c>
      <c r="AJ33" s="26"/>
    </row>
    <row r="34" spans="2:36" x14ac:dyDescent="0.2">
      <c r="B34" s="25"/>
      <c r="H34" s="26"/>
      <c r="P34" s="25"/>
      <c r="W34" s="25"/>
      <c r="AD34" s="25"/>
      <c r="AJ34" s="26"/>
    </row>
    <row r="35" spans="2:36" x14ac:dyDescent="0.2">
      <c r="B35" s="25"/>
      <c r="H35" s="26"/>
      <c r="P35" s="25"/>
      <c r="W35" s="25"/>
      <c r="AD35" s="25"/>
      <c r="AJ35" s="26"/>
    </row>
    <row r="36" spans="2:36" x14ac:dyDescent="0.2">
      <c r="B36" s="25"/>
      <c r="H36" s="26"/>
      <c r="P36" s="25"/>
      <c r="W36" s="25"/>
      <c r="AD36" s="25"/>
      <c r="AJ36" s="26"/>
    </row>
    <row r="37" spans="2:36" x14ac:dyDescent="0.2">
      <c r="B37" s="25"/>
      <c r="H37" s="26"/>
      <c r="P37" s="25"/>
      <c r="W37" s="25"/>
      <c r="AD37" s="25"/>
      <c r="AJ37" s="26"/>
    </row>
    <row r="38" spans="2:36" x14ac:dyDescent="0.2">
      <c r="B38" s="25"/>
      <c r="H38" s="26"/>
      <c r="P38" s="25"/>
      <c r="W38" s="25"/>
      <c r="AD38" s="25"/>
      <c r="AJ38" s="26"/>
    </row>
    <row r="39" spans="2:36" x14ac:dyDescent="0.2">
      <c r="B39" s="25"/>
      <c r="H39" s="26"/>
      <c r="P39" s="25"/>
      <c r="W39" s="25"/>
      <c r="AD39" s="25"/>
      <c r="AJ39" s="26"/>
    </row>
    <row r="40" spans="2:36" x14ac:dyDescent="0.2">
      <c r="B40" s="25"/>
      <c r="H40" s="26"/>
      <c r="P40" s="25"/>
      <c r="W40" s="25"/>
      <c r="AD40" s="25"/>
      <c r="AJ40" s="26"/>
    </row>
    <row r="41" spans="2:36" x14ac:dyDescent="0.2">
      <c r="B41" s="25"/>
      <c r="H41" s="26"/>
      <c r="P41" s="25"/>
      <c r="W41" s="25"/>
      <c r="AD41" s="25"/>
      <c r="AJ41" s="26"/>
    </row>
    <row r="42" spans="2:36" x14ac:dyDescent="0.2">
      <c r="B42" s="25"/>
      <c r="H42" s="26"/>
      <c r="P42" s="25"/>
      <c r="W42" s="25"/>
      <c r="AD42" s="25"/>
      <c r="AJ42" s="26"/>
    </row>
    <row r="43" spans="2:36" x14ac:dyDescent="0.2">
      <c r="B43" s="25"/>
      <c r="H43" s="26"/>
      <c r="P43" s="25"/>
      <c r="W43" s="25"/>
      <c r="AD43" s="25"/>
      <c r="AJ43" s="26"/>
    </row>
    <row r="44" spans="2:36" x14ac:dyDescent="0.2">
      <c r="B44" s="25"/>
      <c r="H44" s="26"/>
      <c r="P44" s="25"/>
      <c r="W44" s="25"/>
      <c r="AD44" s="25"/>
      <c r="AJ44" s="26"/>
    </row>
    <row r="45" spans="2:36" x14ac:dyDescent="0.2">
      <c r="B45" s="25"/>
      <c r="H45" s="26"/>
      <c r="P45" s="25"/>
      <c r="W45" s="25"/>
      <c r="AD45" s="25"/>
      <c r="AJ45" s="26"/>
    </row>
    <row r="46" spans="2:36" x14ac:dyDescent="0.2">
      <c r="B46" s="25"/>
      <c r="H46" s="26"/>
      <c r="P46" s="25"/>
      <c r="W46" s="25"/>
      <c r="AD46" s="25"/>
      <c r="AJ46" s="26"/>
    </row>
    <row r="47" spans="2:36" x14ac:dyDescent="0.2">
      <c r="B47" s="25"/>
      <c r="H47" s="26"/>
      <c r="P47" s="25"/>
      <c r="W47" s="25"/>
      <c r="AD47" s="25"/>
      <c r="AJ47" s="26"/>
    </row>
    <row r="48" spans="2:36" x14ac:dyDescent="0.2">
      <c r="B48" s="25"/>
      <c r="H48" s="26"/>
      <c r="P48" s="25"/>
      <c r="W48" s="25"/>
      <c r="AD48" s="25"/>
      <c r="AJ48" s="26"/>
    </row>
    <row r="49" spans="2:36" x14ac:dyDescent="0.2">
      <c r="B49" s="25"/>
      <c r="H49" s="26"/>
      <c r="P49" s="25"/>
      <c r="W49" s="25"/>
      <c r="AD49" s="25"/>
      <c r="AJ49" s="26"/>
    </row>
    <row r="50" spans="2:36" x14ac:dyDescent="0.2">
      <c r="B50" s="25"/>
      <c r="H50" s="26"/>
      <c r="P50" s="25"/>
      <c r="W50" s="25"/>
      <c r="AD50" s="25"/>
      <c r="AJ50" s="26"/>
    </row>
    <row r="51" spans="2:36" x14ac:dyDescent="0.2">
      <c r="B51" s="25"/>
      <c r="H51" s="26"/>
      <c r="P51" s="25"/>
      <c r="W51" s="25"/>
      <c r="AD51" s="25"/>
      <c r="AJ51" s="26"/>
    </row>
    <row r="52" spans="2:36" x14ac:dyDescent="0.2">
      <c r="B52" s="25"/>
      <c r="H52" s="26"/>
      <c r="P52" s="25"/>
      <c r="W52" s="25"/>
      <c r="AD52" s="25"/>
      <c r="AJ52" s="26"/>
    </row>
    <row r="53" spans="2:36" x14ac:dyDescent="0.2">
      <c r="B53" s="25"/>
      <c r="H53" s="26"/>
      <c r="P53" s="25"/>
      <c r="W53" s="25"/>
      <c r="AD53" s="25"/>
      <c r="AJ53" s="26"/>
    </row>
    <row r="54" spans="2:36" x14ac:dyDescent="0.2">
      <c r="B54" s="25"/>
      <c r="H54" s="26"/>
      <c r="P54" s="25"/>
      <c r="W54" s="25"/>
      <c r="AD54" s="25"/>
      <c r="AJ54" s="26"/>
    </row>
    <row r="55" spans="2:36" ht="17" thickBot="1" x14ac:dyDescent="0.25">
      <c r="B55" s="13"/>
      <c r="C55" s="49"/>
      <c r="D55" s="49"/>
      <c r="E55" s="49"/>
      <c r="F55" s="49"/>
      <c r="G55" s="49"/>
      <c r="H55" s="24"/>
      <c r="I55" s="49"/>
      <c r="J55" s="49"/>
      <c r="K55" s="49"/>
      <c r="L55" s="49"/>
      <c r="M55" s="49"/>
      <c r="N55" s="49"/>
      <c r="O55" s="49"/>
      <c r="P55" s="13"/>
      <c r="Q55" s="49"/>
      <c r="R55" s="49"/>
      <c r="S55" s="49"/>
      <c r="T55" s="49"/>
      <c r="U55" s="49"/>
      <c r="V55" s="49"/>
      <c r="W55" s="13"/>
      <c r="X55" s="49"/>
      <c r="Y55" s="49"/>
      <c r="Z55" s="49"/>
      <c r="AA55" s="49"/>
      <c r="AB55" s="49"/>
      <c r="AC55" s="49"/>
      <c r="AD55" s="13"/>
      <c r="AE55" s="49"/>
      <c r="AF55" s="49"/>
      <c r="AG55" s="49"/>
      <c r="AH55" s="49"/>
      <c r="AI55" s="49"/>
      <c r="AJ55" s="24"/>
    </row>
    <row r="57" spans="2:36" ht="17" thickBot="1" x14ac:dyDescent="0.25"/>
    <row r="58" spans="2:36" ht="17" thickBot="1" x14ac:dyDescent="0.25">
      <c r="B58" s="123" t="s">
        <v>50</v>
      </c>
      <c r="C58" s="124"/>
      <c r="D58" s="124"/>
      <c r="E58" s="124"/>
      <c r="F58" s="124"/>
      <c r="G58" s="124"/>
      <c r="H58" s="124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6"/>
    </row>
    <row r="59" spans="2:36" x14ac:dyDescent="0.2">
      <c r="B59" s="40"/>
      <c r="C59" s="41" t="s">
        <v>46</v>
      </c>
      <c r="D59" s="41" t="s">
        <v>47</v>
      </c>
      <c r="E59" s="41" t="s">
        <v>48</v>
      </c>
      <c r="F59" s="42"/>
      <c r="G59" s="42"/>
      <c r="H59" s="43"/>
      <c r="I59" s="40"/>
      <c r="J59" s="41" t="s">
        <v>46</v>
      </c>
      <c r="K59" s="41" t="s">
        <v>47</v>
      </c>
      <c r="L59" s="41" t="s">
        <v>48</v>
      </c>
      <c r="P59" s="40"/>
      <c r="Q59" s="41" t="s">
        <v>46</v>
      </c>
      <c r="R59" s="41" t="s">
        <v>47</v>
      </c>
      <c r="S59" s="41" t="s">
        <v>48</v>
      </c>
      <c r="W59" s="40"/>
      <c r="X59" s="41" t="s">
        <v>46</v>
      </c>
      <c r="Y59" s="41" t="s">
        <v>47</v>
      </c>
      <c r="Z59" s="41" t="s">
        <v>48</v>
      </c>
      <c r="AD59" s="40"/>
      <c r="AE59" s="41" t="s">
        <v>46</v>
      </c>
      <c r="AF59" s="41" t="s">
        <v>47</v>
      </c>
      <c r="AG59" s="41" t="s">
        <v>48</v>
      </c>
      <c r="AJ59" s="26"/>
    </row>
    <row r="60" spans="2:36" x14ac:dyDescent="0.2">
      <c r="B60" s="45" t="s">
        <v>2</v>
      </c>
      <c r="C60" s="46">
        <v>0.99569969613440001</v>
      </c>
      <c r="D60" s="46">
        <v>0.99922992878250305</v>
      </c>
      <c r="E60" s="46">
        <v>0.99826843805237198</v>
      </c>
      <c r="F60" s="23"/>
      <c r="G60" s="23"/>
      <c r="H60" s="19"/>
      <c r="I60" s="51" t="s">
        <v>2</v>
      </c>
      <c r="J60" s="46">
        <v>0.99138630335381195</v>
      </c>
      <c r="K60" s="46">
        <v>0.998653139625991</v>
      </c>
      <c r="L60" s="46">
        <v>0.99636017955126299</v>
      </c>
      <c r="M60" s="23"/>
      <c r="N60" s="23"/>
      <c r="O60" s="23"/>
      <c r="P60" s="51" t="s">
        <v>2</v>
      </c>
      <c r="Q60" s="46">
        <v>0.97008060760155601</v>
      </c>
      <c r="R60" s="46">
        <v>0.99873144687246995</v>
      </c>
      <c r="S60" s="46">
        <v>0.989957764529657</v>
      </c>
      <c r="T60" s="23"/>
      <c r="U60" s="23"/>
      <c r="V60" s="23"/>
      <c r="W60" s="51" t="s">
        <v>2</v>
      </c>
      <c r="X60" s="46">
        <v>0.92998831605005094</v>
      </c>
      <c r="Y60" s="46">
        <v>0.99762045517587905</v>
      </c>
      <c r="Z60" s="46">
        <v>0.97567495211148703</v>
      </c>
      <c r="AA60" s="23"/>
      <c r="AB60" s="23"/>
      <c r="AC60" s="23"/>
      <c r="AD60" s="51" t="s">
        <v>2</v>
      </c>
      <c r="AE60" s="46">
        <v>0.86155680216039499</v>
      </c>
      <c r="AF60" s="46">
        <v>0.99422571796552595</v>
      </c>
      <c r="AG60" s="46">
        <v>0.94874171965982601</v>
      </c>
      <c r="AJ60" s="26"/>
    </row>
    <row r="61" spans="2:36" x14ac:dyDescent="0.2">
      <c r="B61" s="45" t="s">
        <v>3</v>
      </c>
      <c r="C61" s="46">
        <v>0.99737187646660297</v>
      </c>
      <c r="D61" s="46">
        <v>0.99972547706789305</v>
      </c>
      <c r="E61" s="46">
        <v>0.99871370148221905</v>
      </c>
      <c r="F61" s="23"/>
      <c r="G61" s="23"/>
      <c r="H61" s="19"/>
      <c r="I61" s="51" t="s">
        <v>3</v>
      </c>
      <c r="J61" s="46">
        <v>0.98646486172833403</v>
      </c>
      <c r="K61" s="46">
        <v>0.99932340714984602</v>
      </c>
      <c r="L61" s="46">
        <v>0.99399230904443803</v>
      </c>
      <c r="M61" s="23"/>
      <c r="N61" s="23"/>
      <c r="O61" s="23"/>
      <c r="P61" s="51" t="s">
        <v>3</v>
      </c>
      <c r="Q61" s="46">
        <v>0.94852420665259096</v>
      </c>
      <c r="R61" s="46">
        <v>0.99863548087479403</v>
      </c>
      <c r="S61" s="46">
        <v>0.97892823993741496</v>
      </c>
      <c r="T61" s="23"/>
      <c r="U61" s="23"/>
      <c r="V61" s="23"/>
      <c r="W61" s="51" t="s">
        <v>3</v>
      </c>
      <c r="X61" s="46">
        <v>0.87769854200442299</v>
      </c>
      <c r="Y61" s="46">
        <v>0.997837405166492</v>
      </c>
      <c r="Z61" s="46">
        <v>0.95088108862718801</v>
      </c>
      <c r="AA61" s="23"/>
      <c r="AB61" s="23"/>
      <c r="AC61" s="23"/>
      <c r="AD61" s="51" t="s">
        <v>3</v>
      </c>
      <c r="AE61" s="46">
        <v>0.76630168805638499</v>
      </c>
      <c r="AF61" s="46">
        <v>0.99572562417896104</v>
      </c>
      <c r="AG61" s="46">
        <v>0.90259471918549194</v>
      </c>
      <c r="AJ61" s="26"/>
    </row>
    <row r="62" spans="2:36" x14ac:dyDescent="0.2">
      <c r="B62" s="25"/>
      <c r="H62" s="26"/>
      <c r="P62" s="25"/>
      <c r="W62" s="25"/>
      <c r="AD62" s="25"/>
      <c r="AJ62" s="26"/>
    </row>
    <row r="63" spans="2:36" x14ac:dyDescent="0.2">
      <c r="B63" s="25"/>
      <c r="H63" s="26"/>
      <c r="P63" s="25"/>
      <c r="W63" s="25"/>
      <c r="AD63" s="25"/>
      <c r="AJ63" s="26"/>
    </row>
    <row r="64" spans="2:36" x14ac:dyDescent="0.2">
      <c r="B64" s="25"/>
      <c r="H64" s="26"/>
      <c r="P64" s="25"/>
      <c r="W64" s="25"/>
      <c r="AD64" s="25"/>
      <c r="AJ64" s="26"/>
    </row>
    <row r="65" spans="2:36" x14ac:dyDescent="0.2">
      <c r="B65" s="25"/>
      <c r="H65" s="26"/>
      <c r="P65" s="25"/>
      <c r="W65" s="25"/>
      <c r="AD65" s="25"/>
      <c r="AJ65" s="26"/>
    </row>
    <row r="66" spans="2:36" x14ac:dyDescent="0.2">
      <c r="B66" s="25"/>
      <c r="H66" s="26"/>
      <c r="P66" s="25"/>
      <c r="W66" s="25"/>
      <c r="AD66" s="25"/>
      <c r="AJ66" s="26"/>
    </row>
    <row r="67" spans="2:36" x14ac:dyDescent="0.2">
      <c r="B67" s="25"/>
      <c r="H67" s="26"/>
      <c r="P67" s="25"/>
      <c r="W67" s="25"/>
      <c r="AD67" s="25"/>
      <c r="AJ67" s="26"/>
    </row>
    <row r="68" spans="2:36" x14ac:dyDescent="0.2">
      <c r="B68" s="25"/>
      <c r="H68" s="26"/>
      <c r="P68" s="25"/>
      <c r="W68" s="25"/>
      <c r="AD68" s="25"/>
      <c r="AJ68" s="26"/>
    </row>
    <row r="69" spans="2:36" x14ac:dyDescent="0.2">
      <c r="B69" s="25"/>
      <c r="H69" s="26"/>
      <c r="P69" s="25"/>
      <c r="W69" s="25"/>
      <c r="AD69" s="25"/>
      <c r="AJ69" s="26"/>
    </row>
    <row r="70" spans="2:36" x14ac:dyDescent="0.2">
      <c r="B70" s="25"/>
      <c r="H70" s="26"/>
      <c r="P70" s="25"/>
      <c r="W70" s="25"/>
      <c r="AD70" s="25"/>
      <c r="AJ70" s="26"/>
    </row>
    <row r="71" spans="2:36" x14ac:dyDescent="0.2">
      <c r="B71" s="25"/>
      <c r="H71" s="26"/>
      <c r="P71" s="25"/>
      <c r="W71" s="25"/>
      <c r="AD71" s="25"/>
      <c r="AJ71" s="26"/>
    </row>
    <row r="72" spans="2:36" x14ac:dyDescent="0.2">
      <c r="B72" s="25"/>
      <c r="H72" s="26"/>
      <c r="P72" s="25"/>
      <c r="W72" s="25"/>
      <c r="AD72" s="25"/>
      <c r="AJ72" s="26"/>
    </row>
    <row r="73" spans="2:36" x14ac:dyDescent="0.2">
      <c r="B73" s="25"/>
      <c r="H73" s="26"/>
      <c r="P73" s="25"/>
      <c r="W73" s="25"/>
      <c r="AD73" s="25"/>
      <c r="AJ73" s="26"/>
    </row>
    <row r="74" spans="2:36" x14ac:dyDescent="0.2">
      <c r="B74" s="25"/>
      <c r="H74" s="26"/>
      <c r="P74" s="25"/>
      <c r="W74" s="25"/>
      <c r="AD74" s="25"/>
      <c r="AJ74" s="26"/>
    </row>
    <row r="75" spans="2:36" x14ac:dyDescent="0.2">
      <c r="B75" s="25"/>
      <c r="H75" s="26"/>
      <c r="P75" s="25"/>
      <c r="W75" s="25"/>
      <c r="AD75" s="25"/>
      <c r="AJ75" s="26"/>
    </row>
    <row r="76" spans="2:36" x14ac:dyDescent="0.2">
      <c r="B76" s="25"/>
      <c r="H76" s="26"/>
      <c r="P76" s="25"/>
      <c r="W76" s="25"/>
      <c r="AD76" s="25"/>
      <c r="AJ76" s="26"/>
    </row>
    <row r="77" spans="2:36" x14ac:dyDescent="0.2">
      <c r="B77" s="25"/>
      <c r="H77" s="26"/>
      <c r="P77" s="25"/>
      <c r="W77" s="25"/>
      <c r="AD77" s="25"/>
      <c r="AJ77" s="26"/>
    </row>
    <row r="78" spans="2:36" x14ac:dyDescent="0.2">
      <c r="B78" s="25"/>
      <c r="H78" s="26"/>
      <c r="P78" s="25"/>
      <c r="W78" s="25"/>
      <c r="AD78" s="25"/>
      <c r="AJ78" s="26"/>
    </row>
    <row r="79" spans="2:36" x14ac:dyDescent="0.2">
      <c r="B79" s="25"/>
      <c r="H79" s="26"/>
      <c r="P79" s="25"/>
      <c r="W79" s="25"/>
      <c r="AD79" s="25"/>
      <c r="AJ79" s="26"/>
    </row>
    <row r="80" spans="2:36" x14ac:dyDescent="0.2">
      <c r="B80" s="25"/>
      <c r="H80" s="26"/>
      <c r="P80" s="25"/>
      <c r="W80" s="25"/>
      <c r="AD80" s="25"/>
      <c r="AJ80" s="26"/>
    </row>
    <row r="81" spans="2:36" x14ac:dyDescent="0.2">
      <c r="B81" s="25"/>
      <c r="H81" s="26"/>
      <c r="P81" s="25"/>
      <c r="W81" s="25"/>
      <c r="AD81" s="25"/>
      <c r="AJ81" s="26"/>
    </row>
    <row r="82" spans="2:36" x14ac:dyDescent="0.2">
      <c r="B82" s="25"/>
      <c r="H82" s="26"/>
      <c r="P82" s="25"/>
      <c r="W82" s="25"/>
      <c r="AD82" s="25"/>
      <c r="AJ82" s="26"/>
    </row>
    <row r="83" spans="2:36" ht="17" thickBot="1" x14ac:dyDescent="0.25">
      <c r="B83" s="13"/>
      <c r="C83" s="49"/>
      <c r="D83" s="49"/>
      <c r="E83" s="49"/>
      <c r="F83" s="49"/>
      <c r="G83" s="49"/>
      <c r="H83" s="24"/>
      <c r="I83" s="49"/>
      <c r="J83" s="49"/>
      <c r="K83" s="49"/>
      <c r="L83" s="49"/>
      <c r="M83" s="49"/>
      <c r="N83" s="49"/>
      <c r="O83" s="49"/>
      <c r="P83" s="13"/>
      <c r="Q83" s="49"/>
      <c r="R83" s="49"/>
      <c r="S83" s="49"/>
      <c r="T83" s="49"/>
      <c r="U83" s="49"/>
      <c r="V83" s="49"/>
      <c r="W83" s="13"/>
      <c r="X83" s="49"/>
      <c r="Y83" s="49"/>
      <c r="Z83" s="49"/>
      <c r="AA83" s="49"/>
      <c r="AB83" s="49"/>
      <c r="AC83" s="49"/>
      <c r="AD83" s="13"/>
      <c r="AE83" s="49"/>
      <c r="AF83" s="49"/>
      <c r="AG83" s="49"/>
      <c r="AH83" s="49"/>
      <c r="AI83" s="49"/>
      <c r="AJ83" s="24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805F-E8A3-FE4B-9D74-2564D848826A}">
  <sheetPr codeName="Sheet21"/>
  <dimension ref="B1:AJ83"/>
  <sheetViews>
    <sheetView topLeftCell="B1" workbookViewId="0">
      <selection activeCell="AN81" sqref="AN81"/>
    </sheetView>
    <sheetView workbookViewId="1"/>
  </sheetViews>
  <sheetFormatPr baseColWidth="10" defaultRowHeight="16" x14ac:dyDescent="0.2"/>
  <cols>
    <col min="3" max="5" width="11.6640625" bestFit="1" customWidth="1"/>
    <col min="10" max="12" width="11.6640625" bestFit="1" customWidth="1"/>
    <col min="17" max="19" width="11.6640625" bestFit="1" customWidth="1"/>
    <col min="24" max="26" width="11.6640625" bestFit="1" customWidth="1"/>
    <col min="31" max="33" width="11.6640625" bestFit="1" customWidth="1"/>
  </cols>
  <sheetData>
    <row r="1" spans="2:36" ht="17" thickBot="1" x14ac:dyDescent="0.25"/>
    <row r="2" spans="2:36" ht="17" thickBot="1" x14ac:dyDescent="0.25">
      <c r="B2" s="123" t="s">
        <v>45</v>
      </c>
      <c r="C2" s="124"/>
      <c r="D2" s="124"/>
      <c r="E2" s="124"/>
      <c r="F2" s="124"/>
      <c r="G2" s="124"/>
      <c r="H2" s="124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6"/>
    </row>
    <row r="3" spans="2:36" x14ac:dyDescent="0.2">
      <c r="B3" s="40"/>
      <c r="C3" s="41" t="s">
        <v>46</v>
      </c>
      <c r="D3" s="41" t="s">
        <v>47</v>
      </c>
      <c r="E3" s="41" t="s">
        <v>48</v>
      </c>
      <c r="F3" s="42"/>
      <c r="G3" s="42"/>
      <c r="H3" s="43"/>
      <c r="I3" s="40"/>
      <c r="J3" s="41" t="s">
        <v>46</v>
      </c>
      <c r="K3" s="41" t="s">
        <v>47</v>
      </c>
      <c r="L3" s="41" t="s">
        <v>48</v>
      </c>
      <c r="P3" s="40"/>
      <c r="Q3" s="41" t="s">
        <v>46</v>
      </c>
      <c r="R3" s="41" t="s">
        <v>47</v>
      </c>
      <c r="S3" s="41" t="s">
        <v>48</v>
      </c>
      <c r="W3" s="40"/>
      <c r="X3" s="41" t="s">
        <v>46</v>
      </c>
      <c r="Y3" s="41" t="s">
        <v>47</v>
      </c>
      <c r="Z3" s="41" t="s">
        <v>48</v>
      </c>
      <c r="AD3" s="40"/>
      <c r="AE3" s="41" t="s">
        <v>46</v>
      </c>
      <c r="AF3" s="41" t="s">
        <v>47</v>
      </c>
      <c r="AG3" s="41" t="s">
        <v>48</v>
      </c>
      <c r="AJ3" s="26"/>
    </row>
    <row r="4" spans="2:36" x14ac:dyDescent="0.2">
      <c r="B4" s="45" t="s">
        <v>2</v>
      </c>
      <c r="C4" s="46">
        <v>0.86979030211825303</v>
      </c>
      <c r="D4" s="46">
        <v>0.98337417782188097</v>
      </c>
      <c r="E4" s="46">
        <v>0.950022474009794</v>
      </c>
      <c r="F4" s="23"/>
      <c r="G4" s="23"/>
      <c r="H4" s="19"/>
      <c r="I4" s="51" t="s">
        <v>2</v>
      </c>
      <c r="J4" s="46">
        <v>0.85976828502935998</v>
      </c>
      <c r="K4" s="46">
        <v>0.98252054177905201</v>
      </c>
      <c r="L4" s="46">
        <v>0.94612496111932298</v>
      </c>
      <c r="M4" s="23"/>
      <c r="N4" s="23"/>
      <c r="O4" s="23"/>
      <c r="P4" s="51" t="s">
        <v>2</v>
      </c>
      <c r="Q4" s="46">
        <v>0.82957132287664404</v>
      </c>
      <c r="R4" s="46">
        <v>0.97968185447912104</v>
      </c>
      <c r="S4" s="46">
        <v>0.93401678142504097</v>
      </c>
      <c r="T4" s="23"/>
      <c r="U4" s="23"/>
      <c r="V4" s="23"/>
      <c r="W4" s="51" t="s">
        <v>2</v>
      </c>
      <c r="X4" s="46">
        <v>0.77798983958219803</v>
      </c>
      <c r="Y4" s="46">
        <v>0.97215008771450795</v>
      </c>
      <c r="Z4" s="46">
        <v>0.91094367638518903</v>
      </c>
      <c r="AA4" s="23"/>
      <c r="AB4" s="23"/>
      <c r="AC4" s="23"/>
      <c r="AD4" s="51" t="s">
        <v>2</v>
      </c>
      <c r="AE4" s="46">
        <v>0.707932845984663</v>
      </c>
      <c r="AF4" s="46">
        <v>0.95791859245654598</v>
      </c>
      <c r="AG4" s="46">
        <v>0.87535974128940797</v>
      </c>
      <c r="AJ4" s="26"/>
    </row>
    <row r="5" spans="2:36" x14ac:dyDescent="0.2">
      <c r="B5" s="45" t="s">
        <v>3</v>
      </c>
      <c r="C5" s="46">
        <v>0.89661647169146197</v>
      </c>
      <c r="D5" s="46">
        <v>0.98790732440306495</v>
      </c>
      <c r="E5" s="46">
        <v>0.95175038696296199</v>
      </c>
      <c r="F5" s="23"/>
      <c r="G5" s="23"/>
      <c r="H5" s="19"/>
      <c r="I5" s="51" t="s">
        <v>3</v>
      </c>
      <c r="J5" s="46">
        <v>0.88732900900779899</v>
      </c>
      <c r="K5" s="46">
        <v>0.98724270395073699</v>
      </c>
      <c r="L5" s="46">
        <v>0.94783716270685903</v>
      </c>
      <c r="M5" s="23"/>
      <c r="N5" s="23"/>
      <c r="O5" s="23"/>
      <c r="P5" s="51" t="s">
        <v>3</v>
      </c>
      <c r="Q5" s="46">
        <v>0.85903689932910299</v>
      </c>
      <c r="R5" s="46">
        <v>0.98503504353585103</v>
      </c>
      <c r="S5" s="46">
        <v>0.93564352177330301</v>
      </c>
      <c r="T5" s="23"/>
      <c r="U5" s="23"/>
      <c r="V5" s="23"/>
      <c r="W5" s="51" t="s">
        <v>3</v>
      </c>
      <c r="X5" s="46">
        <v>0.81151973833131597</v>
      </c>
      <c r="Y5" s="46">
        <v>0.98228310209405201</v>
      </c>
      <c r="Z5" s="46">
        <v>0.91569404960852996</v>
      </c>
      <c r="AA5" s="23"/>
      <c r="AB5" s="23"/>
      <c r="AC5" s="23"/>
      <c r="AD5" s="51" t="s">
        <v>3</v>
      </c>
      <c r="AE5" s="46">
        <v>0.74311097102036605</v>
      </c>
      <c r="AF5" s="46">
        <v>0.97664604720933901</v>
      </c>
      <c r="AG5" s="46">
        <v>0.88498943326264001</v>
      </c>
      <c r="AJ5" s="26"/>
    </row>
    <row r="6" spans="2:36" x14ac:dyDescent="0.2">
      <c r="B6" s="25"/>
      <c r="H6" s="26"/>
      <c r="P6" s="25"/>
      <c r="W6" s="25"/>
      <c r="AD6" s="25"/>
      <c r="AJ6" s="26"/>
    </row>
    <row r="7" spans="2:36" x14ac:dyDescent="0.2">
      <c r="B7" s="25"/>
      <c r="H7" s="26"/>
      <c r="P7" s="25"/>
      <c r="W7" s="25"/>
      <c r="AD7" s="25"/>
      <c r="AJ7" s="26"/>
    </row>
    <row r="8" spans="2:36" x14ac:dyDescent="0.2">
      <c r="B8" s="25"/>
      <c r="H8" s="26"/>
      <c r="P8" s="25"/>
      <c r="W8" s="25"/>
      <c r="AD8" s="25"/>
      <c r="AJ8" s="26"/>
    </row>
    <row r="9" spans="2:36" x14ac:dyDescent="0.2">
      <c r="B9" s="25"/>
      <c r="H9" s="26"/>
      <c r="P9" s="25"/>
      <c r="W9" s="25"/>
      <c r="AD9" s="25"/>
      <c r="AJ9" s="26"/>
    </row>
    <row r="10" spans="2:36" x14ac:dyDescent="0.2">
      <c r="B10" s="25"/>
      <c r="H10" s="26"/>
      <c r="P10" s="25"/>
      <c r="W10" s="25"/>
      <c r="AD10" s="25"/>
      <c r="AJ10" s="26"/>
    </row>
    <row r="11" spans="2:36" x14ac:dyDescent="0.2">
      <c r="B11" s="25"/>
      <c r="H11" s="26"/>
      <c r="P11" s="25"/>
      <c r="W11" s="25"/>
      <c r="AD11" s="25"/>
      <c r="AJ11" s="26"/>
    </row>
    <row r="12" spans="2:36" x14ac:dyDescent="0.2">
      <c r="B12" s="25"/>
      <c r="H12" s="26"/>
      <c r="P12" s="25"/>
      <c r="W12" s="25"/>
      <c r="AD12" s="25"/>
      <c r="AJ12" s="26"/>
    </row>
    <row r="13" spans="2:36" x14ac:dyDescent="0.2">
      <c r="B13" s="25"/>
      <c r="H13" s="26"/>
      <c r="P13" s="25"/>
      <c r="W13" s="25"/>
      <c r="AD13" s="25"/>
      <c r="AJ13" s="26"/>
    </row>
    <row r="14" spans="2:36" x14ac:dyDescent="0.2">
      <c r="B14" s="25"/>
      <c r="H14" s="26"/>
      <c r="P14" s="25"/>
      <c r="W14" s="25"/>
      <c r="AD14" s="25"/>
      <c r="AJ14" s="26"/>
    </row>
    <row r="15" spans="2:36" x14ac:dyDescent="0.2">
      <c r="B15" s="25"/>
      <c r="H15" s="26"/>
      <c r="P15" s="25"/>
      <c r="W15" s="25"/>
      <c r="AD15" s="25"/>
      <c r="AJ15" s="26"/>
    </row>
    <row r="16" spans="2:36" x14ac:dyDescent="0.2">
      <c r="B16" s="25"/>
      <c r="H16" s="26"/>
      <c r="P16" s="25"/>
      <c r="W16" s="25"/>
      <c r="AD16" s="25"/>
      <c r="AJ16" s="26"/>
    </row>
    <row r="17" spans="2:36" x14ac:dyDescent="0.2">
      <c r="B17" s="25"/>
      <c r="H17" s="26"/>
      <c r="P17" s="25"/>
      <c r="W17" s="25"/>
      <c r="AD17" s="25"/>
      <c r="AJ17" s="26"/>
    </row>
    <row r="18" spans="2:36" x14ac:dyDescent="0.2">
      <c r="B18" s="25"/>
      <c r="H18" s="26"/>
      <c r="P18" s="25"/>
      <c r="W18" s="25"/>
      <c r="AD18" s="25"/>
      <c r="AJ18" s="26"/>
    </row>
    <row r="19" spans="2:36" x14ac:dyDescent="0.2">
      <c r="B19" s="25"/>
      <c r="H19" s="26"/>
      <c r="P19" s="25"/>
      <c r="W19" s="25"/>
      <c r="AD19" s="25"/>
      <c r="AJ19" s="26"/>
    </row>
    <row r="20" spans="2:36" x14ac:dyDescent="0.2">
      <c r="B20" s="25"/>
      <c r="H20" s="26"/>
      <c r="P20" s="25"/>
      <c r="W20" s="25"/>
      <c r="AD20" s="25"/>
      <c r="AJ20" s="26"/>
    </row>
    <row r="21" spans="2:36" x14ac:dyDescent="0.2">
      <c r="B21" s="25"/>
      <c r="H21" s="26"/>
      <c r="P21" s="25"/>
      <c r="W21" s="25"/>
      <c r="AD21" s="25"/>
      <c r="AJ21" s="26"/>
    </row>
    <row r="22" spans="2:36" x14ac:dyDescent="0.2">
      <c r="B22" s="25"/>
      <c r="H22" s="26"/>
      <c r="P22" s="25"/>
      <c r="W22" s="25"/>
      <c r="AD22" s="25"/>
      <c r="AJ22" s="26"/>
    </row>
    <row r="23" spans="2:36" x14ac:dyDescent="0.2">
      <c r="B23" s="25"/>
      <c r="H23" s="26"/>
      <c r="P23" s="25"/>
      <c r="W23" s="25"/>
      <c r="AD23" s="25"/>
      <c r="AJ23" s="26"/>
    </row>
    <row r="24" spans="2:36" x14ac:dyDescent="0.2">
      <c r="B24" s="25"/>
      <c r="H24" s="26"/>
      <c r="P24" s="25"/>
      <c r="W24" s="25"/>
      <c r="AD24" s="25"/>
      <c r="AJ24" s="26"/>
    </row>
    <row r="25" spans="2:36" x14ac:dyDescent="0.2">
      <c r="B25" s="25"/>
      <c r="H25" s="26"/>
      <c r="P25" s="25"/>
      <c r="W25" s="25"/>
      <c r="AD25" s="25"/>
      <c r="AJ25" s="26"/>
    </row>
    <row r="26" spans="2:36" x14ac:dyDescent="0.2">
      <c r="B26" s="25"/>
      <c r="H26" s="26"/>
      <c r="P26" s="25"/>
      <c r="W26" s="25"/>
      <c r="AD26" s="25"/>
      <c r="AJ26" s="26"/>
    </row>
    <row r="27" spans="2:36" ht="17" thickBot="1" x14ac:dyDescent="0.25">
      <c r="B27" s="13"/>
      <c r="C27" s="49"/>
      <c r="D27" s="49"/>
      <c r="E27" s="49"/>
      <c r="F27" s="49"/>
      <c r="G27" s="49"/>
      <c r="H27" s="24"/>
      <c r="I27" s="49"/>
      <c r="J27" s="49"/>
      <c r="K27" s="49"/>
      <c r="L27" s="49"/>
      <c r="M27" s="49"/>
      <c r="N27" s="49"/>
      <c r="O27" s="49"/>
      <c r="P27" s="13"/>
      <c r="Q27" s="49"/>
      <c r="R27" s="49"/>
      <c r="S27" s="49"/>
      <c r="T27" s="49"/>
      <c r="U27" s="49"/>
      <c r="V27" s="49"/>
      <c r="W27" s="13"/>
      <c r="X27" s="49"/>
      <c r="Y27" s="49"/>
      <c r="Z27" s="49"/>
      <c r="AA27" s="49"/>
      <c r="AB27" s="49"/>
      <c r="AC27" s="49"/>
      <c r="AD27" s="13"/>
      <c r="AE27" s="49"/>
      <c r="AF27" s="49"/>
      <c r="AG27" s="49"/>
      <c r="AH27" s="49"/>
      <c r="AI27" s="49"/>
      <c r="AJ27" s="24"/>
    </row>
    <row r="29" spans="2:36" ht="17" thickBot="1" x14ac:dyDescent="0.25"/>
    <row r="30" spans="2:36" ht="17" thickBot="1" x14ac:dyDescent="0.25">
      <c r="B30" s="123" t="s">
        <v>49</v>
      </c>
      <c r="C30" s="124"/>
      <c r="D30" s="124"/>
      <c r="E30" s="124"/>
      <c r="F30" s="124"/>
      <c r="G30" s="124"/>
      <c r="H30" s="124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6"/>
    </row>
    <row r="31" spans="2:36" x14ac:dyDescent="0.2">
      <c r="B31" s="40"/>
      <c r="C31" s="41" t="s">
        <v>46</v>
      </c>
      <c r="D31" s="41" t="s">
        <v>47</v>
      </c>
      <c r="E31" s="41" t="s">
        <v>48</v>
      </c>
      <c r="F31" s="42"/>
      <c r="G31" s="42"/>
      <c r="H31" s="43"/>
      <c r="I31" s="40"/>
      <c r="J31" s="41" t="s">
        <v>46</v>
      </c>
      <c r="K31" s="41" t="s">
        <v>47</v>
      </c>
      <c r="L31" s="41" t="s">
        <v>48</v>
      </c>
      <c r="P31" s="40"/>
      <c r="Q31" s="41" t="s">
        <v>46</v>
      </c>
      <c r="R31" s="41" t="s">
        <v>47</v>
      </c>
      <c r="S31" s="41" t="s">
        <v>48</v>
      </c>
      <c r="W31" s="40"/>
      <c r="X31" s="41" t="s">
        <v>46</v>
      </c>
      <c r="Y31" s="41" t="s">
        <v>47</v>
      </c>
      <c r="Z31" s="41" t="s">
        <v>48</v>
      </c>
      <c r="AD31" s="40"/>
      <c r="AE31" s="41" t="s">
        <v>46</v>
      </c>
      <c r="AF31" s="41" t="s">
        <v>47</v>
      </c>
      <c r="AG31" s="41" t="s">
        <v>48</v>
      </c>
      <c r="AJ31" s="26"/>
    </row>
    <row r="32" spans="2:36" x14ac:dyDescent="0.2">
      <c r="B32" s="45" t="s">
        <v>2</v>
      </c>
      <c r="C32" s="46">
        <v>0.84064143958308402</v>
      </c>
      <c r="D32" s="46">
        <v>0.99436006378938502</v>
      </c>
      <c r="E32" s="46">
        <v>0.94827579678927298</v>
      </c>
      <c r="F32" s="23"/>
      <c r="G32" s="23"/>
      <c r="H32" s="19"/>
      <c r="I32" s="51" t="s">
        <v>2</v>
      </c>
      <c r="J32" s="46">
        <v>0.82742679091087701</v>
      </c>
      <c r="K32" s="46">
        <v>0.99406125168942505</v>
      </c>
      <c r="L32" s="46">
        <v>0.94365920167914896</v>
      </c>
      <c r="M32" s="23"/>
      <c r="N32" s="23"/>
      <c r="O32" s="23"/>
      <c r="P32" s="51" t="s">
        <v>2</v>
      </c>
      <c r="Q32" s="46">
        <v>0.78729032405105104</v>
      </c>
      <c r="R32" s="46">
        <v>0.99250686657246501</v>
      </c>
      <c r="S32" s="46">
        <v>0.92894042178059799</v>
      </c>
      <c r="T32" s="23"/>
      <c r="U32" s="23"/>
      <c r="V32" s="23"/>
      <c r="W32" s="51" t="s">
        <v>2</v>
      </c>
      <c r="X32" s="46">
        <v>0.72175355193051305</v>
      </c>
      <c r="Y32" s="46">
        <v>0.98956245823883504</v>
      </c>
      <c r="Z32" s="46">
        <v>0.90333254446713795</v>
      </c>
      <c r="AA32" s="23"/>
      <c r="AB32" s="23"/>
      <c r="AC32" s="23"/>
      <c r="AD32" s="51" t="s">
        <v>2</v>
      </c>
      <c r="AE32" s="46">
        <v>0.63392935784062099</v>
      </c>
      <c r="AF32" s="46">
        <v>0.98287336100009903</v>
      </c>
      <c r="AG32" s="46">
        <v>0.86434675692307406</v>
      </c>
      <c r="AJ32" s="26"/>
    </row>
    <row r="33" spans="2:36" x14ac:dyDescent="0.2">
      <c r="B33" s="45" t="s">
        <v>3</v>
      </c>
      <c r="C33" s="46">
        <v>0.90412460425090502</v>
      </c>
      <c r="D33" s="46">
        <v>0.99471131009093305</v>
      </c>
      <c r="E33" s="46">
        <v>0.95788849161082501</v>
      </c>
      <c r="F33" s="23"/>
      <c r="G33" s="23"/>
      <c r="H33" s="19"/>
      <c r="I33" s="51" t="s">
        <v>3</v>
      </c>
      <c r="J33" s="46">
        <v>0.895318155290591</v>
      </c>
      <c r="K33" s="46">
        <v>0.99441778081468701</v>
      </c>
      <c r="L33" s="46">
        <v>0.95416104818156799</v>
      </c>
      <c r="M33" s="23"/>
      <c r="N33" s="23"/>
      <c r="O33" s="23"/>
      <c r="P33" s="51" t="s">
        <v>3</v>
      </c>
      <c r="Q33" s="46">
        <v>0.86871951257082602</v>
      </c>
      <c r="R33" s="46">
        <v>0.99406209920129296</v>
      </c>
      <c r="S33" s="46">
        <v>0.94328223021207303</v>
      </c>
      <c r="T33" s="23"/>
      <c r="U33" s="23"/>
      <c r="V33" s="23"/>
      <c r="W33" s="51" t="s">
        <v>3</v>
      </c>
      <c r="X33" s="46">
        <v>0.823030622608937</v>
      </c>
      <c r="Y33" s="46">
        <v>0.99296690227664797</v>
      </c>
      <c r="Z33" s="46">
        <v>0.92357579089507202</v>
      </c>
      <c r="AA33" s="23"/>
      <c r="AB33" s="23"/>
      <c r="AC33" s="23"/>
      <c r="AD33" s="51" t="s">
        <v>3</v>
      </c>
      <c r="AE33" s="48">
        <v>0.75733490430541295</v>
      </c>
      <c r="AF33" s="46">
        <v>0.99158604941544803</v>
      </c>
      <c r="AG33" s="46">
        <v>0.89434157365286004</v>
      </c>
      <c r="AJ33" s="26"/>
    </row>
    <row r="34" spans="2:36" x14ac:dyDescent="0.2">
      <c r="B34" s="25"/>
      <c r="H34" s="26"/>
      <c r="P34" s="25"/>
      <c r="W34" s="25"/>
      <c r="AD34" s="25"/>
      <c r="AJ34" s="26"/>
    </row>
    <row r="35" spans="2:36" x14ac:dyDescent="0.2">
      <c r="B35" s="25"/>
      <c r="H35" s="26"/>
      <c r="P35" s="25"/>
      <c r="W35" s="25"/>
      <c r="AD35" s="25"/>
      <c r="AJ35" s="26"/>
    </row>
    <row r="36" spans="2:36" x14ac:dyDescent="0.2">
      <c r="B36" s="25"/>
      <c r="H36" s="26"/>
      <c r="P36" s="25"/>
      <c r="W36" s="25"/>
      <c r="AD36" s="25"/>
      <c r="AJ36" s="26"/>
    </row>
    <row r="37" spans="2:36" x14ac:dyDescent="0.2">
      <c r="B37" s="25"/>
      <c r="H37" s="26"/>
      <c r="P37" s="25"/>
      <c r="W37" s="25"/>
      <c r="AD37" s="25"/>
      <c r="AJ37" s="26"/>
    </row>
    <row r="38" spans="2:36" x14ac:dyDescent="0.2">
      <c r="B38" s="25"/>
      <c r="H38" s="26"/>
      <c r="P38" s="25"/>
      <c r="W38" s="25"/>
      <c r="AD38" s="25"/>
      <c r="AJ38" s="26"/>
    </row>
    <row r="39" spans="2:36" x14ac:dyDescent="0.2">
      <c r="B39" s="25"/>
      <c r="H39" s="26"/>
      <c r="P39" s="25"/>
      <c r="W39" s="25"/>
      <c r="AD39" s="25"/>
      <c r="AJ39" s="26"/>
    </row>
    <row r="40" spans="2:36" x14ac:dyDescent="0.2">
      <c r="B40" s="25"/>
      <c r="H40" s="26"/>
      <c r="P40" s="25"/>
      <c r="W40" s="25"/>
      <c r="AD40" s="25"/>
      <c r="AJ40" s="26"/>
    </row>
    <row r="41" spans="2:36" x14ac:dyDescent="0.2">
      <c r="B41" s="25"/>
      <c r="H41" s="26"/>
      <c r="P41" s="25"/>
      <c r="W41" s="25"/>
      <c r="AD41" s="25"/>
      <c r="AJ41" s="26"/>
    </row>
    <row r="42" spans="2:36" x14ac:dyDescent="0.2">
      <c r="B42" s="25"/>
      <c r="H42" s="26"/>
      <c r="P42" s="25"/>
      <c r="W42" s="25"/>
      <c r="AD42" s="25"/>
      <c r="AJ42" s="26"/>
    </row>
    <row r="43" spans="2:36" x14ac:dyDescent="0.2">
      <c r="B43" s="25"/>
      <c r="H43" s="26"/>
      <c r="P43" s="25"/>
      <c r="W43" s="25"/>
      <c r="AD43" s="25"/>
      <c r="AJ43" s="26"/>
    </row>
    <row r="44" spans="2:36" x14ac:dyDescent="0.2">
      <c r="B44" s="25"/>
      <c r="H44" s="26"/>
      <c r="P44" s="25"/>
      <c r="W44" s="25"/>
      <c r="AD44" s="25"/>
      <c r="AJ44" s="26"/>
    </row>
    <row r="45" spans="2:36" x14ac:dyDescent="0.2">
      <c r="B45" s="25"/>
      <c r="H45" s="26"/>
      <c r="P45" s="25"/>
      <c r="W45" s="25"/>
      <c r="AD45" s="25"/>
      <c r="AJ45" s="26"/>
    </row>
    <row r="46" spans="2:36" x14ac:dyDescent="0.2">
      <c r="B46" s="25"/>
      <c r="H46" s="26"/>
      <c r="P46" s="25"/>
      <c r="W46" s="25"/>
      <c r="AD46" s="25"/>
      <c r="AJ46" s="26"/>
    </row>
    <row r="47" spans="2:36" x14ac:dyDescent="0.2">
      <c r="B47" s="25"/>
      <c r="H47" s="26"/>
      <c r="P47" s="25"/>
      <c r="W47" s="25"/>
      <c r="AD47" s="25"/>
      <c r="AJ47" s="26"/>
    </row>
    <row r="48" spans="2:36" x14ac:dyDescent="0.2">
      <c r="B48" s="25"/>
      <c r="H48" s="26"/>
      <c r="P48" s="25"/>
      <c r="W48" s="25"/>
      <c r="AD48" s="25"/>
      <c r="AJ48" s="26"/>
    </row>
    <row r="49" spans="2:36" x14ac:dyDescent="0.2">
      <c r="B49" s="25"/>
      <c r="H49" s="26"/>
      <c r="P49" s="25"/>
      <c r="W49" s="25"/>
      <c r="AD49" s="25"/>
      <c r="AJ49" s="26"/>
    </row>
    <row r="50" spans="2:36" x14ac:dyDescent="0.2">
      <c r="B50" s="25"/>
      <c r="H50" s="26"/>
      <c r="P50" s="25"/>
      <c r="W50" s="25"/>
      <c r="AD50" s="25"/>
      <c r="AJ50" s="26"/>
    </row>
    <row r="51" spans="2:36" x14ac:dyDescent="0.2">
      <c r="B51" s="25"/>
      <c r="H51" s="26"/>
      <c r="P51" s="25"/>
      <c r="W51" s="25"/>
      <c r="AD51" s="25"/>
      <c r="AJ51" s="26"/>
    </row>
    <row r="52" spans="2:36" x14ac:dyDescent="0.2">
      <c r="B52" s="25"/>
      <c r="H52" s="26"/>
      <c r="P52" s="25"/>
      <c r="W52" s="25"/>
      <c r="AD52" s="25"/>
      <c r="AJ52" s="26"/>
    </row>
    <row r="53" spans="2:36" x14ac:dyDescent="0.2">
      <c r="B53" s="25"/>
      <c r="H53" s="26"/>
      <c r="P53" s="25"/>
      <c r="W53" s="25"/>
      <c r="AD53" s="25"/>
      <c r="AJ53" s="26"/>
    </row>
    <row r="54" spans="2:36" x14ac:dyDescent="0.2">
      <c r="B54" s="25"/>
      <c r="H54" s="26"/>
      <c r="P54" s="25"/>
      <c r="W54" s="25"/>
      <c r="AD54" s="25"/>
      <c r="AJ54" s="26"/>
    </row>
    <row r="55" spans="2:36" ht="17" thickBot="1" x14ac:dyDescent="0.25">
      <c r="B55" s="13"/>
      <c r="C55" s="49"/>
      <c r="D55" s="49"/>
      <c r="E55" s="49"/>
      <c r="F55" s="49"/>
      <c r="G55" s="49"/>
      <c r="H55" s="24"/>
      <c r="I55" s="49"/>
      <c r="J55" s="49"/>
      <c r="K55" s="49"/>
      <c r="L55" s="49"/>
      <c r="M55" s="49"/>
      <c r="N55" s="49"/>
      <c r="O55" s="49"/>
      <c r="P55" s="13"/>
      <c r="Q55" s="49"/>
      <c r="R55" s="49"/>
      <c r="S55" s="49"/>
      <c r="T55" s="49"/>
      <c r="U55" s="49"/>
      <c r="V55" s="49"/>
      <c r="W55" s="13"/>
      <c r="X55" s="49"/>
      <c r="Y55" s="49"/>
      <c r="Z55" s="49"/>
      <c r="AA55" s="49"/>
      <c r="AB55" s="49"/>
      <c r="AC55" s="49"/>
      <c r="AD55" s="13"/>
      <c r="AE55" s="49"/>
      <c r="AF55" s="49"/>
      <c r="AG55" s="49"/>
      <c r="AH55" s="49"/>
      <c r="AI55" s="49"/>
      <c r="AJ55" s="24"/>
    </row>
    <row r="57" spans="2:36" ht="17" thickBot="1" x14ac:dyDescent="0.25"/>
    <row r="58" spans="2:36" ht="17" thickBot="1" x14ac:dyDescent="0.25">
      <c r="B58" s="123" t="s">
        <v>50</v>
      </c>
      <c r="C58" s="124"/>
      <c r="D58" s="124"/>
      <c r="E58" s="124"/>
      <c r="F58" s="124"/>
      <c r="G58" s="124"/>
      <c r="H58" s="124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6"/>
    </row>
    <row r="59" spans="2:36" x14ac:dyDescent="0.2">
      <c r="B59" s="40"/>
      <c r="C59" s="41" t="s">
        <v>46</v>
      </c>
      <c r="D59" s="41" t="s">
        <v>47</v>
      </c>
      <c r="E59" s="41" t="s">
        <v>48</v>
      </c>
      <c r="F59" s="42"/>
      <c r="G59" s="42"/>
      <c r="H59" s="43"/>
      <c r="I59" s="40"/>
      <c r="J59" s="41" t="s">
        <v>46</v>
      </c>
      <c r="K59" s="41" t="s">
        <v>47</v>
      </c>
      <c r="L59" s="41" t="s">
        <v>48</v>
      </c>
      <c r="P59" s="40"/>
      <c r="Q59" s="41" t="s">
        <v>46</v>
      </c>
      <c r="R59" s="41" t="s">
        <v>47</v>
      </c>
      <c r="S59" s="41" t="s">
        <v>48</v>
      </c>
      <c r="W59" s="40"/>
      <c r="X59" s="41" t="s">
        <v>46</v>
      </c>
      <c r="Y59" s="41" t="s">
        <v>47</v>
      </c>
      <c r="Z59" s="41" t="s">
        <v>48</v>
      </c>
      <c r="AD59" s="40"/>
      <c r="AE59" s="41" t="s">
        <v>46</v>
      </c>
      <c r="AF59" s="41" t="s">
        <v>47</v>
      </c>
      <c r="AG59" s="41" t="s">
        <v>48</v>
      </c>
      <c r="AJ59" s="26"/>
    </row>
    <row r="60" spans="2:36" x14ac:dyDescent="0.2">
      <c r="B60" s="45" t="s">
        <v>2</v>
      </c>
      <c r="C60" s="46">
        <v>0.94714499023477305</v>
      </c>
      <c r="D60" s="46">
        <v>0.99882177461840504</v>
      </c>
      <c r="E60" s="46">
        <v>0.982090255588839</v>
      </c>
      <c r="F60" s="23"/>
      <c r="G60" s="23"/>
      <c r="H60" s="19"/>
      <c r="I60" s="51" t="s">
        <v>2</v>
      </c>
      <c r="J60" s="46">
        <v>0.94218993307334298</v>
      </c>
      <c r="K60" s="46">
        <v>0.99875672621465195</v>
      </c>
      <c r="L60" s="46">
        <v>0.98035534866225205</v>
      </c>
      <c r="M60" s="23"/>
      <c r="N60" s="23"/>
      <c r="O60" s="23"/>
      <c r="P60" s="51" t="s">
        <v>2</v>
      </c>
      <c r="Q60" s="46">
        <v>0.92679825548027295</v>
      </c>
      <c r="R60" s="46">
        <v>0.99853867603697599</v>
      </c>
      <c r="S60" s="46">
        <v>0.97490382547170995</v>
      </c>
      <c r="T60" s="23"/>
      <c r="U60" s="23"/>
      <c r="V60" s="23"/>
      <c r="W60" s="51" t="s">
        <v>2</v>
      </c>
      <c r="X60" s="46">
        <v>0.89944047616093004</v>
      </c>
      <c r="Y60" s="46">
        <v>0.99808359642178601</v>
      </c>
      <c r="Z60" s="46">
        <v>0.96496956068529605</v>
      </c>
      <c r="AA60" s="23"/>
      <c r="AB60" s="23"/>
      <c r="AC60" s="23"/>
      <c r="AD60" s="51" t="s">
        <v>2</v>
      </c>
      <c r="AE60" s="46">
        <v>0.85690883170697996</v>
      </c>
      <c r="AF60" s="46">
        <v>0.99627763204710995</v>
      </c>
      <c r="AG60" s="46">
        <v>0.94839774565576296</v>
      </c>
      <c r="AJ60" s="26"/>
    </row>
    <row r="61" spans="2:36" x14ac:dyDescent="0.2">
      <c r="B61" s="45" t="s">
        <v>3</v>
      </c>
      <c r="C61" s="46">
        <v>0.90528378366361795</v>
      </c>
      <c r="D61" s="46">
        <v>0.99861401573841302</v>
      </c>
      <c r="E61" s="46">
        <v>0.96284106931152302</v>
      </c>
      <c r="F61" s="23"/>
      <c r="G61" s="23"/>
      <c r="H61" s="19"/>
      <c r="I61" s="51" t="s">
        <v>3</v>
      </c>
      <c r="J61" s="46">
        <v>0.89655779203728503</v>
      </c>
      <c r="K61" s="46">
        <v>0.99852721258922905</v>
      </c>
      <c r="L61" s="46">
        <v>0.95932239305764699</v>
      </c>
      <c r="M61" s="23"/>
      <c r="N61" s="23"/>
      <c r="O61" s="23"/>
      <c r="P61" s="51" t="s">
        <v>3</v>
      </c>
      <c r="Q61" s="46">
        <v>0.97490382547170995</v>
      </c>
      <c r="R61" s="46">
        <v>0.99824110058553805</v>
      </c>
      <c r="S61" s="46">
        <v>0.94837620860999094</v>
      </c>
      <c r="T61" s="23"/>
      <c r="U61" s="23"/>
      <c r="V61" s="23"/>
      <c r="W61" s="51" t="s">
        <v>3</v>
      </c>
      <c r="X61" s="46">
        <v>0.824451359386427</v>
      </c>
      <c r="Y61" s="46">
        <v>0.99766288421696203</v>
      </c>
      <c r="Z61" s="46">
        <v>0.92889228146839098</v>
      </c>
      <c r="AA61" s="23"/>
      <c r="AB61" s="23"/>
      <c r="AC61" s="23"/>
      <c r="AD61" s="51" t="s">
        <v>3</v>
      </c>
      <c r="AE61" s="46">
        <v>0.75902481925180099</v>
      </c>
      <c r="AF61" s="46">
        <v>0.99745683321566103</v>
      </c>
      <c r="AG61" s="46">
        <v>0.90016878627485397</v>
      </c>
      <c r="AJ61" s="26"/>
    </row>
    <row r="62" spans="2:36" x14ac:dyDescent="0.2">
      <c r="B62" s="25"/>
      <c r="H62" s="26"/>
      <c r="P62" s="25"/>
      <c r="W62" s="25"/>
      <c r="AD62" s="25"/>
      <c r="AJ62" s="26"/>
    </row>
    <row r="63" spans="2:36" x14ac:dyDescent="0.2">
      <c r="B63" s="25"/>
      <c r="H63" s="26"/>
      <c r="P63" s="25"/>
      <c r="W63" s="25"/>
      <c r="AD63" s="25"/>
      <c r="AJ63" s="26"/>
    </row>
    <row r="64" spans="2:36" x14ac:dyDescent="0.2">
      <c r="B64" s="25"/>
      <c r="H64" s="26"/>
      <c r="P64" s="25"/>
      <c r="W64" s="25"/>
      <c r="AD64" s="25"/>
      <c r="AJ64" s="26"/>
    </row>
    <row r="65" spans="2:36" x14ac:dyDescent="0.2">
      <c r="B65" s="25"/>
      <c r="H65" s="26"/>
      <c r="P65" s="25"/>
      <c r="W65" s="25"/>
      <c r="AD65" s="25"/>
      <c r="AJ65" s="26"/>
    </row>
    <row r="66" spans="2:36" x14ac:dyDescent="0.2">
      <c r="B66" s="25"/>
      <c r="H66" s="26"/>
      <c r="P66" s="25"/>
      <c r="W66" s="25"/>
      <c r="AD66" s="25"/>
      <c r="AJ66" s="26"/>
    </row>
    <row r="67" spans="2:36" x14ac:dyDescent="0.2">
      <c r="B67" s="25"/>
      <c r="H67" s="26"/>
      <c r="P67" s="25"/>
      <c r="W67" s="25"/>
      <c r="AD67" s="25"/>
      <c r="AJ67" s="26"/>
    </row>
    <row r="68" spans="2:36" x14ac:dyDescent="0.2">
      <c r="B68" s="25"/>
      <c r="H68" s="26"/>
      <c r="P68" s="25"/>
      <c r="W68" s="25"/>
      <c r="AD68" s="25"/>
      <c r="AJ68" s="26"/>
    </row>
    <row r="69" spans="2:36" x14ac:dyDescent="0.2">
      <c r="B69" s="25"/>
      <c r="H69" s="26"/>
      <c r="P69" s="25"/>
      <c r="W69" s="25"/>
      <c r="AD69" s="25"/>
      <c r="AJ69" s="26"/>
    </row>
    <row r="70" spans="2:36" x14ac:dyDescent="0.2">
      <c r="B70" s="25"/>
      <c r="H70" s="26"/>
      <c r="P70" s="25"/>
      <c r="W70" s="25"/>
      <c r="AD70" s="25"/>
      <c r="AJ70" s="26"/>
    </row>
    <row r="71" spans="2:36" x14ac:dyDescent="0.2">
      <c r="B71" s="25"/>
      <c r="H71" s="26"/>
      <c r="P71" s="25"/>
      <c r="W71" s="25"/>
      <c r="AD71" s="25"/>
      <c r="AJ71" s="26"/>
    </row>
    <row r="72" spans="2:36" x14ac:dyDescent="0.2">
      <c r="B72" s="25"/>
      <c r="H72" s="26"/>
      <c r="P72" s="25"/>
      <c r="W72" s="25"/>
      <c r="AD72" s="25"/>
      <c r="AJ72" s="26"/>
    </row>
    <row r="73" spans="2:36" x14ac:dyDescent="0.2">
      <c r="B73" s="25"/>
      <c r="H73" s="26"/>
      <c r="P73" s="25"/>
      <c r="W73" s="25"/>
      <c r="AD73" s="25"/>
      <c r="AJ73" s="26"/>
    </row>
    <row r="74" spans="2:36" x14ac:dyDescent="0.2">
      <c r="B74" s="25"/>
      <c r="H74" s="26"/>
      <c r="P74" s="25"/>
      <c r="W74" s="25"/>
      <c r="AD74" s="25"/>
      <c r="AJ74" s="26"/>
    </row>
    <row r="75" spans="2:36" x14ac:dyDescent="0.2">
      <c r="B75" s="25"/>
      <c r="H75" s="26"/>
      <c r="P75" s="25"/>
      <c r="W75" s="25"/>
      <c r="AD75" s="25"/>
      <c r="AJ75" s="26"/>
    </row>
    <row r="76" spans="2:36" x14ac:dyDescent="0.2">
      <c r="B76" s="25"/>
      <c r="H76" s="26"/>
      <c r="P76" s="25"/>
      <c r="W76" s="25"/>
      <c r="AD76" s="25"/>
      <c r="AJ76" s="26"/>
    </row>
    <row r="77" spans="2:36" x14ac:dyDescent="0.2">
      <c r="B77" s="25"/>
      <c r="H77" s="26"/>
      <c r="P77" s="25"/>
      <c r="W77" s="25"/>
      <c r="AD77" s="25"/>
      <c r="AJ77" s="26"/>
    </row>
    <row r="78" spans="2:36" x14ac:dyDescent="0.2">
      <c r="B78" s="25"/>
      <c r="H78" s="26"/>
      <c r="P78" s="25"/>
      <c r="W78" s="25"/>
      <c r="AD78" s="25"/>
      <c r="AJ78" s="26"/>
    </row>
    <row r="79" spans="2:36" x14ac:dyDescent="0.2">
      <c r="B79" s="25"/>
      <c r="H79" s="26"/>
      <c r="P79" s="25"/>
      <c r="W79" s="25"/>
      <c r="AD79" s="25"/>
      <c r="AJ79" s="26"/>
    </row>
    <row r="80" spans="2:36" x14ac:dyDescent="0.2">
      <c r="B80" s="25"/>
      <c r="H80" s="26"/>
      <c r="P80" s="25"/>
      <c r="W80" s="25"/>
      <c r="AD80" s="25"/>
      <c r="AJ80" s="26"/>
    </row>
    <row r="81" spans="2:36" x14ac:dyDescent="0.2">
      <c r="B81" s="25"/>
      <c r="H81" s="26"/>
      <c r="P81" s="25"/>
      <c r="W81" s="25"/>
      <c r="AD81" s="25"/>
      <c r="AJ81" s="26"/>
    </row>
    <row r="82" spans="2:36" x14ac:dyDescent="0.2">
      <c r="B82" s="25"/>
      <c r="H82" s="26"/>
      <c r="P82" s="25"/>
      <c r="W82" s="25"/>
      <c r="AD82" s="25"/>
      <c r="AJ82" s="26"/>
    </row>
    <row r="83" spans="2:36" ht="17" thickBot="1" x14ac:dyDescent="0.25">
      <c r="B83" s="13"/>
      <c r="C83" s="49"/>
      <c r="D83" s="49"/>
      <c r="E83" s="49"/>
      <c r="F83" s="49"/>
      <c r="G83" s="49"/>
      <c r="H83" s="24"/>
      <c r="I83" s="49"/>
      <c r="J83" s="49"/>
      <c r="K83" s="49"/>
      <c r="L83" s="49"/>
      <c r="M83" s="49"/>
      <c r="N83" s="49"/>
      <c r="O83" s="49"/>
      <c r="P83" s="13"/>
      <c r="Q83" s="49"/>
      <c r="R83" s="49"/>
      <c r="S83" s="49"/>
      <c r="T83" s="49"/>
      <c r="U83" s="49"/>
      <c r="V83" s="49"/>
      <c r="W83" s="13"/>
      <c r="X83" s="49"/>
      <c r="Y83" s="49"/>
      <c r="Z83" s="49"/>
      <c r="AA83" s="49"/>
      <c r="AB83" s="49"/>
      <c r="AC83" s="49"/>
      <c r="AD83" s="13"/>
      <c r="AE83" s="49"/>
      <c r="AF83" s="49"/>
      <c r="AG83" s="49"/>
      <c r="AH83" s="49"/>
      <c r="AI83" s="49"/>
      <c r="AJ83" s="24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7BB66-EE57-1844-B329-B915CBD1B282}">
  <sheetPr codeName="Sheet22"/>
  <dimension ref="B1:AJ83"/>
  <sheetViews>
    <sheetView topLeftCell="G1" workbookViewId="0">
      <selection activeCell="AN81" sqref="AN81"/>
    </sheetView>
    <sheetView workbookViewId="1"/>
  </sheetViews>
  <sheetFormatPr baseColWidth="10" defaultRowHeight="16" x14ac:dyDescent="0.2"/>
  <sheetData>
    <row r="1" spans="2:36" ht="17" thickBot="1" x14ac:dyDescent="0.25"/>
    <row r="2" spans="2:36" ht="17" thickBot="1" x14ac:dyDescent="0.25">
      <c r="B2" s="123" t="s">
        <v>45</v>
      </c>
      <c r="C2" s="124"/>
      <c r="D2" s="124"/>
      <c r="E2" s="124"/>
      <c r="F2" s="124"/>
      <c r="G2" s="124"/>
      <c r="H2" s="124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6"/>
    </row>
    <row r="3" spans="2:36" x14ac:dyDescent="0.2">
      <c r="B3" s="40"/>
      <c r="C3" s="41" t="s">
        <v>46</v>
      </c>
      <c r="D3" s="41" t="s">
        <v>47</v>
      </c>
      <c r="E3" s="41" t="s">
        <v>48</v>
      </c>
      <c r="F3" s="42"/>
      <c r="G3" s="42"/>
      <c r="H3" s="43"/>
      <c r="I3" s="40"/>
      <c r="J3" s="41" t="s">
        <v>46</v>
      </c>
      <c r="K3" s="41" t="s">
        <v>47</v>
      </c>
      <c r="L3" s="41" t="s">
        <v>48</v>
      </c>
      <c r="P3" s="40"/>
      <c r="Q3" s="41" t="s">
        <v>46</v>
      </c>
      <c r="R3" s="41" t="s">
        <v>47</v>
      </c>
      <c r="S3" s="41" t="s">
        <v>48</v>
      </c>
      <c r="W3" s="40"/>
      <c r="X3" s="41" t="s">
        <v>46</v>
      </c>
      <c r="Y3" s="41" t="s">
        <v>47</v>
      </c>
      <c r="Z3" s="41" t="s">
        <v>48</v>
      </c>
      <c r="AD3" s="40"/>
      <c r="AE3" s="41" t="s">
        <v>46</v>
      </c>
      <c r="AF3" s="41" t="s">
        <v>47</v>
      </c>
      <c r="AG3" s="41" t="s">
        <v>48</v>
      </c>
      <c r="AJ3" s="26"/>
    </row>
    <row r="4" spans="2:36" x14ac:dyDescent="0.2">
      <c r="B4" s="45" t="s">
        <v>2</v>
      </c>
      <c r="C4" s="46">
        <v>0.79696278690292999</v>
      </c>
      <c r="D4" s="46">
        <v>0.980109455585089</v>
      </c>
      <c r="E4" s="46">
        <v>0.92325334320284902</v>
      </c>
      <c r="F4" s="23"/>
      <c r="G4" s="23"/>
      <c r="H4" s="19"/>
      <c r="I4" s="51" t="s">
        <v>2</v>
      </c>
      <c r="J4" s="46">
        <v>0.78915082997373698</v>
      </c>
      <c r="K4" s="46">
        <v>0.97939990453081005</v>
      </c>
      <c r="L4" s="46">
        <v>0.92003329732411498</v>
      </c>
      <c r="M4" s="23"/>
      <c r="N4" s="23"/>
      <c r="O4" s="23"/>
      <c r="P4" s="51" t="s">
        <v>2</v>
      </c>
      <c r="Q4" s="46">
        <v>0.76458276071055598</v>
      </c>
      <c r="R4" s="46">
        <v>0.97563011522119303</v>
      </c>
      <c r="S4" s="46">
        <v>0.90885679673628805</v>
      </c>
      <c r="T4" s="23"/>
      <c r="U4" s="23"/>
      <c r="V4" s="23"/>
      <c r="W4" s="51" t="s">
        <v>2</v>
      </c>
      <c r="X4" s="46">
        <v>0.72638942136972795</v>
      </c>
      <c r="Y4" s="46">
        <v>0.97105963139534102</v>
      </c>
      <c r="Z4" s="46">
        <v>0.89176326240081205</v>
      </c>
      <c r="AA4" s="23"/>
      <c r="AB4" s="23"/>
      <c r="AC4" s="23"/>
      <c r="AD4" s="51" t="s">
        <v>2</v>
      </c>
      <c r="AE4" s="46">
        <v>0.67472262173889797</v>
      </c>
      <c r="AF4" s="46">
        <v>0.96335244628260996</v>
      </c>
      <c r="AG4" s="46">
        <v>0.866762526093526</v>
      </c>
      <c r="AJ4" s="26"/>
    </row>
    <row r="5" spans="2:36" x14ac:dyDescent="0.2">
      <c r="B5" s="45" t="s">
        <v>3</v>
      </c>
      <c r="C5" s="46">
        <v>0.82950018722507701</v>
      </c>
      <c r="D5" s="46">
        <v>0.98513104265364104</v>
      </c>
      <c r="E5" s="46">
        <v>0.92442909933441997</v>
      </c>
      <c r="F5" s="23"/>
      <c r="G5" s="23"/>
      <c r="H5" s="19"/>
      <c r="I5" s="51" t="s">
        <v>3</v>
      </c>
      <c r="J5" s="46">
        <v>0.82213316601832997</v>
      </c>
      <c r="K5" s="46">
        <v>0.98457173671350695</v>
      </c>
      <c r="L5" s="46">
        <v>0.92113805139345695</v>
      </c>
      <c r="M5" s="23"/>
      <c r="N5" s="23"/>
      <c r="O5" s="23"/>
      <c r="P5" s="51" t="s">
        <v>3</v>
      </c>
      <c r="Q5" s="46">
        <v>0.800760501929076</v>
      </c>
      <c r="R5" s="46">
        <v>0.98433189337247196</v>
      </c>
      <c r="S5" s="46">
        <v>0.91275293427881299</v>
      </c>
      <c r="T5" s="23"/>
      <c r="U5" s="23"/>
      <c r="V5" s="23"/>
      <c r="W5" s="51" t="s">
        <v>3</v>
      </c>
      <c r="X5" s="46">
        <v>0.76389847654670195</v>
      </c>
      <c r="Y5" s="46">
        <v>0.98124185205907299</v>
      </c>
      <c r="Z5" s="46">
        <v>0.89568869623255598</v>
      </c>
      <c r="AA5" s="23"/>
      <c r="AB5" s="23"/>
      <c r="AC5" s="23"/>
      <c r="AD5" s="51" t="s">
        <v>3</v>
      </c>
      <c r="AE5" s="46">
        <v>0.71260449814224103</v>
      </c>
      <c r="AF5" s="46">
        <v>0.97602969825992902</v>
      </c>
      <c r="AG5" s="46">
        <v>0.87089045587376401</v>
      </c>
      <c r="AJ5" s="26"/>
    </row>
    <row r="6" spans="2:36" x14ac:dyDescent="0.2">
      <c r="B6" s="25"/>
      <c r="H6" s="26"/>
      <c r="P6" s="25"/>
      <c r="W6" s="25"/>
      <c r="AD6" s="25"/>
      <c r="AJ6" s="26"/>
    </row>
    <row r="7" spans="2:36" x14ac:dyDescent="0.2">
      <c r="B7" s="25"/>
      <c r="H7" s="26"/>
      <c r="P7" s="25"/>
      <c r="W7" s="25"/>
      <c r="AD7" s="25"/>
      <c r="AJ7" s="26"/>
    </row>
    <row r="8" spans="2:36" x14ac:dyDescent="0.2">
      <c r="B8" s="25"/>
      <c r="H8" s="26"/>
      <c r="P8" s="25"/>
      <c r="W8" s="25"/>
      <c r="AD8" s="25"/>
      <c r="AJ8" s="26"/>
    </row>
    <row r="9" spans="2:36" x14ac:dyDescent="0.2">
      <c r="B9" s="25"/>
      <c r="H9" s="26"/>
      <c r="P9" s="25"/>
      <c r="W9" s="25"/>
      <c r="AD9" s="25"/>
      <c r="AJ9" s="26"/>
    </row>
    <row r="10" spans="2:36" x14ac:dyDescent="0.2">
      <c r="B10" s="25"/>
      <c r="H10" s="26"/>
      <c r="P10" s="25"/>
      <c r="W10" s="25"/>
      <c r="AD10" s="25"/>
      <c r="AJ10" s="26"/>
    </row>
    <row r="11" spans="2:36" x14ac:dyDescent="0.2">
      <c r="B11" s="25"/>
      <c r="H11" s="26"/>
      <c r="P11" s="25"/>
      <c r="W11" s="25"/>
      <c r="AD11" s="25"/>
      <c r="AJ11" s="26"/>
    </row>
    <row r="12" spans="2:36" x14ac:dyDescent="0.2">
      <c r="B12" s="25"/>
      <c r="H12" s="26"/>
      <c r="P12" s="25"/>
      <c r="W12" s="25"/>
      <c r="AD12" s="25"/>
      <c r="AJ12" s="26"/>
    </row>
    <row r="13" spans="2:36" x14ac:dyDescent="0.2">
      <c r="B13" s="25"/>
      <c r="H13" s="26"/>
      <c r="P13" s="25"/>
      <c r="W13" s="25"/>
      <c r="AD13" s="25"/>
      <c r="AJ13" s="26"/>
    </row>
    <row r="14" spans="2:36" x14ac:dyDescent="0.2">
      <c r="B14" s="25"/>
      <c r="H14" s="26"/>
      <c r="P14" s="25"/>
      <c r="W14" s="25"/>
      <c r="AD14" s="25"/>
      <c r="AJ14" s="26"/>
    </row>
    <row r="15" spans="2:36" x14ac:dyDescent="0.2">
      <c r="B15" s="25"/>
      <c r="H15" s="26"/>
      <c r="P15" s="25"/>
      <c r="W15" s="25"/>
      <c r="AD15" s="25"/>
      <c r="AJ15" s="26"/>
    </row>
    <row r="16" spans="2:36" x14ac:dyDescent="0.2">
      <c r="B16" s="25"/>
      <c r="H16" s="26"/>
      <c r="P16" s="25"/>
      <c r="W16" s="25"/>
      <c r="AD16" s="25"/>
      <c r="AJ16" s="26"/>
    </row>
    <row r="17" spans="2:36" x14ac:dyDescent="0.2">
      <c r="B17" s="25"/>
      <c r="H17" s="26"/>
      <c r="P17" s="25"/>
      <c r="W17" s="25"/>
      <c r="AD17" s="25"/>
      <c r="AJ17" s="26"/>
    </row>
    <row r="18" spans="2:36" x14ac:dyDescent="0.2">
      <c r="B18" s="25"/>
      <c r="H18" s="26"/>
      <c r="P18" s="25"/>
      <c r="W18" s="25"/>
      <c r="AD18" s="25"/>
      <c r="AJ18" s="26"/>
    </row>
    <row r="19" spans="2:36" x14ac:dyDescent="0.2">
      <c r="B19" s="25"/>
      <c r="H19" s="26"/>
      <c r="P19" s="25"/>
      <c r="W19" s="25"/>
      <c r="AD19" s="25"/>
      <c r="AJ19" s="26"/>
    </row>
    <row r="20" spans="2:36" x14ac:dyDescent="0.2">
      <c r="B20" s="25"/>
      <c r="H20" s="26"/>
      <c r="P20" s="25"/>
      <c r="W20" s="25"/>
      <c r="AD20" s="25"/>
      <c r="AJ20" s="26"/>
    </row>
    <row r="21" spans="2:36" x14ac:dyDescent="0.2">
      <c r="B21" s="25"/>
      <c r="H21" s="26"/>
      <c r="P21" s="25"/>
      <c r="W21" s="25"/>
      <c r="AD21" s="25"/>
      <c r="AJ21" s="26"/>
    </row>
    <row r="22" spans="2:36" x14ac:dyDescent="0.2">
      <c r="B22" s="25"/>
      <c r="H22" s="26"/>
      <c r="P22" s="25"/>
      <c r="W22" s="25"/>
      <c r="AD22" s="25"/>
      <c r="AJ22" s="26"/>
    </row>
    <row r="23" spans="2:36" x14ac:dyDescent="0.2">
      <c r="B23" s="25"/>
      <c r="H23" s="26"/>
      <c r="P23" s="25"/>
      <c r="W23" s="25"/>
      <c r="AD23" s="25"/>
      <c r="AJ23" s="26"/>
    </row>
    <row r="24" spans="2:36" x14ac:dyDescent="0.2">
      <c r="B24" s="25"/>
      <c r="H24" s="26"/>
      <c r="P24" s="25"/>
      <c r="W24" s="25"/>
      <c r="AD24" s="25"/>
      <c r="AJ24" s="26"/>
    </row>
    <row r="25" spans="2:36" x14ac:dyDescent="0.2">
      <c r="B25" s="25"/>
      <c r="H25" s="26"/>
      <c r="P25" s="25"/>
      <c r="W25" s="25"/>
      <c r="AD25" s="25"/>
      <c r="AJ25" s="26"/>
    </row>
    <row r="26" spans="2:36" x14ac:dyDescent="0.2">
      <c r="B26" s="25"/>
      <c r="H26" s="26"/>
      <c r="P26" s="25"/>
      <c r="W26" s="25"/>
      <c r="AD26" s="25"/>
      <c r="AJ26" s="26"/>
    </row>
    <row r="27" spans="2:36" ht="17" thickBot="1" x14ac:dyDescent="0.25">
      <c r="B27" s="13"/>
      <c r="C27" s="49"/>
      <c r="D27" s="49"/>
      <c r="E27" s="49"/>
      <c r="F27" s="49"/>
      <c r="G27" s="49"/>
      <c r="H27" s="24"/>
      <c r="I27" s="49"/>
      <c r="J27" s="49"/>
      <c r="K27" s="49"/>
      <c r="L27" s="49"/>
      <c r="M27" s="49"/>
      <c r="N27" s="49"/>
      <c r="O27" s="49"/>
      <c r="P27" s="13"/>
      <c r="Q27" s="49"/>
      <c r="R27" s="49"/>
      <c r="S27" s="49"/>
      <c r="T27" s="49"/>
      <c r="U27" s="49"/>
      <c r="V27" s="49"/>
      <c r="W27" s="13"/>
      <c r="X27" s="49"/>
      <c r="Y27" s="49"/>
      <c r="Z27" s="49"/>
      <c r="AA27" s="49"/>
      <c r="AB27" s="49"/>
      <c r="AC27" s="49"/>
      <c r="AD27" s="13"/>
      <c r="AE27" s="49"/>
      <c r="AF27" s="49"/>
      <c r="AG27" s="49"/>
      <c r="AH27" s="49"/>
      <c r="AI27" s="49"/>
      <c r="AJ27" s="24"/>
    </row>
    <row r="29" spans="2:36" ht="17" thickBot="1" x14ac:dyDescent="0.25"/>
    <row r="30" spans="2:36" ht="17" thickBot="1" x14ac:dyDescent="0.25">
      <c r="B30" s="123" t="s">
        <v>49</v>
      </c>
      <c r="C30" s="124"/>
      <c r="D30" s="124"/>
      <c r="E30" s="124"/>
      <c r="F30" s="124"/>
      <c r="G30" s="124"/>
      <c r="H30" s="124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6"/>
    </row>
    <row r="31" spans="2:36" x14ac:dyDescent="0.2">
      <c r="B31" s="40"/>
      <c r="C31" s="41" t="s">
        <v>46</v>
      </c>
      <c r="D31" s="41" t="s">
        <v>47</v>
      </c>
      <c r="E31" s="41" t="s">
        <v>48</v>
      </c>
      <c r="F31" s="42"/>
      <c r="G31" s="42"/>
      <c r="H31" s="43"/>
      <c r="I31" s="40"/>
      <c r="J31" s="44" t="s">
        <v>46</v>
      </c>
      <c r="K31" s="44" t="s">
        <v>47</v>
      </c>
      <c r="L31" s="44" t="s">
        <v>48</v>
      </c>
      <c r="P31" s="40"/>
      <c r="Q31" s="41" t="s">
        <v>46</v>
      </c>
      <c r="R31" s="41" t="s">
        <v>47</v>
      </c>
      <c r="S31" s="41" t="s">
        <v>48</v>
      </c>
      <c r="W31" s="40"/>
      <c r="X31" s="41" t="s">
        <v>46</v>
      </c>
      <c r="Y31" s="41" t="s">
        <v>47</v>
      </c>
      <c r="Z31" s="41" t="s">
        <v>48</v>
      </c>
      <c r="AD31" s="40"/>
      <c r="AE31" s="41" t="s">
        <v>46</v>
      </c>
      <c r="AF31" s="41" t="s">
        <v>47</v>
      </c>
      <c r="AG31" s="41" t="s">
        <v>48</v>
      </c>
      <c r="AJ31" s="26"/>
    </row>
    <row r="32" spans="2:36" x14ac:dyDescent="0.2">
      <c r="B32" s="45" t="s">
        <v>2</v>
      </c>
      <c r="C32" s="46">
        <v>0.744390714845235</v>
      </c>
      <c r="D32" s="46">
        <v>0.99264437712201403</v>
      </c>
      <c r="E32" s="46">
        <v>0.91409725366397598</v>
      </c>
      <c r="F32" s="23"/>
      <c r="G32" s="23"/>
      <c r="H32" s="19"/>
      <c r="I32" s="47" t="s">
        <v>2</v>
      </c>
      <c r="J32" s="52">
        <v>0.73438384869778195</v>
      </c>
      <c r="K32" s="52">
        <v>0.99237305053163805</v>
      </c>
      <c r="L32" s="52">
        <v>0.91027332855926801</v>
      </c>
      <c r="M32" s="23"/>
      <c r="N32" s="23"/>
      <c r="O32" s="23"/>
      <c r="P32" s="51" t="s">
        <v>2</v>
      </c>
      <c r="Q32" s="46">
        <v>0.70474155932174198</v>
      </c>
      <c r="R32" s="46">
        <v>0.99150206193144197</v>
      </c>
      <c r="S32" s="46">
        <v>0.89867259584915804</v>
      </c>
      <c r="T32" s="23"/>
      <c r="U32" s="23"/>
      <c r="V32" s="23"/>
      <c r="W32" s="51" t="s">
        <v>2</v>
      </c>
      <c r="X32" s="46">
        <v>0.65581626231586199</v>
      </c>
      <c r="Y32" s="46">
        <v>0.98836049694524997</v>
      </c>
      <c r="Z32" s="46">
        <v>0.87776865181886798</v>
      </c>
      <c r="AA32" s="23"/>
      <c r="AB32" s="23"/>
      <c r="AC32" s="23"/>
      <c r="AD32" s="51" t="s">
        <v>2</v>
      </c>
      <c r="AE32" s="46">
        <v>0.59099260646005902</v>
      </c>
      <c r="AF32" s="46">
        <v>0.98151037754791204</v>
      </c>
      <c r="AG32" s="46">
        <v>0.84666072789730296</v>
      </c>
      <c r="AJ32" s="26"/>
    </row>
    <row r="33" spans="2:36" x14ac:dyDescent="0.2">
      <c r="B33" s="45" t="s">
        <v>3</v>
      </c>
      <c r="C33" s="46">
        <v>0.84020284246930999</v>
      </c>
      <c r="D33" s="46">
        <v>0.99408687661597595</v>
      </c>
      <c r="E33" s="46">
        <v>0.93147482252874503</v>
      </c>
      <c r="F33" s="23"/>
      <c r="G33" s="23"/>
      <c r="H33" s="19"/>
      <c r="I33" s="47" t="s">
        <v>3</v>
      </c>
      <c r="J33" s="52">
        <v>0.83318006100838804</v>
      </c>
      <c r="K33" s="52">
        <v>0.99386106807484997</v>
      </c>
      <c r="L33" s="52">
        <v>0.92832927886487904</v>
      </c>
      <c r="M33" s="23"/>
      <c r="N33" s="23"/>
      <c r="O33" s="23"/>
      <c r="P33" s="51" t="s">
        <v>3</v>
      </c>
      <c r="Q33" s="46">
        <v>0.81204452772532798</v>
      </c>
      <c r="R33" s="46">
        <v>0.99313812506491495</v>
      </c>
      <c r="S33" s="46">
        <v>0.91873120545659603</v>
      </c>
      <c r="T33" s="23"/>
      <c r="U33" s="23"/>
      <c r="V33" s="23"/>
      <c r="W33" s="51" t="s">
        <v>3</v>
      </c>
      <c r="X33" s="46">
        <v>0.77722609123636699</v>
      </c>
      <c r="Y33" s="46">
        <v>0.99321772369557004</v>
      </c>
      <c r="Z33" s="46">
        <v>0.90379889192992302</v>
      </c>
      <c r="AA33" s="23"/>
      <c r="AB33" s="23"/>
      <c r="AC33" s="23"/>
      <c r="AD33" s="51" t="s">
        <v>3</v>
      </c>
      <c r="AE33" s="46">
        <v>0.728754999647514</v>
      </c>
      <c r="AF33" s="46">
        <v>0.99408253963326698</v>
      </c>
      <c r="AG33" s="46">
        <v>0.88287463382584397</v>
      </c>
      <c r="AJ33" s="26"/>
    </row>
    <row r="34" spans="2:36" x14ac:dyDescent="0.2">
      <c r="B34" s="25"/>
      <c r="H34" s="26"/>
      <c r="P34" s="25"/>
      <c r="W34" s="25"/>
      <c r="AD34" s="25"/>
      <c r="AJ34" s="26"/>
    </row>
    <row r="35" spans="2:36" x14ac:dyDescent="0.2">
      <c r="B35" s="25"/>
      <c r="H35" s="26"/>
      <c r="P35" s="25"/>
      <c r="W35" s="25"/>
      <c r="AD35" s="25"/>
      <c r="AJ35" s="26"/>
    </row>
    <row r="36" spans="2:36" x14ac:dyDescent="0.2">
      <c r="B36" s="25"/>
      <c r="H36" s="26"/>
      <c r="P36" s="25"/>
      <c r="W36" s="25"/>
      <c r="AD36" s="25"/>
      <c r="AJ36" s="26"/>
    </row>
    <row r="37" spans="2:36" x14ac:dyDescent="0.2">
      <c r="B37" s="25"/>
      <c r="H37" s="26"/>
      <c r="P37" s="25"/>
      <c r="W37" s="25"/>
      <c r="AD37" s="25"/>
      <c r="AJ37" s="26"/>
    </row>
    <row r="38" spans="2:36" x14ac:dyDescent="0.2">
      <c r="B38" s="25"/>
      <c r="H38" s="26"/>
      <c r="P38" s="25"/>
      <c r="W38" s="25"/>
      <c r="AD38" s="25"/>
      <c r="AJ38" s="26"/>
    </row>
    <row r="39" spans="2:36" x14ac:dyDescent="0.2">
      <c r="B39" s="25"/>
      <c r="H39" s="26"/>
      <c r="P39" s="25"/>
      <c r="W39" s="25"/>
      <c r="AD39" s="25"/>
      <c r="AJ39" s="26"/>
    </row>
    <row r="40" spans="2:36" x14ac:dyDescent="0.2">
      <c r="B40" s="25"/>
      <c r="H40" s="26"/>
      <c r="P40" s="25"/>
      <c r="W40" s="25"/>
      <c r="AD40" s="25"/>
      <c r="AJ40" s="26"/>
    </row>
    <row r="41" spans="2:36" x14ac:dyDescent="0.2">
      <c r="B41" s="25"/>
      <c r="H41" s="26"/>
      <c r="P41" s="25"/>
      <c r="W41" s="25"/>
      <c r="AD41" s="25"/>
      <c r="AJ41" s="26"/>
    </row>
    <row r="42" spans="2:36" x14ac:dyDescent="0.2">
      <c r="B42" s="25"/>
      <c r="H42" s="26"/>
      <c r="P42" s="25"/>
      <c r="W42" s="25"/>
      <c r="AD42" s="25"/>
      <c r="AJ42" s="26"/>
    </row>
    <row r="43" spans="2:36" x14ac:dyDescent="0.2">
      <c r="B43" s="25"/>
      <c r="H43" s="26"/>
      <c r="P43" s="25"/>
      <c r="W43" s="25"/>
      <c r="AD43" s="25"/>
      <c r="AJ43" s="26"/>
    </row>
    <row r="44" spans="2:36" x14ac:dyDescent="0.2">
      <c r="B44" s="25"/>
      <c r="H44" s="26"/>
      <c r="P44" s="25"/>
      <c r="W44" s="25"/>
      <c r="AD44" s="25"/>
      <c r="AJ44" s="26"/>
    </row>
    <row r="45" spans="2:36" x14ac:dyDescent="0.2">
      <c r="B45" s="25"/>
      <c r="H45" s="26"/>
      <c r="P45" s="25"/>
      <c r="W45" s="25"/>
      <c r="AD45" s="25"/>
      <c r="AJ45" s="26"/>
    </row>
    <row r="46" spans="2:36" x14ac:dyDescent="0.2">
      <c r="B46" s="25"/>
      <c r="H46" s="26"/>
      <c r="P46" s="25"/>
      <c r="W46" s="25"/>
      <c r="AD46" s="25"/>
      <c r="AJ46" s="26"/>
    </row>
    <row r="47" spans="2:36" x14ac:dyDescent="0.2">
      <c r="B47" s="25"/>
      <c r="H47" s="26"/>
      <c r="P47" s="25"/>
      <c r="W47" s="25"/>
      <c r="AD47" s="25"/>
      <c r="AJ47" s="26"/>
    </row>
    <row r="48" spans="2:36" x14ac:dyDescent="0.2">
      <c r="B48" s="25"/>
      <c r="H48" s="26"/>
      <c r="P48" s="25"/>
      <c r="W48" s="25"/>
      <c r="AD48" s="25"/>
      <c r="AJ48" s="26"/>
    </row>
    <row r="49" spans="2:36" x14ac:dyDescent="0.2">
      <c r="B49" s="25"/>
      <c r="H49" s="26"/>
      <c r="P49" s="25"/>
      <c r="W49" s="25"/>
      <c r="AD49" s="25"/>
      <c r="AJ49" s="26"/>
    </row>
    <row r="50" spans="2:36" x14ac:dyDescent="0.2">
      <c r="B50" s="25"/>
      <c r="H50" s="26"/>
      <c r="P50" s="25"/>
      <c r="W50" s="25"/>
      <c r="AD50" s="25"/>
      <c r="AJ50" s="26"/>
    </row>
    <row r="51" spans="2:36" x14ac:dyDescent="0.2">
      <c r="B51" s="25"/>
      <c r="H51" s="26"/>
      <c r="P51" s="25"/>
      <c r="W51" s="25"/>
      <c r="AD51" s="25"/>
      <c r="AJ51" s="26"/>
    </row>
    <row r="52" spans="2:36" x14ac:dyDescent="0.2">
      <c r="B52" s="25"/>
      <c r="H52" s="26"/>
      <c r="P52" s="25"/>
      <c r="W52" s="25"/>
      <c r="AD52" s="25"/>
      <c r="AJ52" s="26"/>
    </row>
    <row r="53" spans="2:36" x14ac:dyDescent="0.2">
      <c r="B53" s="25"/>
      <c r="H53" s="26"/>
      <c r="P53" s="25"/>
      <c r="W53" s="25"/>
      <c r="AD53" s="25"/>
      <c r="AJ53" s="26"/>
    </row>
    <row r="54" spans="2:36" x14ac:dyDescent="0.2">
      <c r="B54" s="25"/>
      <c r="H54" s="26"/>
      <c r="P54" s="25"/>
      <c r="W54" s="25"/>
      <c r="AD54" s="25"/>
      <c r="AJ54" s="26"/>
    </row>
    <row r="55" spans="2:36" ht="17" thickBot="1" x14ac:dyDescent="0.25">
      <c r="B55" s="13"/>
      <c r="C55" s="49"/>
      <c r="D55" s="49"/>
      <c r="E55" s="49"/>
      <c r="F55" s="49"/>
      <c r="G55" s="49"/>
      <c r="H55" s="24"/>
      <c r="I55" s="49"/>
      <c r="J55" s="49"/>
      <c r="K55" s="49"/>
      <c r="L55" s="49"/>
      <c r="M55" s="49"/>
      <c r="N55" s="49"/>
      <c r="O55" s="49"/>
      <c r="P55" s="13"/>
      <c r="Q55" s="49"/>
      <c r="R55" s="49"/>
      <c r="S55" s="49"/>
      <c r="T55" s="49"/>
      <c r="U55" s="49"/>
      <c r="V55" s="49"/>
      <c r="W55" s="13"/>
      <c r="X55" s="49"/>
      <c r="Y55" s="49"/>
      <c r="Z55" s="49"/>
      <c r="AA55" s="49"/>
      <c r="AB55" s="49"/>
      <c r="AC55" s="49"/>
      <c r="AD55" s="13"/>
      <c r="AE55" s="49"/>
      <c r="AF55" s="49"/>
      <c r="AG55" s="49"/>
      <c r="AH55" s="49"/>
      <c r="AI55" s="49"/>
      <c r="AJ55" s="24"/>
    </row>
    <row r="57" spans="2:36" ht="17" thickBot="1" x14ac:dyDescent="0.25"/>
    <row r="58" spans="2:36" ht="17" thickBot="1" x14ac:dyDescent="0.25">
      <c r="B58" s="123" t="s">
        <v>50</v>
      </c>
      <c r="C58" s="124"/>
      <c r="D58" s="124"/>
      <c r="E58" s="124"/>
      <c r="F58" s="124"/>
      <c r="G58" s="124"/>
      <c r="H58" s="124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6"/>
    </row>
    <row r="59" spans="2:36" x14ac:dyDescent="0.2">
      <c r="B59" s="40"/>
      <c r="C59" s="41" t="s">
        <v>46</v>
      </c>
      <c r="D59" s="41" t="s">
        <v>47</v>
      </c>
      <c r="E59" s="41" t="s">
        <v>48</v>
      </c>
      <c r="F59" s="42"/>
      <c r="G59" s="42"/>
      <c r="H59" s="43"/>
      <c r="I59" s="40"/>
      <c r="J59" s="41" t="s">
        <v>46</v>
      </c>
      <c r="K59" s="41" t="s">
        <v>47</v>
      </c>
      <c r="L59" s="41" t="s">
        <v>48</v>
      </c>
      <c r="P59" s="40"/>
      <c r="Q59" s="41" t="s">
        <v>46</v>
      </c>
      <c r="R59" s="41" t="s">
        <v>47</v>
      </c>
      <c r="S59" s="41" t="s">
        <v>48</v>
      </c>
      <c r="W59" s="40"/>
      <c r="X59" s="41" t="s">
        <v>46</v>
      </c>
      <c r="Y59" s="41" t="s">
        <v>47</v>
      </c>
      <c r="Z59" s="41" t="s">
        <v>48</v>
      </c>
      <c r="AD59" s="40"/>
      <c r="AE59" s="41" t="s">
        <v>46</v>
      </c>
      <c r="AF59" s="41" t="s">
        <v>47</v>
      </c>
      <c r="AG59" s="41" t="s">
        <v>48</v>
      </c>
      <c r="AJ59" s="26"/>
    </row>
    <row r="60" spans="2:36" x14ac:dyDescent="0.2">
      <c r="B60" s="45" t="s">
        <v>2</v>
      </c>
      <c r="C60" s="46">
        <v>0.90998231286307696</v>
      </c>
      <c r="D60" s="46">
        <v>0.99855651858375905</v>
      </c>
      <c r="E60" s="46">
        <v>0.96898432654019095</v>
      </c>
      <c r="F60" s="23"/>
      <c r="G60" s="23"/>
      <c r="H60" s="19"/>
      <c r="I60" s="51" t="s">
        <v>2</v>
      </c>
      <c r="J60" s="46">
        <v>0.90574318687590105</v>
      </c>
      <c r="K60" s="46">
        <v>0.99850097739178501</v>
      </c>
      <c r="L60" s="46">
        <v>0.96744984574872595</v>
      </c>
      <c r="M60" s="23"/>
      <c r="N60" s="23"/>
      <c r="O60" s="23"/>
      <c r="P60" s="51" t="s">
        <v>2</v>
      </c>
      <c r="Q60" s="46">
        <v>0.89256002243275201</v>
      </c>
      <c r="R60" s="46">
        <v>0.998143927866046</v>
      </c>
      <c r="S60" s="46">
        <v>0.96256071492085704</v>
      </c>
      <c r="T60" s="23"/>
      <c r="U60" s="23"/>
      <c r="V60" s="23"/>
      <c r="W60" s="51" t="s">
        <v>2</v>
      </c>
      <c r="X60" s="46">
        <v>0.86975672393739401</v>
      </c>
      <c r="Y60" s="46">
        <v>0.99732995579703598</v>
      </c>
      <c r="Z60" s="46">
        <v>0.953848590981212</v>
      </c>
      <c r="AA60" s="23"/>
      <c r="AB60" s="23"/>
      <c r="AC60" s="23"/>
      <c r="AD60" s="51" t="s">
        <v>2</v>
      </c>
      <c r="AE60" s="46">
        <v>0.83721761737783995</v>
      </c>
      <c r="AF60" s="46">
        <v>0.99655095989046205</v>
      </c>
      <c r="AG60" s="46">
        <v>0.941227827117321</v>
      </c>
      <c r="AJ60" s="26"/>
    </row>
    <row r="61" spans="2:36" x14ac:dyDescent="0.2">
      <c r="B61" s="45" t="s">
        <v>3</v>
      </c>
      <c r="C61" s="46">
        <v>0.84139917392006003</v>
      </c>
      <c r="D61" s="46">
        <v>0.99818187497599498</v>
      </c>
      <c r="E61" s="46">
        <v>0.93651884330494095</v>
      </c>
      <c r="F61" s="23"/>
      <c r="G61" s="23"/>
      <c r="H61" s="19"/>
      <c r="I61" s="51" t="s">
        <v>3</v>
      </c>
      <c r="J61" s="46">
        <v>0.83443166988317397</v>
      </c>
      <c r="K61" s="46">
        <v>0.99810718091401196</v>
      </c>
      <c r="L61" s="46">
        <v>0.93350587538379803</v>
      </c>
      <c r="M61" s="23"/>
      <c r="N61" s="23"/>
      <c r="O61" s="23"/>
      <c r="P61" s="51" t="s">
        <v>3</v>
      </c>
      <c r="Q61" s="46">
        <v>0.81348703211611995</v>
      </c>
      <c r="R61" s="46">
        <v>0.99806486034146402</v>
      </c>
      <c r="S61" s="46">
        <v>0.92456143759887099</v>
      </c>
      <c r="T61" s="23"/>
      <c r="U61" s="23"/>
      <c r="V61" s="23"/>
      <c r="W61" s="51" t="s">
        <v>3</v>
      </c>
      <c r="X61" s="46">
        <v>0.77850216507239201</v>
      </c>
      <c r="Y61" s="46">
        <v>0.99805920283722704</v>
      </c>
      <c r="Z61" s="46">
        <v>0.90927730212714397</v>
      </c>
      <c r="AA61" s="23"/>
      <c r="AB61" s="23"/>
      <c r="AC61" s="23"/>
      <c r="AD61" s="51" t="s">
        <v>3</v>
      </c>
      <c r="AE61" s="46">
        <v>0.72959372196596695</v>
      </c>
      <c r="AF61" s="46">
        <v>0.997494337713413</v>
      </c>
      <c r="AG61" s="46">
        <v>0.88641142350912505</v>
      </c>
      <c r="AJ61" s="26"/>
    </row>
    <row r="62" spans="2:36" x14ac:dyDescent="0.2">
      <c r="B62" s="25"/>
      <c r="H62" s="26"/>
      <c r="P62" s="25"/>
      <c r="W62" s="25"/>
      <c r="AD62" s="25"/>
      <c r="AJ62" s="26"/>
    </row>
    <row r="63" spans="2:36" x14ac:dyDescent="0.2">
      <c r="B63" s="25"/>
      <c r="H63" s="26"/>
      <c r="P63" s="25"/>
      <c r="W63" s="25"/>
      <c r="AD63" s="25"/>
      <c r="AJ63" s="26"/>
    </row>
    <row r="64" spans="2:36" x14ac:dyDescent="0.2">
      <c r="B64" s="25"/>
      <c r="H64" s="26"/>
      <c r="P64" s="25"/>
      <c r="W64" s="25"/>
      <c r="AD64" s="25"/>
      <c r="AJ64" s="26"/>
    </row>
    <row r="65" spans="2:36" x14ac:dyDescent="0.2">
      <c r="B65" s="25"/>
      <c r="H65" s="26"/>
      <c r="P65" s="25"/>
      <c r="W65" s="25"/>
      <c r="AD65" s="25"/>
      <c r="AJ65" s="26"/>
    </row>
    <row r="66" spans="2:36" x14ac:dyDescent="0.2">
      <c r="B66" s="25"/>
      <c r="H66" s="26"/>
      <c r="P66" s="25"/>
      <c r="W66" s="25"/>
      <c r="AD66" s="25"/>
      <c r="AJ66" s="26"/>
    </row>
    <row r="67" spans="2:36" x14ac:dyDescent="0.2">
      <c r="B67" s="25"/>
      <c r="H67" s="26"/>
      <c r="P67" s="25"/>
      <c r="W67" s="25"/>
      <c r="AD67" s="25"/>
      <c r="AJ67" s="26"/>
    </row>
    <row r="68" spans="2:36" x14ac:dyDescent="0.2">
      <c r="B68" s="25"/>
      <c r="H68" s="26"/>
      <c r="P68" s="25"/>
      <c r="W68" s="25"/>
      <c r="AD68" s="25"/>
      <c r="AJ68" s="26"/>
    </row>
    <row r="69" spans="2:36" x14ac:dyDescent="0.2">
      <c r="B69" s="25"/>
      <c r="H69" s="26"/>
      <c r="P69" s="25"/>
      <c r="W69" s="25"/>
      <c r="AD69" s="25"/>
      <c r="AJ69" s="26"/>
    </row>
    <row r="70" spans="2:36" x14ac:dyDescent="0.2">
      <c r="B70" s="25"/>
      <c r="H70" s="26"/>
      <c r="P70" s="25"/>
      <c r="W70" s="25"/>
      <c r="AD70" s="25"/>
      <c r="AJ70" s="26"/>
    </row>
    <row r="71" spans="2:36" x14ac:dyDescent="0.2">
      <c r="B71" s="25"/>
      <c r="H71" s="26"/>
      <c r="P71" s="25"/>
      <c r="W71" s="25"/>
      <c r="AD71" s="25"/>
      <c r="AJ71" s="26"/>
    </row>
    <row r="72" spans="2:36" x14ac:dyDescent="0.2">
      <c r="B72" s="25"/>
      <c r="H72" s="26"/>
      <c r="P72" s="25"/>
      <c r="W72" s="25"/>
      <c r="AD72" s="25"/>
      <c r="AJ72" s="26"/>
    </row>
    <row r="73" spans="2:36" x14ac:dyDescent="0.2">
      <c r="B73" s="25"/>
      <c r="H73" s="26"/>
      <c r="P73" s="25"/>
      <c r="W73" s="25"/>
      <c r="AD73" s="25"/>
      <c r="AJ73" s="26"/>
    </row>
    <row r="74" spans="2:36" x14ac:dyDescent="0.2">
      <c r="B74" s="25"/>
      <c r="H74" s="26"/>
      <c r="P74" s="25"/>
      <c r="W74" s="25"/>
      <c r="AD74" s="25"/>
      <c r="AJ74" s="26"/>
    </row>
    <row r="75" spans="2:36" x14ac:dyDescent="0.2">
      <c r="B75" s="25"/>
      <c r="H75" s="26"/>
      <c r="P75" s="25"/>
      <c r="W75" s="25"/>
      <c r="AD75" s="25"/>
      <c r="AJ75" s="26"/>
    </row>
    <row r="76" spans="2:36" x14ac:dyDescent="0.2">
      <c r="B76" s="25"/>
      <c r="H76" s="26"/>
      <c r="P76" s="25"/>
      <c r="W76" s="25"/>
      <c r="AD76" s="25"/>
      <c r="AJ76" s="26"/>
    </row>
    <row r="77" spans="2:36" x14ac:dyDescent="0.2">
      <c r="B77" s="25"/>
      <c r="H77" s="26"/>
      <c r="P77" s="25"/>
      <c r="W77" s="25"/>
      <c r="AD77" s="25"/>
      <c r="AJ77" s="26"/>
    </row>
    <row r="78" spans="2:36" x14ac:dyDescent="0.2">
      <c r="B78" s="25"/>
      <c r="H78" s="26"/>
      <c r="P78" s="25"/>
      <c r="W78" s="25"/>
      <c r="AD78" s="25"/>
      <c r="AJ78" s="26"/>
    </row>
    <row r="79" spans="2:36" x14ac:dyDescent="0.2">
      <c r="B79" s="25"/>
      <c r="H79" s="26"/>
      <c r="P79" s="25"/>
      <c r="W79" s="25"/>
      <c r="AD79" s="25"/>
      <c r="AJ79" s="26"/>
    </row>
    <row r="80" spans="2:36" x14ac:dyDescent="0.2">
      <c r="B80" s="25"/>
      <c r="H80" s="26"/>
      <c r="P80" s="25"/>
      <c r="W80" s="25"/>
      <c r="AD80" s="25"/>
      <c r="AJ80" s="26"/>
    </row>
    <row r="81" spans="2:36" x14ac:dyDescent="0.2">
      <c r="B81" s="25"/>
      <c r="H81" s="26"/>
      <c r="P81" s="25"/>
      <c r="W81" s="25"/>
      <c r="AD81" s="25"/>
      <c r="AJ81" s="26"/>
    </row>
    <row r="82" spans="2:36" x14ac:dyDescent="0.2">
      <c r="B82" s="25"/>
      <c r="H82" s="26"/>
      <c r="P82" s="25"/>
      <c r="W82" s="25"/>
      <c r="AD82" s="25"/>
      <c r="AJ82" s="26"/>
    </row>
    <row r="83" spans="2:36" ht="17" thickBot="1" x14ac:dyDescent="0.25">
      <c r="B83" s="13"/>
      <c r="C83" s="49"/>
      <c r="D83" s="49"/>
      <c r="E83" s="49"/>
      <c r="F83" s="49"/>
      <c r="G83" s="49"/>
      <c r="H83" s="24"/>
      <c r="I83" s="49"/>
      <c r="J83" s="49"/>
      <c r="K83" s="49"/>
      <c r="L83" s="49"/>
      <c r="M83" s="49"/>
      <c r="N83" s="49"/>
      <c r="O83" s="49"/>
      <c r="P83" s="13"/>
      <c r="Q83" s="49"/>
      <c r="R83" s="49"/>
      <c r="S83" s="49"/>
      <c r="T83" s="49"/>
      <c r="U83" s="49"/>
      <c r="V83" s="49"/>
      <c r="W83" s="13"/>
      <c r="X83" s="49"/>
      <c r="Y83" s="49"/>
      <c r="Z83" s="49"/>
      <c r="AA83" s="49"/>
      <c r="AB83" s="49"/>
      <c r="AC83" s="49"/>
      <c r="AD83" s="13"/>
      <c r="AE83" s="49"/>
      <c r="AF83" s="49"/>
      <c r="AG83" s="49"/>
      <c r="AH83" s="49"/>
      <c r="AI83" s="49"/>
      <c r="AJ83" s="24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5F7D-84C9-CE47-AEAA-B06CFFD9AD3B}">
  <sheetPr codeName="Sheet23"/>
  <dimension ref="B1:AJ83"/>
  <sheetViews>
    <sheetView topLeftCell="G73" workbookViewId="0">
      <selection activeCell="AN81" sqref="AN81"/>
    </sheetView>
    <sheetView workbookViewId="1"/>
  </sheetViews>
  <sheetFormatPr baseColWidth="10" defaultRowHeight="16" x14ac:dyDescent="0.2"/>
  <sheetData>
    <row r="1" spans="2:36" ht="17" thickBot="1" x14ac:dyDescent="0.25"/>
    <row r="2" spans="2:36" ht="17" thickBot="1" x14ac:dyDescent="0.25">
      <c r="B2" s="123" t="s">
        <v>45</v>
      </c>
      <c r="C2" s="124"/>
      <c r="D2" s="124"/>
      <c r="E2" s="124"/>
      <c r="F2" s="124"/>
      <c r="G2" s="124"/>
      <c r="H2" s="124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6"/>
    </row>
    <row r="3" spans="2:36" x14ac:dyDescent="0.2">
      <c r="B3" s="40"/>
      <c r="C3" s="41" t="s">
        <v>46</v>
      </c>
      <c r="D3" s="41" t="s">
        <v>47</v>
      </c>
      <c r="E3" s="41" t="s">
        <v>48</v>
      </c>
      <c r="F3" s="42"/>
      <c r="G3" s="42"/>
      <c r="H3" s="43"/>
      <c r="I3" s="40"/>
      <c r="J3" s="41" t="s">
        <v>46</v>
      </c>
      <c r="K3" s="41" t="s">
        <v>47</v>
      </c>
      <c r="L3" s="41" t="s">
        <v>48</v>
      </c>
      <c r="P3" s="40"/>
      <c r="Q3" s="41" t="s">
        <v>46</v>
      </c>
      <c r="R3" s="41" t="s">
        <v>47</v>
      </c>
      <c r="S3" s="41" t="s">
        <v>48</v>
      </c>
      <c r="W3" s="40"/>
      <c r="X3" s="41" t="s">
        <v>46</v>
      </c>
      <c r="Y3" s="41" t="s">
        <v>47</v>
      </c>
      <c r="Z3" s="41" t="s">
        <v>48</v>
      </c>
      <c r="AD3" s="40"/>
      <c r="AE3" s="41" t="s">
        <v>46</v>
      </c>
      <c r="AF3" s="41" t="s">
        <v>47</v>
      </c>
      <c r="AG3" s="41" t="s">
        <v>48</v>
      </c>
      <c r="AJ3" s="26"/>
    </row>
    <row r="4" spans="2:36" x14ac:dyDescent="0.2">
      <c r="B4" s="45" t="s">
        <v>2</v>
      </c>
      <c r="C4" s="46">
        <v>0.76845321098570396</v>
      </c>
      <c r="D4" s="46">
        <v>0.97870151866474597</v>
      </c>
      <c r="E4" s="46">
        <v>0.91230565314114498</v>
      </c>
      <c r="F4" s="23"/>
      <c r="G4" s="23"/>
      <c r="H4" s="19"/>
      <c r="I4" s="51" t="s">
        <v>2</v>
      </c>
      <c r="J4" s="46">
        <v>0.76151475234075905</v>
      </c>
      <c r="K4" s="46">
        <v>0.97805549918589996</v>
      </c>
      <c r="L4" s="46">
        <v>0.90937742869828098</v>
      </c>
      <c r="M4" s="23"/>
      <c r="N4" s="23"/>
      <c r="O4" s="23"/>
      <c r="P4" s="51" t="s">
        <v>2</v>
      </c>
      <c r="Q4" s="46">
        <v>0.73960033548483495</v>
      </c>
      <c r="R4" s="46">
        <v>0.97444700284382502</v>
      </c>
      <c r="S4" s="46">
        <v>0.89909318531250204</v>
      </c>
      <c r="T4" s="23"/>
      <c r="U4" s="23"/>
      <c r="V4" s="23"/>
      <c r="W4" s="51" t="s">
        <v>2</v>
      </c>
      <c r="X4" s="46">
        <v>0.70592972791422604</v>
      </c>
      <c r="Y4" s="46">
        <v>0.97045921963037496</v>
      </c>
      <c r="Z4" s="46">
        <v>0.88382294412628004</v>
      </c>
      <c r="AA4" s="23"/>
      <c r="AB4" s="23"/>
      <c r="AC4" s="23"/>
      <c r="AD4" s="51" t="s">
        <v>2</v>
      </c>
      <c r="AE4" s="46">
        <v>0.66055958789070202</v>
      </c>
      <c r="AF4" s="46">
        <v>0.96403233543526401</v>
      </c>
      <c r="AG4" s="46">
        <v>0.86187378902489498</v>
      </c>
      <c r="AJ4" s="26"/>
    </row>
    <row r="5" spans="2:36" x14ac:dyDescent="0.2">
      <c r="B5" s="45" t="s">
        <v>3</v>
      </c>
      <c r="C5" s="46">
        <v>0.80308756252001801</v>
      </c>
      <c r="D5" s="46">
        <v>0.98393446427180498</v>
      </c>
      <c r="E5" s="46">
        <v>0.91308950108542197</v>
      </c>
      <c r="F5" s="23"/>
      <c r="G5" s="23"/>
      <c r="H5" s="19"/>
      <c r="I5" s="51" t="s">
        <v>3</v>
      </c>
      <c r="J5" s="46">
        <v>0.79650395980608801</v>
      </c>
      <c r="K5" s="46">
        <v>0.98342278213627499</v>
      </c>
      <c r="L5" s="46">
        <v>0.91008205260205899</v>
      </c>
      <c r="M5" s="23"/>
      <c r="N5" s="23"/>
      <c r="O5" s="23"/>
      <c r="P5" s="51" t="s">
        <v>3</v>
      </c>
      <c r="Q5" s="46">
        <v>0.77758436562970101</v>
      </c>
      <c r="R5" s="46">
        <v>0.98343293149206601</v>
      </c>
      <c r="S5" s="46">
        <v>0.90268291249809296</v>
      </c>
      <c r="T5" s="23"/>
      <c r="U5" s="23"/>
      <c r="V5" s="23"/>
      <c r="W5" s="51" t="s">
        <v>3</v>
      </c>
      <c r="X5" s="46">
        <v>0.74501104038477295</v>
      </c>
      <c r="Y5" s="46">
        <v>0.98072006205524198</v>
      </c>
      <c r="Z5" s="46">
        <v>0.88736056929615803</v>
      </c>
      <c r="AA5" s="23"/>
      <c r="AB5" s="23"/>
      <c r="AC5" s="23"/>
      <c r="AD5" s="51" t="s">
        <v>3</v>
      </c>
      <c r="AE5" s="46">
        <v>0.70012502160357004</v>
      </c>
      <c r="AF5" s="46">
        <v>0.97634568157523505</v>
      </c>
      <c r="AG5" s="46">
        <v>0.86545188169494602</v>
      </c>
      <c r="AJ5" s="26"/>
    </row>
    <row r="6" spans="2:36" x14ac:dyDescent="0.2">
      <c r="B6" s="25"/>
      <c r="H6" s="26"/>
      <c r="P6" s="25"/>
      <c r="W6" s="25"/>
      <c r="AD6" s="25"/>
      <c r="AJ6" s="26"/>
    </row>
    <row r="7" spans="2:36" x14ac:dyDescent="0.2">
      <c r="B7" s="25"/>
      <c r="H7" s="26"/>
      <c r="P7" s="25"/>
      <c r="W7" s="25"/>
      <c r="AD7" s="25"/>
      <c r="AJ7" s="26"/>
    </row>
    <row r="8" spans="2:36" x14ac:dyDescent="0.2">
      <c r="B8" s="25"/>
      <c r="H8" s="26"/>
      <c r="P8" s="25"/>
      <c r="W8" s="25"/>
      <c r="AD8" s="25"/>
      <c r="AJ8" s="26"/>
    </row>
    <row r="9" spans="2:36" x14ac:dyDescent="0.2">
      <c r="B9" s="25"/>
      <c r="H9" s="26"/>
      <c r="P9" s="25"/>
      <c r="W9" s="25"/>
      <c r="AD9" s="25"/>
      <c r="AJ9" s="26"/>
    </row>
    <row r="10" spans="2:36" x14ac:dyDescent="0.2">
      <c r="B10" s="25"/>
      <c r="H10" s="26"/>
      <c r="P10" s="25"/>
      <c r="W10" s="25"/>
      <c r="AD10" s="25"/>
      <c r="AJ10" s="26"/>
    </row>
    <row r="11" spans="2:36" x14ac:dyDescent="0.2">
      <c r="B11" s="25"/>
      <c r="H11" s="26"/>
      <c r="P11" s="25"/>
      <c r="W11" s="25"/>
      <c r="AD11" s="25"/>
      <c r="AJ11" s="26"/>
    </row>
    <row r="12" spans="2:36" x14ac:dyDescent="0.2">
      <c r="B12" s="25"/>
      <c r="H12" s="26"/>
      <c r="P12" s="25"/>
      <c r="W12" s="25"/>
      <c r="AD12" s="25"/>
      <c r="AJ12" s="26"/>
    </row>
    <row r="13" spans="2:36" x14ac:dyDescent="0.2">
      <c r="B13" s="25"/>
      <c r="H13" s="26"/>
      <c r="P13" s="25"/>
      <c r="W13" s="25"/>
      <c r="AD13" s="25"/>
      <c r="AJ13" s="26"/>
    </row>
    <row r="14" spans="2:36" x14ac:dyDescent="0.2">
      <c r="B14" s="25"/>
      <c r="H14" s="26"/>
      <c r="P14" s="25"/>
      <c r="W14" s="25"/>
      <c r="AD14" s="25"/>
      <c r="AJ14" s="26"/>
    </row>
    <row r="15" spans="2:36" x14ac:dyDescent="0.2">
      <c r="B15" s="25"/>
      <c r="H15" s="26"/>
      <c r="P15" s="25"/>
      <c r="W15" s="25"/>
      <c r="AD15" s="25"/>
      <c r="AJ15" s="26"/>
    </row>
    <row r="16" spans="2:36" x14ac:dyDescent="0.2">
      <c r="B16" s="25"/>
      <c r="H16" s="26"/>
      <c r="P16" s="25"/>
      <c r="W16" s="25"/>
      <c r="AD16" s="25"/>
      <c r="AJ16" s="26"/>
    </row>
    <row r="17" spans="2:36" x14ac:dyDescent="0.2">
      <c r="B17" s="25"/>
      <c r="H17" s="26"/>
      <c r="P17" s="25"/>
      <c r="W17" s="25"/>
      <c r="AD17" s="25"/>
      <c r="AJ17" s="26"/>
    </row>
    <row r="18" spans="2:36" x14ac:dyDescent="0.2">
      <c r="B18" s="25"/>
      <c r="H18" s="26"/>
      <c r="P18" s="25"/>
      <c r="W18" s="25"/>
      <c r="AD18" s="25"/>
      <c r="AJ18" s="26"/>
    </row>
    <row r="19" spans="2:36" x14ac:dyDescent="0.2">
      <c r="B19" s="25"/>
      <c r="H19" s="26"/>
      <c r="P19" s="25"/>
      <c r="W19" s="25"/>
      <c r="AD19" s="25"/>
      <c r="AJ19" s="26"/>
    </row>
    <row r="20" spans="2:36" x14ac:dyDescent="0.2">
      <c r="B20" s="25"/>
      <c r="H20" s="26"/>
      <c r="P20" s="25"/>
      <c r="W20" s="25"/>
      <c r="AD20" s="25"/>
      <c r="AJ20" s="26"/>
    </row>
    <row r="21" spans="2:36" x14ac:dyDescent="0.2">
      <c r="B21" s="25"/>
      <c r="H21" s="26"/>
      <c r="P21" s="25"/>
      <c r="W21" s="25"/>
      <c r="AD21" s="25"/>
      <c r="AJ21" s="26"/>
    </row>
    <row r="22" spans="2:36" x14ac:dyDescent="0.2">
      <c r="B22" s="25"/>
      <c r="H22" s="26"/>
      <c r="P22" s="25"/>
      <c r="W22" s="25"/>
      <c r="AD22" s="25"/>
      <c r="AJ22" s="26"/>
    </row>
    <row r="23" spans="2:36" x14ac:dyDescent="0.2">
      <c r="B23" s="25"/>
      <c r="H23" s="26"/>
      <c r="P23" s="25"/>
      <c r="W23" s="25"/>
      <c r="AD23" s="25"/>
      <c r="AJ23" s="26"/>
    </row>
    <row r="24" spans="2:36" x14ac:dyDescent="0.2">
      <c r="B24" s="25"/>
      <c r="H24" s="26"/>
      <c r="P24" s="25"/>
      <c r="W24" s="25"/>
      <c r="AD24" s="25"/>
      <c r="AJ24" s="26"/>
    </row>
    <row r="25" spans="2:36" x14ac:dyDescent="0.2">
      <c r="B25" s="25"/>
      <c r="H25" s="26"/>
      <c r="P25" s="25"/>
      <c r="W25" s="25"/>
      <c r="AD25" s="25"/>
      <c r="AJ25" s="26"/>
    </row>
    <row r="26" spans="2:36" x14ac:dyDescent="0.2">
      <c r="B26" s="25"/>
      <c r="H26" s="26"/>
      <c r="P26" s="25"/>
      <c r="W26" s="25"/>
      <c r="AD26" s="25"/>
      <c r="AJ26" s="26"/>
    </row>
    <row r="27" spans="2:36" ht="17" thickBot="1" x14ac:dyDescent="0.25">
      <c r="B27" s="13"/>
      <c r="C27" s="49"/>
      <c r="D27" s="49"/>
      <c r="E27" s="49"/>
      <c r="F27" s="49"/>
      <c r="G27" s="49"/>
      <c r="H27" s="24"/>
      <c r="I27" s="49"/>
      <c r="J27" s="49"/>
      <c r="K27" s="49"/>
      <c r="L27" s="49"/>
      <c r="M27" s="49"/>
      <c r="N27" s="49"/>
      <c r="O27" s="49"/>
      <c r="P27" s="13"/>
      <c r="Q27" s="49"/>
      <c r="R27" s="49"/>
      <c r="S27" s="49"/>
      <c r="T27" s="49"/>
      <c r="U27" s="49"/>
      <c r="V27" s="49"/>
      <c r="W27" s="13"/>
      <c r="X27" s="49"/>
      <c r="Y27" s="49"/>
      <c r="Z27" s="49"/>
      <c r="AA27" s="49"/>
      <c r="AB27" s="49"/>
      <c r="AC27" s="49"/>
      <c r="AD27" s="13"/>
      <c r="AE27" s="49"/>
      <c r="AF27" s="49"/>
      <c r="AG27" s="49"/>
      <c r="AH27" s="49"/>
      <c r="AI27" s="49"/>
      <c r="AJ27" s="24"/>
    </row>
    <row r="29" spans="2:36" ht="17" thickBot="1" x14ac:dyDescent="0.25"/>
    <row r="30" spans="2:36" ht="17" thickBot="1" x14ac:dyDescent="0.25">
      <c r="B30" s="123" t="s">
        <v>49</v>
      </c>
      <c r="C30" s="124"/>
      <c r="D30" s="124"/>
      <c r="E30" s="124"/>
      <c r="F30" s="124"/>
      <c r="G30" s="124"/>
      <c r="H30" s="124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6"/>
    </row>
    <row r="31" spans="2:36" x14ac:dyDescent="0.2">
      <c r="B31" s="40"/>
      <c r="C31" s="41" t="s">
        <v>46</v>
      </c>
      <c r="D31" s="41" t="s">
        <v>47</v>
      </c>
      <c r="E31" s="41" t="s">
        <v>48</v>
      </c>
      <c r="F31" s="42"/>
      <c r="G31" s="42"/>
      <c r="H31" s="43"/>
      <c r="I31" s="40"/>
      <c r="J31" s="41" t="s">
        <v>46</v>
      </c>
      <c r="K31" s="41" t="s">
        <v>47</v>
      </c>
      <c r="L31" s="41" t="s">
        <v>48</v>
      </c>
      <c r="P31" s="40"/>
      <c r="Q31" s="41" t="s">
        <v>46</v>
      </c>
      <c r="R31" s="41" t="s">
        <v>47</v>
      </c>
      <c r="S31" s="41" t="s">
        <v>48</v>
      </c>
      <c r="W31" s="40"/>
      <c r="X31" s="41" t="s">
        <v>46</v>
      </c>
      <c r="Y31" s="41" t="s">
        <v>47</v>
      </c>
      <c r="Z31" s="41" t="s">
        <v>48</v>
      </c>
      <c r="AD31" s="40"/>
      <c r="AE31" s="41" t="s">
        <v>46</v>
      </c>
      <c r="AF31" s="41" t="s">
        <v>47</v>
      </c>
      <c r="AG31" s="41" t="s">
        <v>48</v>
      </c>
      <c r="AJ31" s="26"/>
    </row>
    <row r="32" spans="2:36" x14ac:dyDescent="0.2">
      <c r="B32" s="45" t="s">
        <v>2</v>
      </c>
      <c r="C32" s="46">
        <v>0.70792011381761699</v>
      </c>
      <c r="D32" s="46">
        <v>0.99209637721928301</v>
      </c>
      <c r="E32" s="46">
        <v>0.90041154577800497</v>
      </c>
      <c r="F32" s="23"/>
      <c r="G32" s="23"/>
      <c r="H32" s="19"/>
      <c r="I32" s="51" t="s">
        <v>2</v>
      </c>
      <c r="J32" s="46">
        <v>0.69915627857021401</v>
      </c>
      <c r="K32" s="46">
        <v>0.99184819902298205</v>
      </c>
      <c r="L32" s="46">
        <v>0.89694146456284396</v>
      </c>
      <c r="M32" s="23"/>
      <c r="N32" s="23"/>
      <c r="O32" s="23"/>
      <c r="P32" s="51" t="s">
        <v>2</v>
      </c>
      <c r="Q32" s="46">
        <v>0.672725481842263</v>
      </c>
      <c r="R32" s="46">
        <v>0.99040634661698301</v>
      </c>
      <c r="S32" s="46">
        <v>0.88591704288462503</v>
      </c>
      <c r="T32" s="23"/>
      <c r="U32" s="23"/>
      <c r="V32" s="23"/>
      <c r="W32" s="51" t="s">
        <v>2</v>
      </c>
      <c r="X32" s="46">
        <v>0.62963838189700005</v>
      </c>
      <c r="Y32" s="46">
        <v>0.98662004453531904</v>
      </c>
      <c r="Z32" s="46">
        <v>0.86644662335835398</v>
      </c>
      <c r="AA32" s="23"/>
      <c r="AB32" s="23"/>
      <c r="AC32" s="23"/>
      <c r="AD32" s="51" t="s">
        <v>2</v>
      </c>
      <c r="AE32" s="46">
        <v>0.57559653218170803</v>
      </c>
      <c r="AF32" s="46">
        <v>0.98538721899427295</v>
      </c>
      <c r="AG32" s="46">
        <v>0.84256141952693697</v>
      </c>
      <c r="AJ32" s="26"/>
    </row>
    <row r="33" spans="2:36" x14ac:dyDescent="0.2">
      <c r="B33" s="45" t="s">
        <v>3</v>
      </c>
      <c r="C33" s="46">
        <v>0.814872253313909</v>
      </c>
      <c r="D33" s="46">
        <v>0.99359853200551496</v>
      </c>
      <c r="E33" s="46">
        <v>0.92024983753391698</v>
      </c>
      <c r="F33" s="23"/>
      <c r="G33" s="23"/>
      <c r="H33" s="19"/>
      <c r="I33" s="51" t="s">
        <v>3</v>
      </c>
      <c r="J33" s="46">
        <v>0.808578951838962</v>
      </c>
      <c r="K33" s="46">
        <v>0.99339148137288702</v>
      </c>
      <c r="L33" s="46">
        <v>0.91736489789234998</v>
      </c>
      <c r="M33" s="23"/>
      <c r="N33" s="23"/>
      <c r="O33" s="23"/>
      <c r="P33" s="51" t="s">
        <v>3</v>
      </c>
      <c r="Q33" s="46">
        <v>0.78997221901532999</v>
      </c>
      <c r="R33" s="46">
        <v>0.993406684462803</v>
      </c>
      <c r="S33" s="46">
        <v>0.90936182708800695</v>
      </c>
      <c r="T33" s="23"/>
      <c r="U33" s="23"/>
      <c r="V33" s="23"/>
      <c r="W33" s="51" t="s">
        <v>3</v>
      </c>
      <c r="X33" s="46">
        <v>0.75935071591358905</v>
      </c>
      <c r="Y33" s="46">
        <v>0.99423653389106303</v>
      </c>
      <c r="Z33" s="46">
        <v>0.89664798270438195</v>
      </c>
      <c r="AA33" s="23"/>
      <c r="AB33" s="23"/>
      <c r="AC33" s="23"/>
      <c r="AD33" s="51" t="s">
        <v>3</v>
      </c>
      <c r="AE33" s="46">
        <v>0.705152704685027</v>
      </c>
      <c r="AF33" s="46">
        <v>0.99056504890113894</v>
      </c>
      <c r="AG33" s="46">
        <v>0.87885455450501404</v>
      </c>
      <c r="AJ33" s="26"/>
    </row>
    <row r="34" spans="2:36" x14ac:dyDescent="0.2">
      <c r="B34" s="25"/>
      <c r="H34" s="26"/>
      <c r="P34" s="25"/>
      <c r="W34" s="25"/>
      <c r="AD34" s="25"/>
      <c r="AJ34" s="26"/>
    </row>
    <row r="35" spans="2:36" x14ac:dyDescent="0.2">
      <c r="B35" s="25"/>
      <c r="H35" s="26"/>
      <c r="P35" s="25"/>
      <c r="W35" s="25"/>
      <c r="AD35" s="25"/>
      <c r="AJ35" s="26"/>
    </row>
    <row r="36" spans="2:36" x14ac:dyDescent="0.2">
      <c r="B36" s="25"/>
      <c r="H36" s="26"/>
      <c r="P36" s="25"/>
      <c r="W36" s="25"/>
      <c r="AD36" s="25"/>
      <c r="AJ36" s="26"/>
    </row>
    <row r="37" spans="2:36" x14ac:dyDescent="0.2">
      <c r="B37" s="25"/>
      <c r="H37" s="26"/>
      <c r="P37" s="25"/>
      <c r="W37" s="25"/>
      <c r="AD37" s="25"/>
      <c r="AJ37" s="26"/>
    </row>
    <row r="38" spans="2:36" x14ac:dyDescent="0.2">
      <c r="B38" s="25"/>
      <c r="H38" s="26"/>
      <c r="P38" s="25"/>
      <c r="W38" s="25"/>
      <c r="AD38" s="25"/>
      <c r="AJ38" s="26"/>
    </row>
    <row r="39" spans="2:36" x14ac:dyDescent="0.2">
      <c r="B39" s="25"/>
      <c r="H39" s="26"/>
      <c r="P39" s="25"/>
      <c r="W39" s="25"/>
      <c r="AD39" s="25"/>
      <c r="AJ39" s="26"/>
    </row>
    <row r="40" spans="2:36" x14ac:dyDescent="0.2">
      <c r="B40" s="25"/>
      <c r="H40" s="26"/>
      <c r="P40" s="25"/>
      <c r="W40" s="25"/>
      <c r="AD40" s="25"/>
      <c r="AJ40" s="26"/>
    </row>
    <row r="41" spans="2:36" x14ac:dyDescent="0.2">
      <c r="B41" s="25"/>
      <c r="H41" s="26"/>
      <c r="P41" s="25"/>
      <c r="W41" s="25"/>
      <c r="AD41" s="25"/>
      <c r="AJ41" s="26"/>
    </row>
    <row r="42" spans="2:36" x14ac:dyDescent="0.2">
      <c r="B42" s="25"/>
      <c r="H42" s="26"/>
      <c r="P42" s="25"/>
      <c r="W42" s="25"/>
      <c r="AD42" s="25"/>
      <c r="AJ42" s="26"/>
    </row>
    <row r="43" spans="2:36" x14ac:dyDescent="0.2">
      <c r="B43" s="25"/>
      <c r="H43" s="26"/>
      <c r="P43" s="25"/>
      <c r="W43" s="25"/>
      <c r="AD43" s="25"/>
      <c r="AJ43" s="26"/>
    </row>
    <row r="44" spans="2:36" x14ac:dyDescent="0.2">
      <c r="B44" s="25"/>
      <c r="H44" s="26"/>
      <c r="P44" s="25"/>
      <c r="W44" s="25"/>
      <c r="AD44" s="25"/>
      <c r="AJ44" s="26"/>
    </row>
    <row r="45" spans="2:36" x14ac:dyDescent="0.2">
      <c r="B45" s="25"/>
      <c r="H45" s="26"/>
      <c r="P45" s="25"/>
      <c r="W45" s="25"/>
      <c r="AD45" s="25"/>
      <c r="AJ45" s="26"/>
    </row>
    <row r="46" spans="2:36" x14ac:dyDescent="0.2">
      <c r="B46" s="25"/>
      <c r="H46" s="26"/>
      <c r="P46" s="25"/>
      <c r="W46" s="25"/>
      <c r="AD46" s="25"/>
      <c r="AJ46" s="26"/>
    </row>
    <row r="47" spans="2:36" x14ac:dyDescent="0.2">
      <c r="B47" s="25"/>
      <c r="H47" s="26"/>
      <c r="P47" s="25"/>
      <c r="W47" s="25"/>
      <c r="AD47" s="25"/>
      <c r="AJ47" s="26"/>
    </row>
    <row r="48" spans="2:36" x14ac:dyDescent="0.2">
      <c r="B48" s="25"/>
      <c r="H48" s="26"/>
      <c r="P48" s="25"/>
      <c r="W48" s="25"/>
      <c r="AD48" s="25"/>
      <c r="AJ48" s="26"/>
    </row>
    <row r="49" spans="2:36" x14ac:dyDescent="0.2">
      <c r="B49" s="25"/>
      <c r="H49" s="26"/>
      <c r="P49" s="25"/>
      <c r="W49" s="25"/>
      <c r="AD49" s="25"/>
      <c r="AJ49" s="26"/>
    </row>
    <row r="50" spans="2:36" x14ac:dyDescent="0.2">
      <c r="B50" s="25"/>
      <c r="H50" s="26"/>
      <c r="P50" s="25"/>
      <c r="W50" s="25"/>
      <c r="AD50" s="25"/>
      <c r="AJ50" s="26"/>
    </row>
    <row r="51" spans="2:36" x14ac:dyDescent="0.2">
      <c r="B51" s="25"/>
      <c r="H51" s="26"/>
      <c r="P51" s="25"/>
      <c r="W51" s="25"/>
      <c r="AD51" s="25"/>
      <c r="AJ51" s="26"/>
    </row>
    <row r="52" spans="2:36" x14ac:dyDescent="0.2">
      <c r="B52" s="25"/>
      <c r="H52" s="26"/>
      <c r="P52" s="25"/>
      <c r="W52" s="25"/>
      <c r="AD52" s="25"/>
      <c r="AJ52" s="26"/>
    </row>
    <row r="53" spans="2:36" x14ac:dyDescent="0.2">
      <c r="B53" s="25"/>
      <c r="H53" s="26"/>
      <c r="P53" s="25"/>
      <c r="W53" s="25"/>
      <c r="AD53" s="25"/>
      <c r="AJ53" s="26"/>
    </row>
    <row r="54" spans="2:36" x14ac:dyDescent="0.2">
      <c r="B54" s="25"/>
      <c r="H54" s="26"/>
      <c r="P54" s="25"/>
      <c r="W54" s="25"/>
      <c r="AD54" s="25"/>
      <c r="AJ54" s="26"/>
    </row>
    <row r="55" spans="2:36" ht="17" thickBot="1" x14ac:dyDescent="0.25">
      <c r="B55" s="13"/>
      <c r="C55" s="49"/>
      <c r="D55" s="49"/>
      <c r="E55" s="49"/>
      <c r="F55" s="49"/>
      <c r="G55" s="49"/>
      <c r="H55" s="24"/>
      <c r="I55" s="49"/>
      <c r="J55" s="49"/>
      <c r="K55" s="49"/>
      <c r="L55" s="49"/>
      <c r="M55" s="49"/>
      <c r="N55" s="49"/>
      <c r="O55" s="49"/>
      <c r="P55" s="13"/>
      <c r="Q55" s="49"/>
      <c r="R55" s="49"/>
      <c r="S55" s="49"/>
      <c r="T55" s="49"/>
      <c r="U55" s="49"/>
      <c r="V55" s="49"/>
      <c r="W55" s="13"/>
      <c r="X55" s="49"/>
      <c r="Y55" s="49"/>
      <c r="Z55" s="49"/>
      <c r="AA55" s="49"/>
      <c r="AB55" s="49"/>
      <c r="AC55" s="49"/>
      <c r="AD55" s="13"/>
      <c r="AE55" s="49"/>
      <c r="AF55" s="49"/>
      <c r="AG55" s="49"/>
      <c r="AH55" s="49"/>
      <c r="AI55" s="49"/>
      <c r="AJ55" s="24"/>
    </row>
    <row r="57" spans="2:36" ht="17" thickBot="1" x14ac:dyDescent="0.25"/>
    <row r="58" spans="2:36" ht="17" thickBot="1" x14ac:dyDescent="0.25">
      <c r="B58" s="123" t="s">
        <v>50</v>
      </c>
      <c r="C58" s="124"/>
      <c r="D58" s="124"/>
      <c r="E58" s="124"/>
      <c r="F58" s="124"/>
      <c r="G58" s="124"/>
      <c r="H58" s="124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6"/>
    </row>
    <row r="59" spans="2:36" x14ac:dyDescent="0.2">
      <c r="B59" s="40"/>
      <c r="C59" s="41" t="s">
        <v>46</v>
      </c>
      <c r="D59" s="41" t="s">
        <v>47</v>
      </c>
      <c r="E59" s="41" t="s">
        <v>48</v>
      </c>
      <c r="F59" s="42"/>
      <c r="G59" s="42"/>
      <c r="H59" s="43"/>
      <c r="I59" s="40"/>
      <c r="J59" s="41" t="s">
        <v>46</v>
      </c>
      <c r="K59" s="41" t="s">
        <v>47</v>
      </c>
      <c r="L59" s="41" t="s">
        <v>48</v>
      </c>
      <c r="P59" s="40"/>
      <c r="Q59" s="41" t="s">
        <v>46</v>
      </c>
      <c r="R59" s="41" t="s">
        <v>47</v>
      </c>
      <c r="S59" s="41" t="s">
        <v>48</v>
      </c>
      <c r="W59" s="40"/>
      <c r="X59" s="44" t="s">
        <v>46</v>
      </c>
      <c r="Y59" s="44" t="s">
        <v>47</v>
      </c>
      <c r="Z59" s="44" t="s">
        <v>48</v>
      </c>
      <c r="AD59" s="40"/>
      <c r="AE59" s="41" t="s">
        <v>46</v>
      </c>
      <c r="AF59" s="41" t="s">
        <v>47</v>
      </c>
      <c r="AG59" s="41" t="s">
        <v>48</v>
      </c>
      <c r="AJ59" s="26"/>
    </row>
    <row r="60" spans="2:36" x14ac:dyDescent="0.2">
      <c r="B60" s="45" t="s">
        <v>2</v>
      </c>
      <c r="C60" s="46">
        <v>0.89429225291938996</v>
      </c>
      <c r="D60" s="46">
        <v>0.998274956598733</v>
      </c>
      <c r="E60" s="46">
        <v>0.96325955537719299</v>
      </c>
      <c r="F60" s="53"/>
      <c r="G60" s="53"/>
      <c r="H60" s="54"/>
      <c r="I60" s="55" t="s">
        <v>2</v>
      </c>
      <c r="J60" s="46">
        <v>0.89015101320082202</v>
      </c>
      <c r="K60" s="46">
        <v>0.998045596879099</v>
      </c>
      <c r="L60" s="46">
        <v>0.961666007029642</v>
      </c>
      <c r="M60" s="53"/>
      <c r="N60" s="53"/>
      <c r="O60" s="53"/>
      <c r="P60" s="55" t="s">
        <v>2</v>
      </c>
      <c r="Q60" s="46">
        <v>0.87803533360548902</v>
      </c>
      <c r="R60" s="46">
        <v>0.99765755169456605</v>
      </c>
      <c r="S60" s="46">
        <v>0.95707963237924998</v>
      </c>
      <c r="T60" s="23"/>
      <c r="U60" s="23"/>
      <c r="V60" s="23"/>
      <c r="W60" s="47" t="s">
        <v>2</v>
      </c>
      <c r="X60" s="46">
        <v>0.85780556264649799</v>
      </c>
      <c r="Y60" s="46">
        <v>0.99725963027139997</v>
      </c>
      <c r="Z60" s="46">
        <v>0.94940666788459604</v>
      </c>
      <c r="AA60" s="23"/>
      <c r="AB60" s="23"/>
      <c r="AC60" s="23"/>
      <c r="AD60" s="51" t="s">
        <v>2</v>
      </c>
      <c r="AE60" s="46">
        <v>0.82875732603173102</v>
      </c>
      <c r="AF60" s="46">
        <v>0.99660656533101</v>
      </c>
      <c r="AG60" s="46">
        <v>0.93807859641649305</v>
      </c>
      <c r="AJ60" s="26"/>
    </row>
    <row r="61" spans="2:36" x14ac:dyDescent="0.2">
      <c r="B61" s="45" t="s">
        <v>3</v>
      </c>
      <c r="C61" s="46">
        <v>0.81618207703168999</v>
      </c>
      <c r="D61" s="46">
        <v>0.99817684966491205</v>
      </c>
      <c r="E61" s="46">
        <v>0.92581369114855105</v>
      </c>
      <c r="F61" s="53"/>
      <c r="G61" s="53"/>
      <c r="H61" s="54"/>
      <c r="I61" s="55" t="s">
        <v>3</v>
      </c>
      <c r="J61" s="46">
        <v>0.80994498998980102</v>
      </c>
      <c r="K61" s="46">
        <v>0.99828247141414395</v>
      </c>
      <c r="L61" s="46">
        <v>0.92327361812404896</v>
      </c>
      <c r="M61" s="53"/>
      <c r="N61" s="53"/>
      <c r="O61" s="53"/>
      <c r="P61" s="55" t="s">
        <v>3</v>
      </c>
      <c r="Q61" s="46">
        <v>0.79125017987449697</v>
      </c>
      <c r="R61" s="46">
        <v>0.99826731839869798</v>
      </c>
      <c r="S61" s="46">
        <v>0.91511327739474901</v>
      </c>
      <c r="T61" s="23"/>
      <c r="U61" s="23"/>
      <c r="V61" s="23"/>
      <c r="W61" s="47" t="s">
        <v>3</v>
      </c>
      <c r="X61" s="46">
        <v>0.76023495733508395</v>
      </c>
      <c r="Y61" s="46">
        <v>0.99796308208744</v>
      </c>
      <c r="Z61" s="46">
        <v>0.900888527801461</v>
      </c>
      <c r="AA61" s="23"/>
      <c r="AB61" s="23"/>
      <c r="AC61" s="23"/>
      <c r="AD61" s="51" t="s">
        <v>3</v>
      </c>
      <c r="AE61" s="46">
        <v>0.71731743531106695</v>
      </c>
      <c r="AF61" s="46">
        <v>0.99747847897983</v>
      </c>
      <c r="AG61" s="46">
        <v>0.88052050687566796</v>
      </c>
      <c r="AJ61" s="26"/>
    </row>
    <row r="62" spans="2:36" x14ac:dyDescent="0.2">
      <c r="B62" s="25"/>
      <c r="H62" s="26"/>
      <c r="P62" s="25"/>
      <c r="W62" s="25"/>
      <c r="AD62" s="25"/>
      <c r="AJ62" s="26"/>
    </row>
    <row r="63" spans="2:36" x14ac:dyDescent="0.2">
      <c r="B63" s="25"/>
      <c r="H63" s="26"/>
      <c r="P63" s="25"/>
      <c r="W63" s="25"/>
      <c r="AD63" s="25"/>
      <c r="AJ63" s="26"/>
    </row>
    <row r="64" spans="2:36" x14ac:dyDescent="0.2">
      <c r="B64" s="25"/>
      <c r="H64" s="26"/>
      <c r="P64" s="25"/>
      <c r="W64" s="25"/>
      <c r="AD64" s="25"/>
      <c r="AJ64" s="26"/>
    </row>
    <row r="65" spans="2:36" x14ac:dyDescent="0.2">
      <c r="B65" s="25"/>
      <c r="H65" s="26"/>
      <c r="P65" s="25"/>
      <c r="W65" s="25"/>
      <c r="AD65" s="25"/>
      <c r="AJ65" s="26"/>
    </row>
    <row r="66" spans="2:36" x14ac:dyDescent="0.2">
      <c r="B66" s="25"/>
      <c r="H66" s="26"/>
      <c r="P66" s="25"/>
      <c r="W66" s="25"/>
      <c r="AD66" s="25"/>
      <c r="AJ66" s="26"/>
    </row>
    <row r="67" spans="2:36" x14ac:dyDescent="0.2">
      <c r="B67" s="25"/>
      <c r="H67" s="26"/>
      <c r="P67" s="25"/>
      <c r="W67" s="25"/>
      <c r="AD67" s="25"/>
      <c r="AJ67" s="26"/>
    </row>
    <row r="68" spans="2:36" x14ac:dyDescent="0.2">
      <c r="B68" s="25"/>
      <c r="H68" s="26"/>
      <c r="P68" s="25"/>
      <c r="W68" s="25"/>
      <c r="AD68" s="25"/>
      <c r="AJ68" s="26"/>
    </row>
    <row r="69" spans="2:36" x14ac:dyDescent="0.2">
      <c r="B69" s="25"/>
      <c r="H69" s="26"/>
      <c r="P69" s="25"/>
      <c r="W69" s="25"/>
      <c r="AD69" s="25"/>
      <c r="AJ69" s="26"/>
    </row>
    <row r="70" spans="2:36" x14ac:dyDescent="0.2">
      <c r="B70" s="25"/>
      <c r="H70" s="26"/>
      <c r="P70" s="25"/>
      <c r="W70" s="25"/>
      <c r="AD70" s="25"/>
      <c r="AJ70" s="26"/>
    </row>
    <row r="71" spans="2:36" x14ac:dyDescent="0.2">
      <c r="B71" s="25"/>
      <c r="H71" s="26"/>
      <c r="P71" s="25"/>
      <c r="W71" s="25"/>
      <c r="AD71" s="25"/>
      <c r="AJ71" s="26"/>
    </row>
    <row r="72" spans="2:36" x14ac:dyDescent="0.2">
      <c r="B72" s="25"/>
      <c r="H72" s="26"/>
      <c r="P72" s="25"/>
      <c r="W72" s="25"/>
      <c r="AD72" s="25"/>
      <c r="AJ72" s="26"/>
    </row>
    <row r="73" spans="2:36" x14ac:dyDescent="0.2">
      <c r="B73" s="25"/>
      <c r="H73" s="26"/>
      <c r="P73" s="25"/>
      <c r="W73" s="25"/>
      <c r="AD73" s="25"/>
      <c r="AJ73" s="26"/>
    </row>
    <row r="74" spans="2:36" x14ac:dyDescent="0.2">
      <c r="B74" s="25"/>
      <c r="H74" s="26"/>
      <c r="P74" s="25"/>
      <c r="W74" s="25"/>
      <c r="AD74" s="25"/>
      <c r="AJ74" s="26"/>
    </row>
    <row r="75" spans="2:36" x14ac:dyDescent="0.2">
      <c r="B75" s="25"/>
      <c r="H75" s="26"/>
      <c r="P75" s="25"/>
      <c r="W75" s="25"/>
      <c r="AD75" s="25"/>
      <c r="AJ75" s="26"/>
    </row>
    <row r="76" spans="2:36" x14ac:dyDescent="0.2">
      <c r="B76" s="25"/>
      <c r="H76" s="26"/>
      <c r="P76" s="25"/>
      <c r="W76" s="25"/>
      <c r="AD76" s="25"/>
      <c r="AJ76" s="26"/>
    </row>
    <row r="77" spans="2:36" x14ac:dyDescent="0.2">
      <c r="B77" s="25"/>
      <c r="H77" s="26"/>
      <c r="P77" s="25"/>
      <c r="W77" s="25"/>
      <c r="AD77" s="25"/>
      <c r="AJ77" s="26"/>
    </row>
    <row r="78" spans="2:36" x14ac:dyDescent="0.2">
      <c r="B78" s="25"/>
      <c r="H78" s="26"/>
      <c r="P78" s="25"/>
      <c r="W78" s="25"/>
      <c r="AD78" s="25"/>
      <c r="AJ78" s="26"/>
    </row>
    <row r="79" spans="2:36" x14ac:dyDescent="0.2">
      <c r="B79" s="25"/>
      <c r="H79" s="26"/>
      <c r="P79" s="25"/>
      <c r="W79" s="25"/>
      <c r="AD79" s="25"/>
      <c r="AJ79" s="26"/>
    </row>
    <row r="80" spans="2:36" x14ac:dyDescent="0.2">
      <c r="B80" s="25"/>
      <c r="H80" s="26"/>
      <c r="P80" s="25"/>
      <c r="W80" s="25"/>
      <c r="AD80" s="25"/>
      <c r="AJ80" s="26"/>
    </row>
    <row r="81" spans="2:36" x14ac:dyDescent="0.2">
      <c r="B81" s="25"/>
      <c r="H81" s="26"/>
      <c r="P81" s="25"/>
      <c r="W81" s="25"/>
      <c r="AD81" s="25"/>
      <c r="AJ81" s="26"/>
    </row>
    <row r="82" spans="2:36" x14ac:dyDescent="0.2">
      <c r="B82" s="25"/>
      <c r="H82" s="26"/>
      <c r="P82" s="25"/>
      <c r="W82" s="25"/>
      <c r="AD82" s="25"/>
      <c r="AJ82" s="26"/>
    </row>
    <row r="83" spans="2:36" ht="17" thickBot="1" x14ac:dyDescent="0.25">
      <c r="B83" s="13"/>
      <c r="C83" s="49"/>
      <c r="D83" s="49"/>
      <c r="E83" s="49"/>
      <c r="F83" s="49"/>
      <c r="G83" s="49"/>
      <c r="H83" s="24"/>
      <c r="I83" s="49"/>
      <c r="J83" s="49"/>
      <c r="K83" s="49"/>
      <c r="L83" s="49"/>
      <c r="M83" s="49"/>
      <c r="N83" s="49"/>
      <c r="O83" s="49"/>
      <c r="P83" s="13"/>
      <c r="Q83" s="49"/>
      <c r="R83" s="49"/>
      <c r="S83" s="49"/>
      <c r="T83" s="49"/>
      <c r="U83" s="49"/>
      <c r="V83" s="49"/>
      <c r="W83" s="13"/>
      <c r="X83" s="49"/>
      <c r="Y83" s="49"/>
      <c r="Z83" s="49"/>
      <c r="AA83" s="49"/>
      <c r="AB83" s="49"/>
      <c r="AC83" s="49"/>
      <c r="AD83" s="13"/>
      <c r="AE83" s="49"/>
      <c r="AF83" s="49"/>
      <c r="AG83" s="49"/>
      <c r="AH83" s="49"/>
      <c r="AI83" s="49"/>
      <c r="AJ83" s="24"/>
    </row>
  </sheetData>
  <mergeCells count="3">
    <mergeCell ref="B2:AJ2"/>
    <mergeCell ref="B30:AJ30"/>
    <mergeCell ref="B58:AJ58"/>
  </mergeCells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2552EE-F458-634D-8CBD-B457EC9D88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Parameters</vt:lpstr>
      <vt:lpstr>VIS-B + NIR</vt:lpstr>
      <vt:lpstr>VIS-G + NIR</vt:lpstr>
      <vt:lpstr>VIS-R + NIR</vt:lpstr>
      <vt:lpstr>VIS-B + NIR Durham</vt:lpstr>
      <vt:lpstr>VIS-G + NIR Durham</vt:lpstr>
      <vt:lpstr>VIS-R Durham</vt:lpstr>
      <vt:lpstr>Comparison</vt:lpstr>
      <vt:lpstr>VIS-B (Prio) + NIR</vt:lpstr>
      <vt:lpstr>VIS-G (Prio) + NIR</vt:lpstr>
      <vt:lpstr>VIS-R (Prio) + NIR</vt:lpstr>
      <vt:lpstr>VIS-B + NIR Z-Durham</vt:lpstr>
      <vt:lpstr>VIS-G + NIR Z-Durham</vt:lpstr>
      <vt:lpstr>VIS-R + NIR Z-Durham</vt:lpstr>
      <vt:lpstr>DATA</vt:lpstr>
      <vt:lpstr>DATA_VIS_PRIO</vt:lpstr>
      <vt:lpstr>DATA_Durham</vt:lpstr>
      <vt:lpstr>COSMOS</vt:lpstr>
      <vt:lpstr>UDS</vt:lpstr>
      <vt:lpstr>GOODS-S</vt:lpstr>
      <vt:lpstr>HDF-S</vt:lpstr>
      <vt:lpstr>LMC</vt:lpstr>
      <vt:lpstr>SMC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Jamian Stephan</cp:lastModifiedBy>
  <dcterms:created xsi:type="dcterms:W3CDTF">2023-04-26T19:29:17Z</dcterms:created>
  <dcterms:modified xsi:type="dcterms:W3CDTF">2023-05-18T15:06:46Z</dcterms:modified>
</cp:coreProperties>
</file>